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tables/table4.xml" ContentType="application/vnd.openxmlformats-officedocument.spreadsheetml.table+xml"/>
  <Override PartName="/xl/tables/table16.xml" ContentType="application/vnd.openxmlformats-officedocument.spreadsheetml.table+xml"/>
  <Override PartName="/xl/tables/table25.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tables/table12.xml" ContentType="application/vnd.openxmlformats-officedocument.spreadsheetml.table+xml"/>
  <Override PartName="/xl/tables/table21.xml" ContentType="application/vnd.openxmlformats-officedocument.spreadsheetml.table+xml"/>
  <Default Extension="rels" ContentType="application/vnd.openxmlformats-package.relationships+xml"/>
  <Default Extension="xml" ContentType="application/xml"/>
  <Override PartName="/xl/worksheets/sheet5.xml" ContentType="application/vnd.openxmlformats-officedocument.spreadsheetml.worksheet+xml"/>
  <Override PartName="/xl/tables/table10.xml" ContentType="application/vnd.openxmlformats-officedocument.spreadsheetml.table+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tables/table3.xml" ContentType="application/vnd.openxmlformats-officedocument.spreadsheetml.table+xml"/>
  <Override PartName="/xl/tables/table15.xml" ContentType="application/vnd.openxmlformats-officedocument.spreadsheetml.table+xml"/>
  <Override PartName="/xl/tables/table24.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tables/table11.xml" ContentType="application/vnd.openxmlformats-officedocument.spreadsheetml.table+xml"/>
  <Override PartName="/xl/tables/table20.xml" ContentType="application/vnd.openxmlformats-officedocument.spreadsheetml.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0" windowWidth="12900" windowHeight="13545"/>
  </bookViews>
  <sheets>
    <sheet name="Couv" sheetId="44" r:id="rId1"/>
    <sheet name="Index" sheetId="36" r:id="rId2"/>
    <sheet name="T 1.1" sheetId="2" r:id="rId3"/>
    <sheet name="T 1.2" sheetId="1" r:id="rId4"/>
    <sheet name="T 1.3" sheetId="3" r:id="rId5"/>
    <sheet name="T 1.4" sheetId="37" r:id="rId6"/>
    <sheet name="T 1.5" sheetId="38" r:id="rId7"/>
    <sheet name="T 2.1" sheetId="7" r:id="rId8"/>
    <sheet name="T 2.2" sheetId="8" r:id="rId9"/>
    <sheet name="T 2.3" sheetId="10" r:id="rId10"/>
    <sheet name="T 3" sheetId="12" r:id="rId11"/>
    <sheet name="T 4.1" sheetId="14" r:id="rId12"/>
    <sheet name="T 4.2" sheetId="15" r:id="rId13"/>
    <sheet name="T 4.3" sheetId="16" r:id="rId14"/>
    <sheet name="T 4.4" sheetId="34" r:id="rId15"/>
    <sheet name="T 4.5" sheetId="35" r:id="rId16"/>
    <sheet name="T 4.6" sheetId="18" r:id="rId17"/>
    <sheet name="T 4.7" sheetId="20" r:id="rId18"/>
    <sheet name="T 4.8" sheetId="23" r:id="rId19"/>
    <sheet name="T 4.9" sheetId="43" r:id="rId20"/>
    <sheet name="T 4.10" sheetId="42" r:id="rId21"/>
    <sheet name="T 5.1" sheetId="25" r:id="rId22"/>
    <sheet name="T 5.2" sheetId="26" r:id="rId23"/>
    <sheet name="T 5.3" sheetId="27" r:id="rId24"/>
    <sheet name="T 5.4" sheetId="28" r:id="rId25"/>
    <sheet name="T 5.5" sheetId="29" r:id="rId26"/>
    <sheet name="T 5.6" sheetId="39" r:id="rId27"/>
    <sheet name="T 6.1" sheetId="47" r:id="rId28"/>
    <sheet name="T 6.2" sheetId="46" r:id="rId29"/>
    <sheet name="T 6.3" sheetId="45" r:id="rId30"/>
    <sheet name="Annexe 1" sheetId="32" r:id="rId31"/>
    <sheet name="Annexe 2" sheetId="40" r:id="rId32"/>
    <sheet name="Annexe 3" sheetId="41" r:id="rId33"/>
  </sheets>
  <definedNames>
    <definedName name="_xlnm.Print_Area" localSheetId="30">'Annexe 1'!$A$1:$I$62</definedName>
    <definedName name="_xlnm.Print_Area" localSheetId="0">Couv!$A$1:$A$51</definedName>
    <definedName name="_xlnm.Print_Area" localSheetId="1">Index!$A$1:$G$43</definedName>
    <definedName name="_xlnm.Print_Area" localSheetId="2">'T 1.1'!$A$1:$J$30</definedName>
    <definedName name="_xlnm.Print_Area" localSheetId="3">'T 1.2'!$A$1:$O$81</definedName>
    <definedName name="_xlnm.Print_Area" localSheetId="4">'T 1.3'!$A$1:$O$57</definedName>
    <definedName name="_xlnm.Print_Area" localSheetId="5">'T 1.4'!$A$1:$O$63,'T 1.4'!$A$65:$F$85</definedName>
    <definedName name="_xlnm.Print_Area" localSheetId="6">'T 1.5'!$A$1:$O$77,'T 1.5'!$A$80:$G$85</definedName>
    <definedName name="_xlnm.Print_Area" localSheetId="7">'T 2.1'!$A$1:$O$93,'T 2.1'!$A$96:$F$124</definedName>
    <definedName name="_xlnm.Print_Area" localSheetId="8">'T 2.2'!$A$1:$O$57,'T 2.2'!$A$59:$F$86</definedName>
    <definedName name="_xlnm.Print_Area" localSheetId="9">'T 2.3'!$A$1:$O$132,'T 2.3'!$A$134:$F$159</definedName>
    <definedName name="_xlnm.Print_Area" localSheetId="10">'T 3'!$A$1:$O$207,'T 3'!$A$209:$F$233</definedName>
    <definedName name="_xlnm.Print_Area" localSheetId="11">'T 4.1'!$A$1:$P$160,'T 4.1'!$A$162:$F$182</definedName>
    <definedName name="_xlnm.Print_Area" localSheetId="20">'T 4.10'!$A$1:$P$158,'T 4.10'!$A$160:$F$180</definedName>
    <definedName name="_xlnm.Print_Area" localSheetId="12">'T 4.2'!$A$1:$P$159,'T 4.2'!$A$161:$F$181</definedName>
    <definedName name="_xlnm.Print_Area" localSheetId="13">'T 4.3'!$A$1:$P$160,'T 4.3'!$A$162:$F$182</definedName>
    <definedName name="_xlnm.Print_Area" localSheetId="14">'T 4.4'!$A$1:$P$160,'T 4.4'!$A$162:$F$182</definedName>
    <definedName name="_xlnm.Print_Area" localSheetId="15">'T 4.5'!$A$1:$P$159,'T 4.5'!$A$161:$F$181</definedName>
    <definedName name="_xlnm.Print_Area" localSheetId="16">'T 4.6'!$A$1:$P$158,'T 4.6'!$A$160:$F$164</definedName>
    <definedName name="_xlnm.Print_Area" localSheetId="17">'T 4.7'!$A$1:$P$159,'T 4.7'!$A$161:$F$165</definedName>
    <definedName name="_xlnm.Print_Area" localSheetId="18">'T 4.8'!$A$1:$P$158,'T 4.8'!$A$160:$F$166</definedName>
    <definedName name="_xlnm.Print_Area" localSheetId="19">'T 4.9'!$A$1:$P$159,'T 4.9'!$A$161:$F$163</definedName>
    <definedName name="_xlnm.Print_Area" localSheetId="21">'T 5.1'!$A$1:$AF$44</definedName>
    <definedName name="_xlnm.Print_Area" localSheetId="22">'T 5.2'!$A$1:$DH$45</definedName>
    <definedName name="_xlnm.Print_Area" localSheetId="23">'T 5.3'!$A$1:$DX$47</definedName>
    <definedName name="_xlnm.Print_Area" localSheetId="24">'T 5.4'!$A$1:$DJ$45</definedName>
    <definedName name="_xlnm.Print_Area" localSheetId="25">'T 5.5'!$A$1:$CD$45</definedName>
    <definedName name="_xlnm.Print_Area" localSheetId="26">'T 5.6'!$A$1:$CR$45</definedName>
    <definedName name="_xlnm.Print_Area" localSheetId="27">'T 6.1'!$A$1:$J$192</definedName>
    <definedName name="_xlnm.Print_Area" localSheetId="28">'T 6.2'!$A$1:$J$192</definedName>
    <definedName name="_xlnm.Print_Area" localSheetId="29">'T 6.3'!$A$1:$J$192</definedName>
  </definedNames>
  <calcPr calcId="125725"/>
</workbook>
</file>

<file path=xl/calcChain.xml><?xml version="1.0" encoding="utf-8"?>
<calcChain xmlns="http://schemas.openxmlformats.org/spreadsheetml/2006/main">
  <c r="J189" i="45"/>
  <c r="I189"/>
  <c r="H189"/>
  <c r="G189"/>
  <c r="F189"/>
  <c r="E189"/>
  <c r="D189"/>
  <c r="C189"/>
  <c r="B189"/>
  <c r="J125"/>
  <c r="I125"/>
  <c r="H125"/>
  <c r="B125"/>
  <c r="J124"/>
  <c r="I124"/>
  <c r="H124"/>
  <c r="C124"/>
  <c r="B124"/>
  <c r="J123"/>
  <c r="I123"/>
  <c r="H123"/>
  <c r="D123"/>
  <c r="C123"/>
  <c r="B123"/>
  <c r="J122"/>
  <c r="I122"/>
  <c r="H122"/>
  <c r="E122"/>
  <c r="D122"/>
  <c r="C122"/>
  <c r="B122"/>
  <c r="J121"/>
  <c r="H121"/>
  <c r="F121"/>
  <c r="E121"/>
  <c r="D121"/>
  <c r="C121"/>
  <c r="B121"/>
  <c r="H119"/>
  <c r="I118"/>
  <c r="H118"/>
  <c r="J117"/>
  <c r="I117"/>
  <c r="H117"/>
  <c r="B117"/>
  <c r="J116"/>
  <c r="I116"/>
  <c r="H116"/>
  <c r="C116"/>
  <c r="B116"/>
  <c r="J115"/>
  <c r="I115"/>
  <c r="H115"/>
  <c r="D115"/>
  <c r="C115"/>
  <c r="B115"/>
  <c r="J114"/>
  <c r="I114"/>
  <c r="H114"/>
  <c r="E114"/>
  <c r="D114"/>
  <c r="C114"/>
  <c r="B114"/>
  <c r="J113"/>
  <c r="H113"/>
  <c r="F113"/>
  <c r="E113"/>
  <c r="D113"/>
  <c r="C113"/>
  <c r="B113"/>
  <c r="H111"/>
  <c r="I110"/>
  <c r="H110"/>
  <c r="J109"/>
  <c r="I109"/>
  <c r="H109"/>
  <c r="B109"/>
  <c r="J108"/>
  <c r="I108"/>
  <c r="H108"/>
  <c r="C108"/>
  <c r="B108"/>
  <c r="J107"/>
  <c r="I107"/>
  <c r="H107"/>
  <c r="D107"/>
  <c r="C107"/>
  <c r="B107"/>
  <c r="J106"/>
  <c r="I106"/>
  <c r="H106"/>
  <c r="E106"/>
  <c r="D106"/>
  <c r="C106"/>
  <c r="B106"/>
  <c r="J105"/>
  <c r="H105"/>
  <c r="F105"/>
  <c r="E105"/>
  <c r="D105"/>
  <c r="C105"/>
  <c r="B105"/>
  <c r="G104"/>
  <c r="H103"/>
  <c r="I102"/>
  <c r="H102"/>
  <c r="J101"/>
  <c r="I101"/>
  <c r="H101"/>
  <c r="B101"/>
  <c r="J100"/>
  <c r="I100"/>
  <c r="H100"/>
  <c r="C100"/>
  <c r="B100"/>
  <c r="J99"/>
  <c r="I99"/>
  <c r="H99"/>
  <c r="D99"/>
  <c r="C99"/>
  <c r="B99"/>
  <c r="J98"/>
  <c r="I98"/>
  <c r="H98"/>
  <c r="E98"/>
  <c r="D98"/>
  <c r="C98"/>
  <c r="B98"/>
  <c r="J97"/>
  <c r="H97"/>
  <c r="F97"/>
  <c r="E97"/>
  <c r="D97"/>
  <c r="C97"/>
  <c r="B97"/>
  <c r="H95"/>
  <c r="I94"/>
  <c r="H94"/>
  <c r="J93"/>
  <c r="I93"/>
  <c r="H93"/>
  <c r="B93"/>
  <c r="J92"/>
  <c r="I92"/>
  <c r="H92"/>
  <c r="C92"/>
  <c r="B92"/>
  <c r="J91"/>
  <c r="I91"/>
  <c r="H91"/>
  <c r="D91"/>
  <c r="C91"/>
  <c r="B91"/>
  <c r="J90"/>
  <c r="I90"/>
  <c r="H90"/>
  <c r="E90"/>
  <c r="D90"/>
  <c r="C90"/>
  <c r="B90"/>
  <c r="J89"/>
  <c r="I89"/>
  <c r="H89"/>
  <c r="F89"/>
  <c r="E89"/>
  <c r="D89"/>
  <c r="C89"/>
  <c r="B89"/>
  <c r="H87"/>
  <c r="I86"/>
  <c r="H86"/>
  <c r="J85"/>
  <c r="I85"/>
  <c r="H85"/>
  <c r="B85"/>
  <c r="J84"/>
  <c r="I84"/>
  <c r="H84"/>
  <c r="C84"/>
  <c r="B84"/>
  <c r="J83"/>
  <c r="I83"/>
  <c r="H83"/>
  <c r="D83"/>
  <c r="C83"/>
  <c r="B83"/>
  <c r="J82"/>
  <c r="I82"/>
  <c r="H82"/>
  <c r="E82"/>
  <c r="D82"/>
  <c r="C82"/>
  <c r="B82"/>
  <c r="J81"/>
  <c r="I81"/>
  <c r="H81"/>
  <c r="F81"/>
  <c r="E81"/>
  <c r="D81"/>
  <c r="C81"/>
  <c r="B81"/>
  <c r="H79"/>
  <c r="I78"/>
  <c r="H78"/>
  <c r="J77"/>
  <c r="I77"/>
  <c r="H77"/>
  <c r="B77"/>
  <c r="J76"/>
  <c r="I76"/>
  <c r="H76"/>
  <c r="C76"/>
  <c r="B76"/>
  <c r="J75"/>
  <c r="I75"/>
  <c r="H75"/>
  <c r="D75"/>
  <c r="C75"/>
  <c r="B75"/>
  <c r="J74"/>
  <c r="I74"/>
  <c r="H74"/>
  <c r="E74"/>
  <c r="D74"/>
  <c r="C74"/>
  <c r="B74"/>
  <c r="J73"/>
  <c r="I73"/>
  <c r="H73"/>
  <c r="F73"/>
  <c r="E73"/>
  <c r="D73"/>
  <c r="C73"/>
  <c r="B73"/>
  <c r="J61"/>
  <c r="J119" s="1"/>
  <c r="I61"/>
  <c r="I120" s="1"/>
  <c r="H61"/>
  <c r="H120" s="1"/>
  <c r="G61"/>
  <c r="G122" s="1"/>
  <c r="F61"/>
  <c r="F123" s="1"/>
  <c r="E61"/>
  <c r="E124" s="1"/>
  <c r="D61"/>
  <c r="D125" s="1"/>
  <c r="C61"/>
  <c r="C118" s="1"/>
  <c r="B61"/>
  <c r="B119" s="1"/>
  <c r="J189" i="46"/>
  <c r="I189"/>
  <c r="H189"/>
  <c r="G189"/>
  <c r="F189"/>
  <c r="E189"/>
  <c r="D189"/>
  <c r="C189"/>
  <c r="B189"/>
  <c r="J125"/>
  <c r="I125"/>
  <c r="H125"/>
  <c r="B125"/>
  <c r="J124"/>
  <c r="I124"/>
  <c r="H124"/>
  <c r="C124"/>
  <c r="B124"/>
  <c r="J123"/>
  <c r="I123"/>
  <c r="H123"/>
  <c r="D123"/>
  <c r="C123"/>
  <c r="B123"/>
  <c r="J122"/>
  <c r="I122"/>
  <c r="E122"/>
  <c r="D122"/>
  <c r="C122"/>
  <c r="B122"/>
  <c r="J121"/>
  <c r="H121"/>
  <c r="F121"/>
  <c r="E121"/>
  <c r="D121"/>
  <c r="C121"/>
  <c r="B121"/>
  <c r="H119"/>
  <c r="I118"/>
  <c r="H118"/>
  <c r="J117"/>
  <c r="I117"/>
  <c r="H117"/>
  <c r="B117"/>
  <c r="J116"/>
  <c r="I116"/>
  <c r="H116"/>
  <c r="C116"/>
  <c r="B116"/>
  <c r="J115"/>
  <c r="I115"/>
  <c r="H115"/>
  <c r="D115"/>
  <c r="C115"/>
  <c r="B115"/>
  <c r="J114"/>
  <c r="I114"/>
  <c r="E114"/>
  <c r="D114"/>
  <c r="C114"/>
  <c r="B114"/>
  <c r="J113"/>
  <c r="H113"/>
  <c r="F113"/>
  <c r="E113"/>
  <c r="D113"/>
  <c r="C113"/>
  <c r="B113"/>
  <c r="H111"/>
  <c r="I110"/>
  <c r="H110"/>
  <c r="J109"/>
  <c r="I109"/>
  <c r="H109"/>
  <c r="B109"/>
  <c r="J108"/>
  <c r="I108"/>
  <c r="H108"/>
  <c r="C108"/>
  <c r="B108"/>
  <c r="J107"/>
  <c r="I107"/>
  <c r="H107"/>
  <c r="D107"/>
  <c r="C107"/>
  <c r="B107"/>
  <c r="J106"/>
  <c r="I106"/>
  <c r="H106"/>
  <c r="E106"/>
  <c r="D106"/>
  <c r="C106"/>
  <c r="B106"/>
  <c r="J105"/>
  <c r="H105"/>
  <c r="F105"/>
  <c r="E105"/>
  <c r="D105"/>
  <c r="C105"/>
  <c r="B105"/>
  <c r="H103"/>
  <c r="I102"/>
  <c r="H102"/>
  <c r="J101"/>
  <c r="I101"/>
  <c r="H101"/>
  <c r="B101"/>
  <c r="J100"/>
  <c r="I100"/>
  <c r="H100"/>
  <c r="C100"/>
  <c r="B100"/>
  <c r="J99"/>
  <c r="I99"/>
  <c r="H99"/>
  <c r="D99"/>
  <c r="C99"/>
  <c r="B99"/>
  <c r="J98"/>
  <c r="I98"/>
  <c r="H98"/>
  <c r="E98"/>
  <c r="D98"/>
  <c r="C98"/>
  <c r="B98"/>
  <c r="J97"/>
  <c r="H97"/>
  <c r="F97"/>
  <c r="E97"/>
  <c r="D97"/>
  <c r="C97"/>
  <c r="B97"/>
  <c r="H95"/>
  <c r="I94"/>
  <c r="H94"/>
  <c r="J93"/>
  <c r="I93"/>
  <c r="H93"/>
  <c r="B93"/>
  <c r="J92"/>
  <c r="I92"/>
  <c r="H92"/>
  <c r="C92"/>
  <c r="B92"/>
  <c r="J91"/>
  <c r="I91"/>
  <c r="H91"/>
  <c r="D91"/>
  <c r="C91"/>
  <c r="B91"/>
  <c r="J90"/>
  <c r="I90"/>
  <c r="H90"/>
  <c r="E90"/>
  <c r="D90"/>
  <c r="C90"/>
  <c r="B90"/>
  <c r="J89"/>
  <c r="H89"/>
  <c r="F89"/>
  <c r="E89"/>
  <c r="D89"/>
  <c r="C89"/>
  <c r="B89"/>
  <c r="H87"/>
  <c r="I86"/>
  <c r="H86"/>
  <c r="J85"/>
  <c r="I85"/>
  <c r="H85"/>
  <c r="B85"/>
  <c r="J84"/>
  <c r="I84"/>
  <c r="H84"/>
  <c r="C84"/>
  <c r="B84"/>
  <c r="J83"/>
  <c r="I83"/>
  <c r="H83"/>
  <c r="D83"/>
  <c r="C83"/>
  <c r="B83"/>
  <c r="J82"/>
  <c r="I82"/>
  <c r="H82"/>
  <c r="E82"/>
  <c r="D82"/>
  <c r="C82"/>
  <c r="B82"/>
  <c r="J81"/>
  <c r="H81"/>
  <c r="F81"/>
  <c r="E81"/>
  <c r="D81"/>
  <c r="C81"/>
  <c r="B81"/>
  <c r="H79"/>
  <c r="I78"/>
  <c r="H78"/>
  <c r="J77"/>
  <c r="I77"/>
  <c r="H77"/>
  <c r="B77"/>
  <c r="J76"/>
  <c r="I76"/>
  <c r="H76"/>
  <c r="C76"/>
  <c r="B76"/>
  <c r="J75"/>
  <c r="I75"/>
  <c r="H75"/>
  <c r="D75"/>
  <c r="C75"/>
  <c r="B75"/>
  <c r="J74"/>
  <c r="I74"/>
  <c r="H74"/>
  <c r="E74"/>
  <c r="D74"/>
  <c r="C74"/>
  <c r="B74"/>
  <c r="J73"/>
  <c r="I73"/>
  <c r="H73"/>
  <c r="F73"/>
  <c r="E73"/>
  <c r="D73"/>
  <c r="C73"/>
  <c r="B73"/>
  <c r="J61"/>
  <c r="J119" s="1"/>
  <c r="I61"/>
  <c r="I120" s="1"/>
  <c r="H61"/>
  <c r="H122" s="1"/>
  <c r="G61"/>
  <c r="G122" s="1"/>
  <c r="F61"/>
  <c r="F123" s="1"/>
  <c r="E61"/>
  <c r="E124" s="1"/>
  <c r="D61"/>
  <c r="D125" s="1"/>
  <c r="C61"/>
  <c r="C118" s="1"/>
  <c r="B61"/>
  <c r="B119" s="1"/>
  <c r="J189" i="47"/>
  <c r="I189"/>
  <c r="H189"/>
  <c r="G189"/>
  <c r="F189"/>
  <c r="E189"/>
  <c r="D189"/>
  <c r="C189"/>
  <c r="B189"/>
  <c r="H125"/>
  <c r="G125"/>
  <c r="F125"/>
  <c r="I124"/>
  <c r="H124"/>
  <c r="G124"/>
  <c r="F124"/>
  <c r="J123"/>
  <c r="I123"/>
  <c r="H123"/>
  <c r="G123"/>
  <c r="F123"/>
  <c r="B123"/>
  <c r="J122"/>
  <c r="I122"/>
  <c r="H122"/>
  <c r="F122"/>
  <c r="C122"/>
  <c r="B122"/>
  <c r="J121"/>
  <c r="I121"/>
  <c r="G121"/>
  <c r="F121"/>
  <c r="D121"/>
  <c r="C121"/>
  <c r="B121"/>
  <c r="F119"/>
  <c r="G118"/>
  <c r="F118"/>
  <c r="H117"/>
  <c r="G117"/>
  <c r="F117"/>
  <c r="I116"/>
  <c r="H116"/>
  <c r="G116"/>
  <c r="F116"/>
  <c r="J115"/>
  <c r="I115"/>
  <c r="H115"/>
  <c r="G115"/>
  <c r="F115"/>
  <c r="B115"/>
  <c r="J114"/>
  <c r="I114"/>
  <c r="H114"/>
  <c r="G114"/>
  <c r="F114"/>
  <c r="C114"/>
  <c r="B114"/>
  <c r="J113"/>
  <c r="I113"/>
  <c r="G113"/>
  <c r="F113"/>
  <c r="D113"/>
  <c r="C113"/>
  <c r="B113"/>
  <c r="F111"/>
  <c r="G110"/>
  <c r="F110"/>
  <c r="H109"/>
  <c r="G109"/>
  <c r="F109"/>
  <c r="I108"/>
  <c r="H108"/>
  <c r="G108"/>
  <c r="F108"/>
  <c r="J107"/>
  <c r="I107"/>
  <c r="H107"/>
  <c r="G107"/>
  <c r="F107"/>
  <c r="B107"/>
  <c r="J106"/>
  <c r="I106"/>
  <c r="H106"/>
  <c r="G106"/>
  <c r="F106"/>
  <c r="C106"/>
  <c r="B106"/>
  <c r="J105"/>
  <c r="I105"/>
  <c r="G105"/>
  <c r="F105"/>
  <c r="D105"/>
  <c r="C105"/>
  <c r="B105"/>
  <c r="F103"/>
  <c r="G102"/>
  <c r="F102"/>
  <c r="H101"/>
  <c r="G101"/>
  <c r="F101"/>
  <c r="I100"/>
  <c r="H100"/>
  <c r="G100"/>
  <c r="F100"/>
  <c r="J99"/>
  <c r="I99"/>
  <c r="H99"/>
  <c r="G99"/>
  <c r="F99"/>
  <c r="B99"/>
  <c r="J98"/>
  <c r="I98"/>
  <c r="H98"/>
  <c r="G98"/>
  <c r="F98"/>
  <c r="C98"/>
  <c r="B98"/>
  <c r="J97"/>
  <c r="I97"/>
  <c r="H97"/>
  <c r="G97"/>
  <c r="F97"/>
  <c r="D97"/>
  <c r="C97"/>
  <c r="B97"/>
  <c r="F95"/>
  <c r="G94"/>
  <c r="F94"/>
  <c r="H93"/>
  <c r="G93"/>
  <c r="F93"/>
  <c r="I92"/>
  <c r="H92"/>
  <c r="G92"/>
  <c r="F92"/>
  <c r="J91"/>
  <c r="I91"/>
  <c r="H91"/>
  <c r="G91"/>
  <c r="F91"/>
  <c r="B91"/>
  <c r="J90"/>
  <c r="I90"/>
  <c r="H90"/>
  <c r="G90"/>
  <c r="F90"/>
  <c r="C90"/>
  <c r="B90"/>
  <c r="J89"/>
  <c r="I89"/>
  <c r="H89"/>
  <c r="G89"/>
  <c r="F89"/>
  <c r="D89"/>
  <c r="C89"/>
  <c r="B89"/>
  <c r="F87"/>
  <c r="G86"/>
  <c r="F86"/>
  <c r="H85"/>
  <c r="G85"/>
  <c r="F85"/>
  <c r="I84"/>
  <c r="H84"/>
  <c r="G84"/>
  <c r="F84"/>
  <c r="J83"/>
  <c r="I83"/>
  <c r="H83"/>
  <c r="G83"/>
  <c r="F83"/>
  <c r="B83"/>
  <c r="J82"/>
  <c r="I82"/>
  <c r="H82"/>
  <c r="G82"/>
  <c r="F82"/>
  <c r="C82"/>
  <c r="B82"/>
  <c r="J81"/>
  <c r="I81"/>
  <c r="H81"/>
  <c r="G81"/>
  <c r="F81"/>
  <c r="D81"/>
  <c r="C81"/>
  <c r="B81"/>
  <c r="F79"/>
  <c r="G78"/>
  <c r="F78"/>
  <c r="H77"/>
  <c r="G77"/>
  <c r="F77"/>
  <c r="I76"/>
  <c r="H76"/>
  <c r="G76"/>
  <c r="F76"/>
  <c r="J75"/>
  <c r="I75"/>
  <c r="H75"/>
  <c r="G75"/>
  <c r="F75"/>
  <c r="B75"/>
  <c r="J74"/>
  <c r="I74"/>
  <c r="H74"/>
  <c r="G74"/>
  <c r="F74"/>
  <c r="C74"/>
  <c r="B74"/>
  <c r="J73"/>
  <c r="I73"/>
  <c r="H73"/>
  <c r="G73"/>
  <c r="F73"/>
  <c r="D73"/>
  <c r="C73"/>
  <c r="B73"/>
  <c r="J61"/>
  <c r="J119" s="1"/>
  <c r="I61"/>
  <c r="I120" s="1"/>
  <c r="H61"/>
  <c r="H121" s="1"/>
  <c r="G61"/>
  <c r="G122" s="1"/>
  <c r="F61"/>
  <c r="F120" s="1"/>
  <c r="E61"/>
  <c r="E124" s="1"/>
  <c r="D61"/>
  <c r="D125" s="1"/>
  <c r="C61"/>
  <c r="C118" s="1"/>
  <c r="B61"/>
  <c r="B119" s="1"/>
  <c r="G80" i="45" l="1"/>
  <c r="G88"/>
  <c r="G96"/>
  <c r="G112"/>
  <c r="G120"/>
  <c r="G79"/>
  <c r="F80"/>
  <c r="G87"/>
  <c r="F88"/>
  <c r="G95"/>
  <c r="F96"/>
  <c r="G103"/>
  <c r="F104"/>
  <c r="G111"/>
  <c r="F112"/>
  <c r="G119"/>
  <c r="F120"/>
  <c r="G78"/>
  <c r="F79"/>
  <c r="E80"/>
  <c r="G86"/>
  <c r="F87"/>
  <c r="E88"/>
  <c r="G94"/>
  <c r="F95"/>
  <c r="E96"/>
  <c r="G102"/>
  <c r="F103"/>
  <c r="E104"/>
  <c r="F111"/>
  <c r="E112"/>
  <c r="G118"/>
  <c r="F119"/>
  <c r="E120"/>
  <c r="F78"/>
  <c r="E79"/>
  <c r="D80"/>
  <c r="G85"/>
  <c r="F86"/>
  <c r="E87"/>
  <c r="D88"/>
  <c r="G93"/>
  <c r="F94"/>
  <c r="E95"/>
  <c r="D96"/>
  <c r="G101"/>
  <c r="F102"/>
  <c r="E103"/>
  <c r="D104"/>
  <c r="G109"/>
  <c r="F110"/>
  <c r="E111"/>
  <c r="D112"/>
  <c r="G117"/>
  <c r="F118"/>
  <c r="D120"/>
  <c r="G125"/>
  <c r="G76"/>
  <c r="F77"/>
  <c r="E78"/>
  <c r="D79"/>
  <c r="C80"/>
  <c r="G84"/>
  <c r="F85"/>
  <c r="E86"/>
  <c r="D87"/>
  <c r="C88"/>
  <c r="G92"/>
  <c r="F93"/>
  <c r="E94"/>
  <c r="D95"/>
  <c r="C96"/>
  <c r="G100"/>
  <c r="F101"/>
  <c r="E102"/>
  <c r="D103"/>
  <c r="C104"/>
  <c r="G108"/>
  <c r="F109"/>
  <c r="E110"/>
  <c r="D111"/>
  <c r="C112"/>
  <c r="G116"/>
  <c r="F117"/>
  <c r="E118"/>
  <c r="D119"/>
  <c r="C120"/>
  <c r="G124"/>
  <c r="F125"/>
  <c r="G75"/>
  <c r="F76"/>
  <c r="E77"/>
  <c r="D78"/>
  <c r="B80"/>
  <c r="J80"/>
  <c r="F84"/>
  <c r="J88"/>
  <c r="G74"/>
  <c r="F75"/>
  <c r="E76"/>
  <c r="D77"/>
  <c r="C78"/>
  <c r="B79"/>
  <c r="J79"/>
  <c r="I80"/>
  <c r="G82"/>
  <c r="F83"/>
  <c r="E84"/>
  <c r="C86"/>
  <c r="B87"/>
  <c r="J87"/>
  <c r="I88"/>
  <c r="G90"/>
  <c r="F91"/>
  <c r="E92"/>
  <c r="D93"/>
  <c r="C94"/>
  <c r="B95"/>
  <c r="J95"/>
  <c r="G98"/>
  <c r="F99"/>
  <c r="E100"/>
  <c r="C102"/>
  <c r="B103"/>
  <c r="G106"/>
  <c r="G73"/>
  <c r="F74"/>
  <c r="E75"/>
  <c r="D76"/>
  <c r="C77"/>
  <c r="B78"/>
  <c r="J78"/>
  <c r="I79"/>
  <c r="H80"/>
  <c r="G81"/>
  <c r="F82"/>
  <c r="E83"/>
  <c r="D84"/>
  <c r="C85"/>
  <c r="B86"/>
  <c r="J86"/>
  <c r="I87"/>
  <c r="H88"/>
  <c r="G89"/>
  <c r="F90"/>
  <c r="E91"/>
  <c r="D92"/>
  <c r="C93"/>
  <c r="B94"/>
  <c r="J94"/>
  <c r="I95"/>
  <c r="H96"/>
  <c r="G97"/>
  <c r="F98"/>
  <c r="E99"/>
  <c r="D100"/>
  <c r="C101"/>
  <c r="B102"/>
  <c r="J102"/>
  <c r="I103"/>
  <c r="H104"/>
  <c r="G105"/>
  <c r="F106"/>
  <c r="E107"/>
  <c r="D108"/>
  <c r="C109"/>
  <c r="B110"/>
  <c r="J110"/>
  <c r="I111"/>
  <c r="H112"/>
  <c r="G113"/>
  <c r="F114"/>
  <c r="E115"/>
  <c r="D116"/>
  <c r="C117"/>
  <c r="B118"/>
  <c r="J118"/>
  <c r="I119"/>
  <c r="G121"/>
  <c r="F122"/>
  <c r="E123"/>
  <c r="D124"/>
  <c r="C125"/>
  <c r="G110"/>
  <c r="G77"/>
  <c r="E119"/>
  <c r="C79"/>
  <c r="G83"/>
  <c r="E85"/>
  <c r="D86"/>
  <c r="C87"/>
  <c r="B88"/>
  <c r="G91"/>
  <c r="F92"/>
  <c r="E93"/>
  <c r="D94"/>
  <c r="C95"/>
  <c r="B96"/>
  <c r="J96"/>
  <c r="I97"/>
  <c r="G99"/>
  <c r="F100"/>
  <c r="E101"/>
  <c r="D102"/>
  <c r="C103"/>
  <c r="B104"/>
  <c r="J104"/>
  <c r="I105"/>
  <c r="G107"/>
  <c r="F108"/>
  <c r="E109"/>
  <c r="D110"/>
  <c r="C111"/>
  <c r="B112"/>
  <c r="J112"/>
  <c r="I113"/>
  <c r="G115"/>
  <c r="F116"/>
  <c r="E117"/>
  <c r="D118"/>
  <c r="C119"/>
  <c r="B120"/>
  <c r="J120"/>
  <c r="I121"/>
  <c r="G123"/>
  <c r="F124"/>
  <c r="E125"/>
  <c r="D85"/>
  <c r="I96"/>
  <c r="D101"/>
  <c r="J103"/>
  <c r="I104"/>
  <c r="F107"/>
  <c r="E108"/>
  <c r="D109"/>
  <c r="C110"/>
  <c r="B111"/>
  <c r="J111"/>
  <c r="I112"/>
  <c r="G114"/>
  <c r="F115"/>
  <c r="E116"/>
  <c r="D117"/>
  <c r="G80" i="46"/>
  <c r="G88"/>
  <c r="G96"/>
  <c r="G104"/>
  <c r="G112"/>
  <c r="G120"/>
  <c r="F80"/>
  <c r="G87"/>
  <c r="F88"/>
  <c r="G95"/>
  <c r="F96"/>
  <c r="G103"/>
  <c r="F104"/>
  <c r="G111"/>
  <c r="F112"/>
  <c r="G119"/>
  <c r="F120"/>
  <c r="G78"/>
  <c r="F79"/>
  <c r="E80"/>
  <c r="F87"/>
  <c r="E88"/>
  <c r="G94"/>
  <c r="F95"/>
  <c r="E96"/>
  <c r="G102"/>
  <c r="F103"/>
  <c r="E104"/>
  <c r="G110"/>
  <c r="F111"/>
  <c r="E112"/>
  <c r="G118"/>
  <c r="F119"/>
  <c r="E120"/>
  <c r="G77"/>
  <c r="F78"/>
  <c r="E79"/>
  <c r="D80"/>
  <c r="G85"/>
  <c r="F86"/>
  <c r="D88"/>
  <c r="G93"/>
  <c r="F94"/>
  <c r="E95"/>
  <c r="D96"/>
  <c r="G101"/>
  <c r="F102"/>
  <c r="E103"/>
  <c r="D104"/>
  <c r="G109"/>
  <c r="F110"/>
  <c r="E111"/>
  <c r="D112"/>
  <c r="G117"/>
  <c r="F118"/>
  <c r="E119"/>
  <c r="D120"/>
  <c r="G76"/>
  <c r="F77"/>
  <c r="E78"/>
  <c r="C80"/>
  <c r="G84"/>
  <c r="F85"/>
  <c r="E86"/>
  <c r="D87"/>
  <c r="C88"/>
  <c r="G92"/>
  <c r="F93"/>
  <c r="E94"/>
  <c r="D95"/>
  <c r="C96"/>
  <c r="G100"/>
  <c r="F101"/>
  <c r="E102"/>
  <c r="D103"/>
  <c r="C104"/>
  <c r="G108"/>
  <c r="F109"/>
  <c r="E110"/>
  <c r="D111"/>
  <c r="C112"/>
  <c r="G116"/>
  <c r="F117"/>
  <c r="E118"/>
  <c r="D119"/>
  <c r="C120"/>
  <c r="G124"/>
  <c r="F125"/>
  <c r="G74"/>
  <c r="E76"/>
  <c r="D77"/>
  <c r="C78"/>
  <c r="B79"/>
  <c r="J79"/>
  <c r="I80"/>
  <c r="G82"/>
  <c r="F83"/>
  <c r="E84"/>
  <c r="D85"/>
  <c r="C86"/>
  <c r="B87"/>
  <c r="I88"/>
  <c r="G90"/>
  <c r="F91"/>
  <c r="E92"/>
  <c r="D93"/>
  <c r="C94"/>
  <c r="B95"/>
  <c r="J95"/>
  <c r="I96"/>
  <c r="G98"/>
  <c r="F99"/>
  <c r="E100"/>
  <c r="D101"/>
  <c r="B103"/>
  <c r="J103"/>
  <c r="I104"/>
  <c r="G106"/>
  <c r="F107"/>
  <c r="E108"/>
  <c r="D109"/>
  <c r="C110"/>
  <c r="B111"/>
  <c r="J111"/>
  <c r="I112"/>
  <c r="G114"/>
  <c r="G73"/>
  <c r="F74"/>
  <c r="E75"/>
  <c r="D76"/>
  <c r="C77"/>
  <c r="B78"/>
  <c r="J78"/>
  <c r="I79"/>
  <c r="H80"/>
  <c r="G81"/>
  <c r="F82"/>
  <c r="E83"/>
  <c r="D84"/>
  <c r="C85"/>
  <c r="B86"/>
  <c r="J86"/>
  <c r="I87"/>
  <c r="H88"/>
  <c r="G89"/>
  <c r="F90"/>
  <c r="E91"/>
  <c r="D92"/>
  <c r="C93"/>
  <c r="B94"/>
  <c r="J94"/>
  <c r="I95"/>
  <c r="H96"/>
  <c r="G97"/>
  <c r="F98"/>
  <c r="E99"/>
  <c r="D100"/>
  <c r="C101"/>
  <c r="B102"/>
  <c r="J102"/>
  <c r="I103"/>
  <c r="H104"/>
  <c r="G105"/>
  <c r="F106"/>
  <c r="E107"/>
  <c r="D108"/>
  <c r="C109"/>
  <c r="B110"/>
  <c r="J110"/>
  <c r="I111"/>
  <c r="H112"/>
  <c r="G113"/>
  <c r="F114"/>
  <c r="E115"/>
  <c r="D116"/>
  <c r="C117"/>
  <c r="B118"/>
  <c r="J118"/>
  <c r="I119"/>
  <c r="H120"/>
  <c r="G121"/>
  <c r="F122"/>
  <c r="E123"/>
  <c r="D124"/>
  <c r="C125"/>
  <c r="G79"/>
  <c r="G86"/>
  <c r="G125"/>
  <c r="G75"/>
  <c r="F76"/>
  <c r="E77"/>
  <c r="D78"/>
  <c r="C79"/>
  <c r="B80"/>
  <c r="J80"/>
  <c r="I81"/>
  <c r="G83"/>
  <c r="F84"/>
  <c r="E85"/>
  <c r="D86"/>
  <c r="C87"/>
  <c r="B88"/>
  <c r="J88"/>
  <c r="I89"/>
  <c r="G91"/>
  <c r="F92"/>
  <c r="E93"/>
  <c r="D94"/>
  <c r="C95"/>
  <c r="B96"/>
  <c r="J96"/>
  <c r="I97"/>
  <c r="G99"/>
  <c r="F100"/>
  <c r="E101"/>
  <c r="D102"/>
  <c r="C103"/>
  <c r="B104"/>
  <c r="J104"/>
  <c r="I105"/>
  <c r="G107"/>
  <c r="F108"/>
  <c r="E109"/>
  <c r="D110"/>
  <c r="C111"/>
  <c r="B112"/>
  <c r="J112"/>
  <c r="I113"/>
  <c r="H114"/>
  <c r="G115"/>
  <c r="F116"/>
  <c r="E117"/>
  <c r="D118"/>
  <c r="C119"/>
  <c r="B120"/>
  <c r="J120"/>
  <c r="I121"/>
  <c r="G123"/>
  <c r="F124"/>
  <c r="E125"/>
  <c r="E87"/>
  <c r="D79"/>
  <c r="F75"/>
  <c r="J87"/>
  <c r="C102"/>
  <c r="F115"/>
  <c r="E116"/>
  <c r="D117"/>
  <c r="E80" i="47"/>
  <c r="E88"/>
  <c r="E96"/>
  <c r="E104"/>
  <c r="E112"/>
  <c r="E120"/>
  <c r="E79"/>
  <c r="D80"/>
  <c r="E87"/>
  <c r="D88"/>
  <c r="E95"/>
  <c r="D96"/>
  <c r="E103"/>
  <c r="D104"/>
  <c r="E111"/>
  <c r="D112"/>
  <c r="E119"/>
  <c r="D120"/>
  <c r="E78"/>
  <c r="D79"/>
  <c r="C80"/>
  <c r="E86"/>
  <c r="D87"/>
  <c r="C88"/>
  <c r="E94"/>
  <c r="D95"/>
  <c r="C96"/>
  <c r="E102"/>
  <c r="D103"/>
  <c r="C104"/>
  <c r="E110"/>
  <c r="C112"/>
  <c r="E118"/>
  <c r="E77"/>
  <c r="D78"/>
  <c r="C79"/>
  <c r="B80"/>
  <c r="J80"/>
  <c r="E85"/>
  <c r="D86"/>
  <c r="C87"/>
  <c r="B88"/>
  <c r="J88"/>
  <c r="E93"/>
  <c r="D94"/>
  <c r="C95"/>
  <c r="J96"/>
  <c r="E101"/>
  <c r="D102"/>
  <c r="C103"/>
  <c r="B104"/>
  <c r="J104"/>
  <c r="E109"/>
  <c r="D110"/>
  <c r="C111"/>
  <c r="B112"/>
  <c r="J112"/>
  <c r="E117"/>
  <c r="D118"/>
  <c r="C119"/>
  <c r="B120"/>
  <c r="J120"/>
  <c r="E125"/>
  <c r="E76"/>
  <c r="D77"/>
  <c r="C78"/>
  <c r="B79"/>
  <c r="J79"/>
  <c r="I80"/>
  <c r="E84"/>
  <c r="D85"/>
  <c r="C86"/>
  <c r="B87"/>
  <c r="J87"/>
  <c r="I88"/>
  <c r="E92"/>
  <c r="D93"/>
  <c r="C94"/>
  <c r="B95"/>
  <c r="J95"/>
  <c r="I96"/>
  <c r="E100"/>
  <c r="E75"/>
  <c r="D76"/>
  <c r="C77"/>
  <c r="B78"/>
  <c r="J78"/>
  <c r="I79"/>
  <c r="H80"/>
  <c r="E83"/>
  <c r="D84"/>
  <c r="C85"/>
  <c r="B86"/>
  <c r="J86"/>
  <c r="I87"/>
  <c r="H88"/>
  <c r="E91"/>
  <c r="D92"/>
  <c r="C93"/>
  <c r="B94"/>
  <c r="J94"/>
  <c r="I95"/>
  <c r="H96"/>
  <c r="E99"/>
  <c r="D100"/>
  <c r="C101"/>
  <c r="B102"/>
  <c r="J102"/>
  <c r="I103"/>
  <c r="H104"/>
  <c r="E107"/>
  <c r="D108"/>
  <c r="C109"/>
  <c r="B110"/>
  <c r="J110"/>
  <c r="I111"/>
  <c r="H112"/>
  <c r="E115"/>
  <c r="D116"/>
  <c r="C117"/>
  <c r="B118"/>
  <c r="J118"/>
  <c r="I119"/>
  <c r="H120"/>
  <c r="E123"/>
  <c r="D124"/>
  <c r="C125"/>
  <c r="E74"/>
  <c r="D75"/>
  <c r="C76"/>
  <c r="B77"/>
  <c r="J77"/>
  <c r="I78"/>
  <c r="H79"/>
  <c r="G80"/>
  <c r="E82"/>
  <c r="D83"/>
  <c r="C84"/>
  <c r="B85"/>
  <c r="J85"/>
  <c r="I86"/>
  <c r="H87"/>
  <c r="G88"/>
  <c r="E90"/>
  <c r="D91"/>
  <c r="C92"/>
  <c r="B93"/>
  <c r="J93"/>
  <c r="I94"/>
  <c r="H95"/>
  <c r="G96"/>
  <c r="E98"/>
  <c r="D99"/>
  <c r="C100"/>
  <c r="B101"/>
  <c r="J101"/>
  <c r="I102"/>
  <c r="H103"/>
  <c r="G104"/>
  <c r="E106"/>
  <c r="D107"/>
  <c r="C108"/>
  <c r="B109"/>
  <c r="J109"/>
  <c r="I110"/>
  <c r="H111"/>
  <c r="G112"/>
  <c r="E114"/>
  <c r="D115"/>
  <c r="C116"/>
  <c r="B117"/>
  <c r="J117"/>
  <c r="I118"/>
  <c r="H119"/>
  <c r="G120"/>
  <c r="E122"/>
  <c r="D123"/>
  <c r="C124"/>
  <c r="B125"/>
  <c r="J125"/>
  <c r="E73"/>
  <c r="D74"/>
  <c r="C75"/>
  <c r="B76"/>
  <c r="J76"/>
  <c r="I77"/>
  <c r="H78"/>
  <c r="G79"/>
  <c r="F80"/>
  <c r="E81"/>
  <c r="D82"/>
  <c r="C83"/>
  <c r="B84"/>
  <c r="J84"/>
  <c r="I85"/>
  <c r="H86"/>
  <c r="G87"/>
  <c r="F88"/>
  <c r="E89"/>
  <c r="D90"/>
  <c r="C91"/>
  <c r="B92"/>
  <c r="J92"/>
  <c r="I93"/>
  <c r="H94"/>
  <c r="G95"/>
  <c r="F96"/>
  <c r="E97"/>
  <c r="D98"/>
  <c r="C99"/>
  <c r="B100"/>
  <c r="J100"/>
  <c r="I101"/>
  <c r="H102"/>
  <c r="G103"/>
  <c r="F104"/>
  <c r="E105"/>
  <c r="D106"/>
  <c r="C107"/>
  <c r="B108"/>
  <c r="J108"/>
  <c r="I109"/>
  <c r="H110"/>
  <c r="G111"/>
  <c r="F112"/>
  <c r="E113"/>
  <c r="D114"/>
  <c r="C115"/>
  <c r="B116"/>
  <c r="J116"/>
  <c r="I117"/>
  <c r="H118"/>
  <c r="G119"/>
  <c r="E121"/>
  <c r="D122"/>
  <c r="C123"/>
  <c r="B124"/>
  <c r="J124"/>
  <c r="I125"/>
  <c r="D111"/>
  <c r="D119"/>
  <c r="C120"/>
  <c r="B96"/>
  <c r="D101"/>
  <c r="C102"/>
  <c r="B103"/>
  <c r="J103"/>
  <c r="I104"/>
  <c r="H105"/>
  <c r="E108"/>
  <c r="D109"/>
  <c r="C110"/>
  <c r="B111"/>
  <c r="J111"/>
  <c r="I112"/>
  <c r="H113"/>
  <c r="E116"/>
  <c r="D117"/>
  <c r="I93" i="18" l="1"/>
  <c r="I92"/>
  <c r="I91"/>
  <c r="I90"/>
  <c r="I89"/>
  <c r="I88"/>
  <c r="I87"/>
  <c r="I86"/>
  <c r="I84"/>
  <c r="I83"/>
  <c r="I82"/>
  <c r="I81"/>
  <c r="I79"/>
  <c r="I78"/>
  <c r="I77"/>
  <c r="I76"/>
  <c r="I75"/>
  <c r="I74"/>
  <c r="I73"/>
  <c r="I72"/>
  <c r="I71"/>
  <c r="I70"/>
  <c r="I69"/>
  <c r="I68"/>
  <c r="I67"/>
  <c r="N93"/>
  <c r="N92"/>
  <c r="N91"/>
  <c r="N90"/>
  <c r="N89"/>
  <c r="N88"/>
  <c r="N87"/>
  <c r="N86"/>
  <c r="N84"/>
  <c r="N83"/>
  <c r="N82"/>
  <c r="N81"/>
  <c r="N79"/>
  <c r="N78"/>
  <c r="N77"/>
  <c r="N76"/>
  <c r="N75"/>
  <c r="N74"/>
  <c r="N73"/>
  <c r="N72"/>
  <c r="N71"/>
  <c r="N70"/>
  <c r="N69"/>
  <c r="N68"/>
  <c r="N67"/>
  <c r="P94" i="34"/>
  <c r="P93"/>
  <c r="P92"/>
  <c r="P91"/>
  <c r="P90"/>
  <c r="P89"/>
  <c r="P88"/>
  <c r="P87"/>
  <c r="P85"/>
  <c r="P84"/>
  <c r="P83"/>
  <c r="P82"/>
  <c r="P81"/>
  <c r="P80"/>
  <c r="P79"/>
  <c r="P78"/>
  <c r="P77"/>
  <c r="P76"/>
  <c r="P75"/>
  <c r="P74"/>
  <c r="P73"/>
  <c r="P72"/>
  <c r="P71"/>
  <c r="P70"/>
  <c r="P69"/>
  <c r="P68"/>
  <c r="P68" i="16" l="1"/>
  <c r="P69"/>
  <c r="P70"/>
  <c r="P71"/>
  <c r="P72"/>
  <c r="P73"/>
  <c r="P74"/>
  <c r="P75"/>
  <c r="P76"/>
  <c r="P77"/>
  <c r="P78"/>
  <c r="P79"/>
  <c r="P80"/>
  <c r="P81"/>
  <c r="P82"/>
  <c r="P83"/>
  <c r="P84"/>
  <c r="P85"/>
  <c r="P87"/>
  <c r="P88"/>
  <c r="P89"/>
  <c r="P90"/>
  <c r="P91"/>
  <c r="P92"/>
  <c r="P93"/>
  <c r="P94"/>
  <c r="O50" i="38" l="1"/>
  <c r="N50"/>
  <c r="M50"/>
  <c r="L50"/>
  <c r="K50"/>
  <c r="J50"/>
  <c r="I50"/>
  <c r="H50"/>
  <c r="G50"/>
  <c r="F50"/>
  <c r="E50"/>
  <c r="D50"/>
  <c r="C50"/>
  <c r="B50"/>
  <c r="O60"/>
  <c r="N60"/>
  <c r="M60"/>
  <c r="L60"/>
  <c r="K60"/>
  <c r="J60"/>
  <c r="I60"/>
  <c r="H60"/>
  <c r="G60"/>
  <c r="F60"/>
  <c r="E60"/>
  <c r="D60"/>
  <c r="C60"/>
  <c r="B60"/>
  <c r="O21"/>
  <c r="N21"/>
  <c r="M21"/>
  <c r="L21"/>
  <c r="K21"/>
  <c r="J21"/>
  <c r="I21"/>
  <c r="H21"/>
  <c r="G21"/>
  <c r="F21"/>
  <c r="E21"/>
  <c r="D21"/>
  <c r="C21"/>
  <c r="B21"/>
  <c r="O11"/>
  <c r="N11"/>
  <c r="M11"/>
  <c r="L11"/>
  <c r="K11"/>
  <c r="J11"/>
  <c r="I11"/>
  <c r="H11"/>
  <c r="G11"/>
  <c r="F11"/>
  <c r="E11"/>
  <c r="D11"/>
  <c r="C11"/>
  <c r="B11"/>
  <c r="B17" i="37"/>
  <c r="C17"/>
  <c r="D17"/>
  <c r="E17"/>
  <c r="F17"/>
  <c r="G17"/>
  <c r="H17"/>
  <c r="I17"/>
  <c r="J17"/>
  <c r="K17"/>
  <c r="L17"/>
  <c r="M17"/>
  <c r="N17"/>
  <c r="O17"/>
  <c r="B13"/>
  <c r="C13"/>
  <c r="D13"/>
  <c r="E13"/>
  <c r="F13"/>
  <c r="G13"/>
  <c r="H13"/>
  <c r="I13"/>
  <c r="J13"/>
  <c r="K13"/>
  <c r="M13"/>
  <c r="N13"/>
  <c r="O13"/>
  <c r="B44" i="3"/>
  <c r="C44"/>
  <c r="D44"/>
  <c r="E44"/>
  <c r="F44"/>
  <c r="G44"/>
  <c r="H44"/>
  <c r="I44"/>
  <c r="J44"/>
  <c r="K44"/>
  <c r="L44"/>
  <c r="M44"/>
  <c r="N44"/>
  <c r="O44"/>
  <c r="B14"/>
  <c r="C14"/>
  <c r="D14"/>
  <c r="E14"/>
  <c r="F14"/>
  <c r="G14"/>
  <c r="H14"/>
  <c r="I14"/>
  <c r="J14"/>
  <c r="K14"/>
  <c r="L14"/>
  <c r="M14"/>
  <c r="N14"/>
  <c r="O14"/>
  <c r="O78" i="1"/>
  <c r="N78"/>
  <c r="M78"/>
  <c r="K78"/>
  <c r="J78"/>
  <c r="I78"/>
  <c r="H78"/>
  <c r="G78"/>
  <c r="F78"/>
  <c r="E78"/>
  <c r="D78"/>
  <c r="C78"/>
  <c r="B78"/>
  <c r="O77"/>
  <c r="N77"/>
  <c r="M77"/>
  <c r="L77"/>
  <c r="K77"/>
  <c r="J77"/>
  <c r="I77"/>
  <c r="H77"/>
  <c r="G77"/>
  <c r="F77"/>
  <c r="E77"/>
  <c r="C77"/>
  <c r="O76"/>
  <c r="N76"/>
  <c r="M76"/>
  <c r="K76"/>
  <c r="J76"/>
  <c r="I76"/>
  <c r="H76"/>
  <c r="G76"/>
  <c r="F76"/>
  <c r="E76"/>
  <c r="D76"/>
  <c r="C76"/>
  <c r="B76"/>
  <c r="O75"/>
  <c r="N75"/>
  <c r="M75"/>
  <c r="L75"/>
  <c r="K75"/>
  <c r="J75"/>
  <c r="I75"/>
  <c r="H75"/>
  <c r="G75"/>
  <c r="F75"/>
  <c r="E75"/>
  <c r="D75"/>
  <c r="C75"/>
  <c r="B75"/>
  <c r="O74"/>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B72"/>
  <c r="O71"/>
  <c r="N71"/>
  <c r="M71"/>
  <c r="L71"/>
  <c r="K71"/>
  <c r="J71"/>
  <c r="I71"/>
  <c r="H71"/>
  <c r="G71"/>
  <c r="F71"/>
  <c r="E71"/>
  <c r="D71"/>
  <c r="C71"/>
  <c r="B71"/>
  <c r="O70"/>
  <c r="N70"/>
  <c r="M70"/>
  <c r="L70"/>
  <c r="K70"/>
  <c r="J70"/>
  <c r="I70"/>
  <c r="H70"/>
  <c r="G70"/>
  <c r="F70"/>
  <c r="E70"/>
  <c r="D70"/>
  <c r="C70"/>
  <c r="B70"/>
  <c r="O69"/>
  <c r="N69"/>
  <c r="M69"/>
  <c r="L69"/>
  <c r="K69"/>
  <c r="J69"/>
  <c r="I69"/>
  <c r="H69"/>
  <c r="G69"/>
  <c r="F69"/>
  <c r="E69"/>
  <c r="D69"/>
  <c r="C69"/>
  <c r="B69"/>
  <c r="O68"/>
  <c r="N68"/>
  <c r="M68"/>
  <c r="L68"/>
  <c r="K68"/>
  <c r="J68"/>
  <c r="I68"/>
  <c r="H68"/>
  <c r="G68"/>
  <c r="F68"/>
  <c r="E68"/>
  <c r="D68"/>
  <c r="C68"/>
  <c r="B68"/>
  <c r="O67"/>
  <c r="N67"/>
  <c r="M67"/>
  <c r="K67"/>
  <c r="J67"/>
  <c r="I67"/>
  <c r="H67"/>
  <c r="G67"/>
  <c r="F67"/>
  <c r="E67"/>
  <c r="D67"/>
  <c r="C67"/>
  <c r="B67"/>
  <c r="O66"/>
  <c r="N66"/>
  <c r="M66"/>
  <c r="L66"/>
  <c r="K66"/>
  <c r="J66"/>
  <c r="I66"/>
  <c r="H66"/>
  <c r="G66"/>
  <c r="F66"/>
  <c r="E66"/>
  <c r="D66"/>
  <c r="C66"/>
  <c r="B66"/>
  <c r="O65"/>
  <c r="N65"/>
  <c r="M65"/>
  <c r="L65"/>
  <c r="K65"/>
  <c r="J65"/>
  <c r="I65"/>
  <c r="H65"/>
  <c r="G65"/>
  <c r="F65"/>
  <c r="E65"/>
  <c r="D65"/>
  <c r="C65"/>
  <c r="B65"/>
  <c r="O64"/>
  <c r="N64"/>
  <c r="M64"/>
  <c r="L64"/>
  <c r="K64"/>
  <c r="J64"/>
  <c r="I64"/>
  <c r="H64"/>
  <c r="G64"/>
  <c r="F64"/>
  <c r="E64"/>
  <c r="D64"/>
  <c r="C64"/>
  <c r="B64"/>
  <c r="O63"/>
  <c r="N63"/>
  <c r="M63"/>
  <c r="L63"/>
  <c r="K63"/>
  <c r="J63"/>
  <c r="I63"/>
  <c r="H63"/>
  <c r="G63"/>
  <c r="F63"/>
  <c r="E63"/>
  <c r="D63"/>
  <c r="C63"/>
  <c r="B63"/>
  <c r="B51"/>
  <c r="C51"/>
  <c r="D51"/>
  <c r="E51"/>
  <c r="F51"/>
  <c r="G51"/>
  <c r="H51"/>
  <c r="I51"/>
  <c r="J51"/>
  <c r="K51"/>
  <c r="L51"/>
  <c r="L78" s="1"/>
  <c r="M51"/>
  <c r="N51"/>
  <c r="O51"/>
  <c r="B49"/>
  <c r="C49"/>
  <c r="D49"/>
  <c r="E49"/>
  <c r="F49"/>
  <c r="G49"/>
  <c r="H49"/>
  <c r="I49"/>
  <c r="J49"/>
  <c r="K49"/>
  <c r="L49"/>
  <c r="L76" s="1"/>
  <c r="M49"/>
  <c r="N49"/>
  <c r="O49"/>
  <c r="B23"/>
  <c r="C23"/>
  <c r="D23"/>
  <c r="E23"/>
  <c r="F23"/>
  <c r="G23"/>
  <c r="H23"/>
  <c r="I23"/>
  <c r="J23"/>
  <c r="K23"/>
  <c r="L23"/>
  <c r="M23"/>
  <c r="N23"/>
  <c r="O23"/>
  <c r="B21"/>
  <c r="C21"/>
  <c r="D21"/>
  <c r="E21"/>
  <c r="F21"/>
  <c r="G21"/>
  <c r="H21"/>
  <c r="I21"/>
  <c r="J21"/>
  <c r="K21"/>
  <c r="L21"/>
  <c r="M21"/>
  <c r="N21"/>
  <c r="O21"/>
  <c r="J14" i="2"/>
  <c r="J12"/>
  <c r="I14"/>
  <c r="I12"/>
  <c r="J25"/>
  <c r="J24"/>
  <c r="J23"/>
  <c r="J22"/>
  <c r="J21"/>
  <c r="J20"/>
  <c r="J19"/>
  <c r="J18"/>
  <c r="J17"/>
  <c r="J16"/>
  <c r="J15"/>
  <c r="J13"/>
  <c r="I25"/>
  <c r="I24"/>
  <c r="I23"/>
  <c r="I22"/>
  <c r="I21"/>
  <c r="I20"/>
  <c r="I19"/>
  <c r="I18"/>
  <c r="I17"/>
  <c r="I16"/>
  <c r="I15"/>
  <c r="I13"/>
  <c r="D25"/>
  <c r="D24"/>
  <c r="D23"/>
  <c r="D22"/>
  <c r="D21"/>
  <c r="D20"/>
  <c r="D19"/>
  <c r="D18"/>
  <c r="D17"/>
  <c r="D16"/>
  <c r="D15"/>
  <c r="D13"/>
  <c r="G25"/>
  <c r="G24"/>
  <c r="G23"/>
  <c r="G22"/>
  <c r="G21"/>
  <c r="G20"/>
  <c r="G19"/>
  <c r="G18"/>
  <c r="G17"/>
  <c r="G16"/>
  <c r="G15"/>
  <c r="G14"/>
  <c r="G13"/>
  <c r="G12"/>
  <c r="H14"/>
  <c r="H12"/>
  <c r="H25"/>
  <c r="H24"/>
  <c r="H23"/>
  <c r="H22"/>
  <c r="H21"/>
  <c r="H20"/>
  <c r="H19"/>
  <c r="H18"/>
  <c r="H17"/>
  <c r="H16"/>
  <c r="H15"/>
  <c r="H13"/>
  <c r="P93" i="18"/>
  <c r="P92"/>
  <c r="P91"/>
  <c r="P90"/>
  <c r="P89"/>
  <c r="P88"/>
  <c r="P87"/>
  <c r="P86"/>
  <c r="P84"/>
  <c r="P83"/>
  <c r="P82"/>
  <c r="P81"/>
  <c r="P80"/>
  <c r="P79"/>
  <c r="P78"/>
  <c r="P77"/>
  <c r="P76"/>
  <c r="P75"/>
  <c r="P74"/>
  <c r="P73"/>
  <c r="P72"/>
  <c r="P71"/>
  <c r="P70"/>
  <c r="P69"/>
  <c r="P68"/>
  <c r="P67"/>
  <c r="DI9" i="27" l="1"/>
  <c r="CS8"/>
  <c r="CC9"/>
  <c r="BM9"/>
  <c r="AW9"/>
  <c r="AG9"/>
  <c r="AG8"/>
  <c r="CD8" i="26"/>
  <c r="CT7" s="1"/>
  <c r="AX8"/>
  <c r="AG8"/>
  <c r="Q7"/>
  <c r="O93" i="42"/>
  <c r="N93"/>
  <c r="M93"/>
  <c r="L93"/>
  <c r="K93"/>
  <c r="J93"/>
  <c r="I93"/>
  <c r="H93"/>
  <c r="G93"/>
  <c r="F93"/>
  <c r="E93"/>
  <c r="D93"/>
  <c r="C93"/>
  <c r="B93"/>
  <c r="O92"/>
  <c r="N92"/>
  <c r="M92"/>
  <c r="L92"/>
  <c r="K92"/>
  <c r="J92"/>
  <c r="I92"/>
  <c r="H92"/>
  <c r="G92"/>
  <c r="F92"/>
  <c r="E92"/>
  <c r="D92"/>
  <c r="C92"/>
  <c r="B92"/>
  <c r="O91"/>
  <c r="N91"/>
  <c r="M91"/>
  <c r="L91"/>
  <c r="K91"/>
  <c r="J91"/>
  <c r="I91"/>
  <c r="H91"/>
  <c r="G91"/>
  <c r="F91"/>
  <c r="E91"/>
  <c r="D91"/>
  <c r="C91"/>
  <c r="B91"/>
  <c r="O90"/>
  <c r="N90"/>
  <c r="M90"/>
  <c r="L90"/>
  <c r="K90"/>
  <c r="J90"/>
  <c r="I90"/>
  <c r="H90"/>
  <c r="G90"/>
  <c r="F90"/>
  <c r="E90"/>
  <c r="D90"/>
  <c r="C90"/>
  <c r="B90"/>
  <c r="O89"/>
  <c r="N89"/>
  <c r="M89"/>
  <c r="L89"/>
  <c r="K89"/>
  <c r="J89"/>
  <c r="I89"/>
  <c r="H89"/>
  <c r="G89"/>
  <c r="F89"/>
  <c r="E89"/>
  <c r="D89"/>
  <c r="C89"/>
  <c r="B89"/>
  <c r="O88"/>
  <c r="N88"/>
  <c r="M88"/>
  <c r="L88"/>
  <c r="K88"/>
  <c r="J88"/>
  <c r="I88"/>
  <c r="H88"/>
  <c r="G88"/>
  <c r="F88"/>
  <c r="E88"/>
  <c r="D88"/>
  <c r="C88"/>
  <c r="B88"/>
  <c r="O87"/>
  <c r="N87"/>
  <c r="M87"/>
  <c r="L87"/>
  <c r="K87"/>
  <c r="J87"/>
  <c r="I87"/>
  <c r="H87"/>
  <c r="G87"/>
  <c r="F87"/>
  <c r="E87"/>
  <c r="D87"/>
  <c r="C87"/>
  <c r="B87"/>
  <c r="O86"/>
  <c r="N86"/>
  <c r="M86"/>
  <c r="L86"/>
  <c r="K86"/>
  <c r="J86"/>
  <c r="I86"/>
  <c r="H86"/>
  <c r="G86"/>
  <c r="F86"/>
  <c r="E86"/>
  <c r="D86"/>
  <c r="C86"/>
  <c r="B86"/>
  <c r="O84"/>
  <c r="N84"/>
  <c r="M84"/>
  <c r="L84"/>
  <c r="K84"/>
  <c r="J84"/>
  <c r="I84"/>
  <c r="H84"/>
  <c r="G84"/>
  <c r="F84"/>
  <c r="E84"/>
  <c r="D84"/>
  <c r="C84"/>
  <c r="B84"/>
  <c r="O83"/>
  <c r="N83"/>
  <c r="M83"/>
  <c r="L83"/>
  <c r="K83"/>
  <c r="J83"/>
  <c r="I83"/>
  <c r="H83"/>
  <c r="G83"/>
  <c r="F83"/>
  <c r="E83"/>
  <c r="D83"/>
  <c r="C83"/>
  <c r="B83"/>
  <c r="O82"/>
  <c r="N82"/>
  <c r="M82"/>
  <c r="L82"/>
  <c r="K82"/>
  <c r="J82"/>
  <c r="I82"/>
  <c r="H82"/>
  <c r="G82"/>
  <c r="F82"/>
  <c r="E82"/>
  <c r="D82"/>
  <c r="C82"/>
  <c r="B82"/>
  <c r="O81"/>
  <c r="N81"/>
  <c r="M81"/>
  <c r="L81"/>
  <c r="K81"/>
  <c r="J81"/>
  <c r="I81"/>
  <c r="H81"/>
  <c r="G81"/>
  <c r="F81"/>
  <c r="E81"/>
  <c r="D81"/>
  <c r="C81"/>
  <c r="B81"/>
  <c r="O80"/>
  <c r="N80"/>
  <c r="M80"/>
  <c r="L80"/>
  <c r="K80"/>
  <c r="J80"/>
  <c r="I80"/>
  <c r="H80"/>
  <c r="G80"/>
  <c r="F80"/>
  <c r="E80"/>
  <c r="D80"/>
  <c r="C80"/>
  <c r="B80"/>
  <c r="O79"/>
  <c r="N79"/>
  <c r="M79"/>
  <c r="L79"/>
  <c r="K79"/>
  <c r="J79"/>
  <c r="I79"/>
  <c r="H79"/>
  <c r="G79"/>
  <c r="F79"/>
  <c r="E79"/>
  <c r="D79"/>
  <c r="C79"/>
  <c r="B79"/>
  <c r="O78"/>
  <c r="N78"/>
  <c r="M78"/>
  <c r="L78"/>
  <c r="K78"/>
  <c r="J78"/>
  <c r="I78"/>
  <c r="H78"/>
  <c r="G78"/>
  <c r="F78"/>
  <c r="E78"/>
  <c r="D78"/>
  <c r="C78"/>
  <c r="B78"/>
  <c r="O77"/>
  <c r="N77"/>
  <c r="M77"/>
  <c r="L77"/>
  <c r="K77"/>
  <c r="J77"/>
  <c r="I77"/>
  <c r="H77"/>
  <c r="G77"/>
  <c r="F77"/>
  <c r="E77"/>
  <c r="D77"/>
  <c r="C77"/>
  <c r="B77"/>
  <c r="O76"/>
  <c r="N76"/>
  <c r="M76"/>
  <c r="L76"/>
  <c r="K76"/>
  <c r="J76"/>
  <c r="I76"/>
  <c r="H76"/>
  <c r="G76"/>
  <c r="F76"/>
  <c r="E76"/>
  <c r="D76"/>
  <c r="C76"/>
  <c r="B76"/>
  <c r="O75"/>
  <c r="N75"/>
  <c r="M75"/>
  <c r="L75"/>
  <c r="K75"/>
  <c r="J75"/>
  <c r="I75"/>
  <c r="H75"/>
  <c r="G75"/>
  <c r="F75"/>
  <c r="E75"/>
  <c r="D75"/>
  <c r="C75"/>
  <c r="B75"/>
  <c r="O74"/>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B72"/>
  <c r="O71"/>
  <c r="N71"/>
  <c r="M71"/>
  <c r="L71"/>
  <c r="K71"/>
  <c r="J71"/>
  <c r="I71"/>
  <c r="H71"/>
  <c r="G71"/>
  <c r="F71"/>
  <c r="E71"/>
  <c r="D71"/>
  <c r="C71"/>
  <c r="B71"/>
  <c r="O70"/>
  <c r="N70"/>
  <c r="M70"/>
  <c r="L70"/>
  <c r="K70"/>
  <c r="J70"/>
  <c r="I70"/>
  <c r="H70"/>
  <c r="G70"/>
  <c r="F70"/>
  <c r="E70"/>
  <c r="D70"/>
  <c r="C70"/>
  <c r="B70"/>
  <c r="O69"/>
  <c r="N69"/>
  <c r="M69"/>
  <c r="L69"/>
  <c r="K69"/>
  <c r="J69"/>
  <c r="I69"/>
  <c r="H69"/>
  <c r="G69"/>
  <c r="F69"/>
  <c r="E69"/>
  <c r="D69"/>
  <c r="C69"/>
  <c r="B69"/>
  <c r="O68"/>
  <c r="N68"/>
  <c r="M68"/>
  <c r="L68"/>
  <c r="K68"/>
  <c r="J68"/>
  <c r="I68"/>
  <c r="H68"/>
  <c r="G68"/>
  <c r="F68"/>
  <c r="E68"/>
  <c r="D68"/>
  <c r="C68"/>
  <c r="B68"/>
  <c r="O67"/>
  <c r="N67"/>
  <c r="M67"/>
  <c r="L67"/>
  <c r="K67"/>
  <c r="J67"/>
  <c r="I67"/>
  <c r="H67"/>
  <c r="G67"/>
  <c r="F67"/>
  <c r="E67"/>
  <c r="D67"/>
  <c r="C67"/>
  <c r="B67"/>
  <c r="P93"/>
  <c r="P92"/>
  <c r="P91"/>
  <c r="P90"/>
  <c r="P89"/>
  <c r="P88"/>
  <c r="P87"/>
  <c r="P86"/>
  <c r="P84"/>
  <c r="P83"/>
  <c r="P82"/>
  <c r="P81"/>
  <c r="P80"/>
  <c r="P79"/>
  <c r="P78"/>
  <c r="P77"/>
  <c r="P76"/>
  <c r="P75"/>
  <c r="P74"/>
  <c r="P73"/>
  <c r="P72"/>
  <c r="P71"/>
  <c r="P70"/>
  <c r="P69"/>
  <c r="P68"/>
  <c r="P67"/>
  <c r="O93" i="43"/>
  <c r="N93"/>
  <c r="M93"/>
  <c r="L93"/>
  <c r="K93"/>
  <c r="J93"/>
  <c r="I93"/>
  <c r="H93"/>
  <c r="G93"/>
  <c r="F93"/>
  <c r="E93"/>
  <c r="D93"/>
  <c r="C93"/>
  <c r="B93"/>
  <c r="O92"/>
  <c r="N92"/>
  <c r="M92"/>
  <c r="L92"/>
  <c r="K92"/>
  <c r="J92"/>
  <c r="I92"/>
  <c r="H92"/>
  <c r="G92"/>
  <c r="F92"/>
  <c r="E92"/>
  <c r="D92"/>
  <c r="C92"/>
  <c r="B92"/>
  <c r="O91"/>
  <c r="N91"/>
  <c r="M91"/>
  <c r="L91"/>
  <c r="K91"/>
  <c r="J91"/>
  <c r="I91"/>
  <c r="H91"/>
  <c r="G91"/>
  <c r="F91"/>
  <c r="E91"/>
  <c r="D91"/>
  <c r="C91"/>
  <c r="B91"/>
  <c r="O90"/>
  <c r="N90"/>
  <c r="M90"/>
  <c r="L90"/>
  <c r="K90"/>
  <c r="J90"/>
  <c r="I90"/>
  <c r="H90"/>
  <c r="G90"/>
  <c r="F90"/>
  <c r="E90"/>
  <c r="D90"/>
  <c r="C90"/>
  <c r="B90"/>
  <c r="O89"/>
  <c r="N89"/>
  <c r="M89"/>
  <c r="L89"/>
  <c r="K89"/>
  <c r="J89"/>
  <c r="I89"/>
  <c r="H89"/>
  <c r="G89"/>
  <c r="F89"/>
  <c r="E89"/>
  <c r="D89"/>
  <c r="C89"/>
  <c r="B89"/>
  <c r="O88"/>
  <c r="N88"/>
  <c r="M88"/>
  <c r="L88"/>
  <c r="K88"/>
  <c r="J88"/>
  <c r="I88"/>
  <c r="H88"/>
  <c r="G88"/>
  <c r="F88"/>
  <c r="E88"/>
  <c r="D88"/>
  <c r="C88"/>
  <c r="B88"/>
  <c r="O87"/>
  <c r="N87"/>
  <c r="M87"/>
  <c r="L87"/>
  <c r="K87"/>
  <c r="J87"/>
  <c r="I87"/>
  <c r="H87"/>
  <c r="G87"/>
  <c r="F87"/>
  <c r="E87"/>
  <c r="D87"/>
  <c r="C87"/>
  <c r="B87"/>
  <c r="O86"/>
  <c r="N86"/>
  <c r="M86"/>
  <c r="L86"/>
  <c r="K86"/>
  <c r="J86"/>
  <c r="I86"/>
  <c r="H86"/>
  <c r="G86"/>
  <c r="F86"/>
  <c r="E86"/>
  <c r="D86"/>
  <c r="C86"/>
  <c r="B86"/>
  <c r="O84"/>
  <c r="N84"/>
  <c r="M84"/>
  <c r="L84"/>
  <c r="K84"/>
  <c r="J84"/>
  <c r="I84"/>
  <c r="H84"/>
  <c r="G84"/>
  <c r="F84"/>
  <c r="E84"/>
  <c r="D84"/>
  <c r="C84"/>
  <c r="B84"/>
  <c r="O83"/>
  <c r="N83"/>
  <c r="M83"/>
  <c r="L83"/>
  <c r="K83"/>
  <c r="J83"/>
  <c r="I83"/>
  <c r="H83"/>
  <c r="G83"/>
  <c r="F83"/>
  <c r="E83"/>
  <c r="D83"/>
  <c r="C83"/>
  <c r="B83"/>
  <c r="O82"/>
  <c r="N82"/>
  <c r="M82"/>
  <c r="L82"/>
  <c r="K82"/>
  <c r="J82"/>
  <c r="I82"/>
  <c r="H82"/>
  <c r="G82"/>
  <c r="F82"/>
  <c r="E82"/>
  <c r="D82"/>
  <c r="C82"/>
  <c r="B82"/>
  <c r="O81"/>
  <c r="N81"/>
  <c r="M81"/>
  <c r="L81"/>
  <c r="K81"/>
  <c r="J81"/>
  <c r="I81"/>
  <c r="H81"/>
  <c r="G81"/>
  <c r="F81"/>
  <c r="E81"/>
  <c r="D81"/>
  <c r="C81"/>
  <c r="B81"/>
  <c r="O80"/>
  <c r="N80"/>
  <c r="M80"/>
  <c r="L80"/>
  <c r="K80"/>
  <c r="J80"/>
  <c r="I80"/>
  <c r="H80"/>
  <c r="G80"/>
  <c r="F80"/>
  <c r="E80"/>
  <c r="D80"/>
  <c r="C80"/>
  <c r="B80"/>
  <c r="O79"/>
  <c r="N79"/>
  <c r="M79"/>
  <c r="L79"/>
  <c r="K79"/>
  <c r="J79"/>
  <c r="I79"/>
  <c r="H79"/>
  <c r="G79"/>
  <c r="F79"/>
  <c r="E79"/>
  <c r="D79"/>
  <c r="C79"/>
  <c r="B79"/>
  <c r="O78"/>
  <c r="N78"/>
  <c r="M78"/>
  <c r="L78"/>
  <c r="K78"/>
  <c r="J78"/>
  <c r="I78"/>
  <c r="H78"/>
  <c r="G78"/>
  <c r="F78"/>
  <c r="E78"/>
  <c r="D78"/>
  <c r="C78"/>
  <c r="B78"/>
  <c r="O77"/>
  <c r="N77"/>
  <c r="M77"/>
  <c r="L77"/>
  <c r="K77"/>
  <c r="J77"/>
  <c r="I77"/>
  <c r="H77"/>
  <c r="G77"/>
  <c r="F77"/>
  <c r="E77"/>
  <c r="D77"/>
  <c r="C77"/>
  <c r="B77"/>
  <c r="O76"/>
  <c r="N76"/>
  <c r="M76"/>
  <c r="L76"/>
  <c r="K76"/>
  <c r="J76"/>
  <c r="I76"/>
  <c r="H76"/>
  <c r="G76"/>
  <c r="F76"/>
  <c r="E76"/>
  <c r="D76"/>
  <c r="C76"/>
  <c r="B76"/>
  <c r="O75"/>
  <c r="N75"/>
  <c r="M75"/>
  <c r="L75"/>
  <c r="K75"/>
  <c r="J75"/>
  <c r="I75"/>
  <c r="H75"/>
  <c r="G75"/>
  <c r="F75"/>
  <c r="E75"/>
  <c r="D75"/>
  <c r="C75"/>
  <c r="B75"/>
  <c r="O74"/>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B72"/>
  <c r="O71"/>
  <c r="N71"/>
  <c r="M71"/>
  <c r="L71"/>
  <c r="K71"/>
  <c r="J71"/>
  <c r="I71"/>
  <c r="H71"/>
  <c r="G71"/>
  <c r="F71"/>
  <c r="E71"/>
  <c r="D71"/>
  <c r="C71"/>
  <c r="B71"/>
  <c r="O70"/>
  <c r="N70"/>
  <c r="M70"/>
  <c r="L70"/>
  <c r="K70"/>
  <c r="J70"/>
  <c r="I70"/>
  <c r="H70"/>
  <c r="G70"/>
  <c r="F70"/>
  <c r="E70"/>
  <c r="D70"/>
  <c r="C70"/>
  <c r="B70"/>
  <c r="O69"/>
  <c r="N69"/>
  <c r="M69"/>
  <c r="L69"/>
  <c r="K69"/>
  <c r="J69"/>
  <c r="I69"/>
  <c r="H69"/>
  <c r="G69"/>
  <c r="F69"/>
  <c r="E69"/>
  <c r="D69"/>
  <c r="C69"/>
  <c r="B69"/>
  <c r="O68"/>
  <c r="N68"/>
  <c r="M68"/>
  <c r="L68"/>
  <c r="K68"/>
  <c r="J68"/>
  <c r="I68"/>
  <c r="H68"/>
  <c r="G68"/>
  <c r="F68"/>
  <c r="E68"/>
  <c r="D68"/>
  <c r="C68"/>
  <c r="B68"/>
  <c r="O67"/>
  <c r="N67"/>
  <c r="M67"/>
  <c r="L67"/>
  <c r="K67"/>
  <c r="J67"/>
  <c r="I67"/>
  <c r="H67"/>
  <c r="G67"/>
  <c r="F67"/>
  <c r="E67"/>
  <c r="D67"/>
  <c r="C67"/>
  <c r="B67"/>
  <c r="P93"/>
  <c r="P92"/>
  <c r="P91"/>
  <c r="P90"/>
  <c r="P89"/>
  <c r="P88"/>
  <c r="P87"/>
  <c r="P86"/>
  <c r="P84"/>
  <c r="P83"/>
  <c r="P82"/>
  <c r="P81"/>
  <c r="P80"/>
  <c r="P79"/>
  <c r="P78"/>
  <c r="P77"/>
  <c r="P76"/>
  <c r="P75"/>
  <c r="P74"/>
  <c r="P73"/>
  <c r="P72"/>
  <c r="P71"/>
  <c r="P70"/>
  <c r="P69"/>
  <c r="P68"/>
  <c r="P67"/>
  <c r="O93" i="23"/>
  <c r="N93"/>
  <c r="M93"/>
  <c r="L93"/>
  <c r="O92"/>
  <c r="N92"/>
  <c r="M92"/>
  <c r="L92"/>
  <c r="O91"/>
  <c r="N91"/>
  <c r="M91"/>
  <c r="L91"/>
  <c r="O90"/>
  <c r="N90"/>
  <c r="M90"/>
  <c r="L90"/>
  <c r="O89"/>
  <c r="N89"/>
  <c r="M89"/>
  <c r="L89"/>
  <c r="O88"/>
  <c r="N88"/>
  <c r="M88"/>
  <c r="L88"/>
  <c r="O87"/>
  <c r="N87"/>
  <c r="M87"/>
  <c r="L87"/>
  <c r="O86"/>
  <c r="N86"/>
  <c r="M86"/>
  <c r="L86"/>
  <c r="O84"/>
  <c r="N84"/>
  <c r="M84"/>
  <c r="L84"/>
  <c r="O83"/>
  <c r="N83"/>
  <c r="M83"/>
  <c r="L83"/>
  <c r="O82"/>
  <c r="N82"/>
  <c r="M82"/>
  <c r="L82"/>
  <c r="O81"/>
  <c r="N81"/>
  <c r="M81"/>
  <c r="L81"/>
  <c r="O80"/>
  <c r="N80"/>
  <c r="M80"/>
  <c r="L80"/>
  <c r="O79"/>
  <c r="N79"/>
  <c r="M79"/>
  <c r="L79"/>
  <c r="O78"/>
  <c r="N78"/>
  <c r="M78"/>
  <c r="L78"/>
  <c r="O77"/>
  <c r="N77"/>
  <c r="M77"/>
  <c r="L77"/>
  <c r="O76"/>
  <c r="N76"/>
  <c r="M76"/>
  <c r="L76"/>
  <c r="O75"/>
  <c r="N75"/>
  <c r="M75"/>
  <c r="L75"/>
  <c r="O74"/>
  <c r="N74"/>
  <c r="M74"/>
  <c r="L74"/>
  <c r="O73"/>
  <c r="N73"/>
  <c r="M73"/>
  <c r="L73"/>
  <c r="O72"/>
  <c r="N72"/>
  <c r="M72"/>
  <c r="L72"/>
  <c r="O71"/>
  <c r="N71"/>
  <c r="M71"/>
  <c r="L71"/>
  <c r="O70"/>
  <c r="N70"/>
  <c r="M70"/>
  <c r="L70"/>
  <c r="O69"/>
  <c r="N69"/>
  <c r="M69"/>
  <c r="L69"/>
  <c r="O68"/>
  <c r="N68"/>
  <c r="M68"/>
  <c r="L68"/>
  <c r="O67"/>
  <c r="N67"/>
  <c r="M67"/>
  <c r="L67"/>
  <c r="J93"/>
  <c r="I93"/>
  <c r="H93"/>
  <c r="G93"/>
  <c r="F93"/>
  <c r="E93"/>
  <c r="D93"/>
  <c r="C93"/>
  <c r="B93"/>
  <c r="J92"/>
  <c r="I92"/>
  <c r="H92"/>
  <c r="G92"/>
  <c r="F92"/>
  <c r="E92"/>
  <c r="D92"/>
  <c r="C92"/>
  <c r="B92"/>
  <c r="J91"/>
  <c r="I91"/>
  <c r="H91"/>
  <c r="G91"/>
  <c r="F91"/>
  <c r="E91"/>
  <c r="D91"/>
  <c r="C91"/>
  <c r="B91"/>
  <c r="J90"/>
  <c r="I90"/>
  <c r="H90"/>
  <c r="G90"/>
  <c r="F90"/>
  <c r="E90"/>
  <c r="D90"/>
  <c r="C90"/>
  <c r="B90"/>
  <c r="J89"/>
  <c r="I89"/>
  <c r="H89"/>
  <c r="G89"/>
  <c r="F89"/>
  <c r="E89"/>
  <c r="D89"/>
  <c r="C89"/>
  <c r="B89"/>
  <c r="J88"/>
  <c r="I88"/>
  <c r="H88"/>
  <c r="G88"/>
  <c r="F88"/>
  <c r="E88"/>
  <c r="D88"/>
  <c r="C88"/>
  <c r="B88"/>
  <c r="J87"/>
  <c r="I87"/>
  <c r="H87"/>
  <c r="G87"/>
  <c r="F87"/>
  <c r="E87"/>
  <c r="D87"/>
  <c r="C87"/>
  <c r="B87"/>
  <c r="J86"/>
  <c r="I86"/>
  <c r="H86"/>
  <c r="G86"/>
  <c r="F86"/>
  <c r="E86"/>
  <c r="D86"/>
  <c r="C86"/>
  <c r="B86"/>
  <c r="J84"/>
  <c r="I84"/>
  <c r="H84"/>
  <c r="G84"/>
  <c r="F84"/>
  <c r="E84"/>
  <c r="D84"/>
  <c r="C84"/>
  <c r="B84"/>
  <c r="J83"/>
  <c r="I83"/>
  <c r="H83"/>
  <c r="G83"/>
  <c r="F83"/>
  <c r="E83"/>
  <c r="D83"/>
  <c r="C83"/>
  <c r="B83"/>
  <c r="J82"/>
  <c r="I82"/>
  <c r="H82"/>
  <c r="G82"/>
  <c r="F82"/>
  <c r="E82"/>
  <c r="D82"/>
  <c r="C82"/>
  <c r="B82"/>
  <c r="J81"/>
  <c r="I81"/>
  <c r="H81"/>
  <c r="G81"/>
  <c r="F81"/>
  <c r="E81"/>
  <c r="D81"/>
  <c r="C81"/>
  <c r="B81"/>
  <c r="J80"/>
  <c r="I80"/>
  <c r="H80"/>
  <c r="G80"/>
  <c r="F80"/>
  <c r="E80"/>
  <c r="D80"/>
  <c r="C80"/>
  <c r="B80"/>
  <c r="J79"/>
  <c r="I79"/>
  <c r="H79"/>
  <c r="G79"/>
  <c r="F79"/>
  <c r="E79"/>
  <c r="D79"/>
  <c r="C79"/>
  <c r="B79"/>
  <c r="J78"/>
  <c r="I78"/>
  <c r="H78"/>
  <c r="G78"/>
  <c r="F78"/>
  <c r="E78"/>
  <c r="D78"/>
  <c r="C78"/>
  <c r="B78"/>
  <c r="J77"/>
  <c r="I77"/>
  <c r="H77"/>
  <c r="G77"/>
  <c r="F77"/>
  <c r="E77"/>
  <c r="D77"/>
  <c r="C77"/>
  <c r="B77"/>
  <c r="J76"/>
  <c r="I76"/>
  <c r="H76"/>
  <c r="G76"/>
  <c r="F76"/>
  <c r="E76"/>
  <c r="D76"/>
  <c r="C76"/>
  <c r="B76"/>
  <c r="J75"/>
  <c r="I75"/>
  <c r="H75"/>
  <c r="G75"/>
  <c r="F75"/>
  <c r="E75"/>
  <c r="D75"/>
  <c r="C75"/>
  <c r="B75"/>
  <c r="J74"/>
  <c r="I74"/>
  <c r="H74"/>
  <c r="G74"/>
  <c r="F74"/>
  <c r="E74"/>
  <c r="D74"/>
  <c r="C74"/>
  <c r="B74"/>
  <c r="J73"/>
  <c r="I73"/>
  <c r="H73"/>
  <c r="G73"/>
  <c r="F73"/>
  <c r="E73"/>
  <c r="D73"/>
  <c r="C73"/>
  <c r="B73"/>
  <c r="J72"/>
  <c r="I72"/>
  <c r="H72"/>
  <c r="G72"/>
  <c r="F72"/>
  <c r="E72"/>
  <c r="D72"/>
  <c r="C72"/>
  <c r="B72"/>
  <c r="J71"/>
  <c r="I71"/>
  <c r="H71"/>
  <c r="G71"/>
  <c r="F71"/>
  <c r="E71"/>
  <c r="D71"/>
  <c r="C71"/>
  <c r="B71"/>
  <c r="J70"/>
  <c r="I70"/>
  <c r="H70"/>
  <c r="G70"/>
  <c r="F70"/>
  <c r="E70"/>
  <c r="D70"/>
  <c r="C70"/>
  <c r="B70"/>
  <c r="J69"/>
  <c r="I69"/>
  <c r="H69"/>
  <c r="G69"/>
  <c r="F69"/>
  <c r="E69"/>
  <c r="D69"/>
  <c r="C69"/>
  <c r="B69"/>
  <c r="J68"/>
  <c r="I68"/>
  <c r="H68"/>
  <c r="G68"/>
  <c r="F68"/>
  <c r="E68"/>
  <c r="D68"/>
  <c r="C68"/>
  <c r="B68"/>
  <c r="J67"/>
  <c r="I67"/>
  <c r="H67"/>
  <c r="G67"/>
  <c r="F67"/>
  <c r="E67"/>
  <c r="D67"/>
  <c r="C67"/>
  <c r="B67"/>
  <c r="P93"/>
  <c r="P92"/>
  <c r="P91"/>
  <c r="P90"/>
  <c r="P89"/>
  <c r="P88"/>
  <c r="P87"/>
  <c r="P86"/>
  <c r="P84"/>
  <c r="P83"/>
  <c r="P82"/>
  <c r="P81"/>
  <c r="P80"/>
  <c r="P79"/>
  <c r="P78"/>
  <c r="P77"/>
  <c r="P76"/>
  <c r="P75"/>
  <c r="P74"/>
  <c r="P73"/>
  <c r="P72"/>
  <c r="P71"/>
  <c r="P70"/>
  <c r="P69"/>
  <c r="P68"/>
  <c r="P67"/>
  <c r="P93" i="20"/>
  <c r="O93"/>
  <c r="N93"/>
  <c r="M93"/>
  <c r="P92"/>
  <c r="O92"/>
  <c r="N92"/>
  <c r="M92"/>
  <c r="P91"/>
  <c r="O91"/>
  <c r="N91"/>
  <c r="M91"/>
  <c r="P90"/>
  <c r="O90"/>
  <c r="N90"/>
  <c r="M90"/>
  <c r="P89"/>
  <c r="O89"/>
  <c r="N89"/>
  <c r="M89"/>
  <c r="P88"/>
  <c r="O88"/>
  <c r="N88"/>
  <c r="M88"/>
  <c r="P87"/>
  <c r="O87"/>
  <c r="N87"/>
  <c r="M87"/>
  <c r="P86"/>
  <c r="O86"/>
  <c r="N86"/>
  <c r="M86"/>
  <c r="P84"/>
  <c r="O84"/>
  <c r="N84"/>
  <c r="M84"/>
  <c r="P83"/>
  <c r="O83"/>
  <c r="N83"/>
  <c r="M83"/>
  <c r="P82"/>
  <c r="O82"/>
  <c r="N82"/>
  <c r="M82"/>
  <c r="P81"/>
  <c r="O81"/>
  <c r="N81"/>
  <c r="M81"/>
  <c r="P80"/>
  <c r="O80"/>
  <c r="N80"/>
  <c r="M80"/>
  <c r="P79"/>
  <c r="O79"/>
  <c r="N79"/>
  <c r="M79"/>
  <c r="P78"/>
  <c r="O78"/>
  <c r="N78"/>
  <c r="M78"/>
  <c r="P77"/>
  <c r="O77"/>
  <c r="N77"/>
  <c r="M77"/>
  <c r="P76"/>
  <c r="O76"/>
  <c r="N76"/>
  <c r="M76"/>
  <c r="P75"/>
  <c r="O75"/>
  <c r="N75"/>
  <c r="M75"/>
  <c r="P74"/>
  <c r="O74"/>
  <c r="N74"/>
  <c r="M74"/>
  <c r="P73"/>
  <c r="O73"/>
  <c r="N73"/>
  <c r="M73"/>
  <c r="P72"/>
  <c r="O72"/>
  <c r="N72"/>
  <c r="M72"/>
  <c r="P71"/>
  <c r="O71"/>
  <c r="N71"/>
  <c r="M71"/>
  <c r="P70"/>
  <c r="O70"/>
  <c r="N70"/>
  <c r="M70"/>
  <c r="P69"/>
  <c r="O69"/>
  <c r="N69"/>
  <c r="M69"/>
  <c r="P68"/>
  <c r="O68"/>
  <c r="N68"/>
  <c r="M68"/>
  <c r="P67"/>
  <c r="O67"/>
  <c r="N67"/>
  <c r="M67"/>
  <c r="L93"/>
  <c r="K93"/>
  <c r="J93"/>
  <c r="I93"/>
  <c r="H93"/>
  <c r="G93"/>
  <c r="F93"/>
  <c r="E93"/>
  <c r="D93"/>
  <c r="C93"/>
  <c r="L92"/>
  <c r="K92"/>
  <c r="J92"/>
  <c r="I92"/>
  <c r="H92"/>
  <c r="G92"/>
  <c r="F92"/>
  <c r="E92"/>
  <c r="D92"/>
  <c r="C92"/>
  <c r="L91"/>
  <c r="K91"/>
  <c r="J91"/>
  <c r="I91"/>
  <c r="H91"/>
  <c r="G91"/>
  <c r="F91"/>
  <c r="E91"/>
  <c r="D91"/>
  <c r="C91"/>
  <c r="L90"/>
  <c r="K90"/>
  <c r="J90"/>
  <c r="I90"/>
  <c r="H90"/>
  <c r="G90"/>
  <c r="F90"/>
  <c r="E90"/>
  <c r="D90"/>
  <c r="C90"/>
  <c r="L89"/>
  <c r="K89"/>
  <c r="J89"/>
  <c r="I89"/>
  <c r="H89"/>
  <c r="G89"/>
  <c r="F89"/>
  <c r="E89"/>
  <c r="D89"/>
  <c r="C89"/>
  <c r="L88"/>
  <c r="K88"/>
  <c r="J88"/>
  <c r="I88"/>
  <c r="H88"/>
  <c r="G88"/>
  <c r="F88"/>
  <c r="E88"/>
  <c r="D88"/>
  <c r="C88"/>
  <c r="L87"/>
  <c r="K87"/>
  <c r="J87"/>
  <c r="I87"/>
  <c r="H87"/>
  <c r="G87"/>
  <c r="F87"/>
  <c r="E87"/>
  <c r="D87"/>
  <c r="C87"/>
  <c r="L86"/>
  <c r="K86"/>
  <c r="J86"/>
  <c r="I86"/>
  <c r="H86"/>
  <c r="G86"/>
  <c r="F86"/>
  <c r="E86"/>
  <c r="D86"/>
  <c r="C86"/>
  <c r="L84"/>
  <c r="K84"/>
  <c r="J84"/>
  <c r="I84"/>
  <c r="H84"/>
  <c r="G84"/>
  <c r="F84"/>
  <c r="E84"/>
  <c r="D84"/>
  <c r="C84"/>
  <c r="L83"/>
  <c r="K83"/>
  <c r="J83"/>
  <c r="I83"/>
  <c r="H83"/>
  <c r="G83"/>
  <c r="F83"/>
  <c r="E83"/>
  <c r="D83"/>
  <c r="C83"/>
  <c r="L82"/>
  <c r="K82"/>
  <c r="J82"/>
  <c r="I82"/>
  <c r="H82"/>
  <c r="G82"/>
  <c r="F82"/>
  <c r="E82"/>
  <c r="D82"/>
  <c r="C82"/>
  <c r="L81"/>
  <c r="K81"/>
  <c r="J81"/>
  <c r="I81"/>
  <c r="H81"/>
  <c r="G81"/>
  <c r="F81"/>
  <c r="E81"/>
  <c r="D81"/>
  <c r="C81"/>
  <c r="L80"/>
  <c r="K80"/>
  <c r="J80"/>
  <c r="I80"/>
  <c r="H80"/>
  <c r="G80"/>
  <c r="F80"/>
  <c r="E80"/>
  <c r="D80"/>
  <c r="C80"/>
  <c r="L79"/>
  <c r="K79"/>
  <c r="J79"/>
  <c r="I79"/>
  <c r="H79"/>
  <c r="G79"/>
  <c r="F79"/>
  <c r="E79"/>
  <c r="D79"/>
  <c r="C79"/>
  <c r="L78"/>
  <c r="K78"/>
  <c r="J78"/>
  <c r="I78"/>
  <c r="H78"/>
  <c r="G78"/>
  <c r="F78"/>
  <c r="E78"/>
  <c r="D78"/>
  <c r="C78"/>
  <c r="L77"/>
  <c r="K77"/>
  <c r="J77"/>
  <c r="I77"/>
  <c r="H77"/>
  <c r="G77"/>
  <c r="F77"/>
  <c r="E77"/>
  <c r="D77"/>
  <c r="C77"/>
  <c r="L76"/>
  <c r="K76"/>
  <c r="J76"/>
  <c r="I76"/>
  <c r="H76"/>
  <c r="G76"/>
  <c r="F76"/>
  <c r="E76"/>
  <c r="D76"/>
  <c r="C76"/>
  <c r="L75"/>
  <c r="K75"/>
  <c r="J75"/>
  <c r="I75"/>
  <c r="H75"/>
  <c r="G75"/>
  <c r="F75"/>
  <c r="E75"/>
  <c r="D75"/>
  <c r="C75"/>
  <c r="L74"/>
  <c r="K74"/>
  <c r="J74"/>
  <c r="I74"/>
  <c r="H74"/>
  <c r="G74"/>
  <c r="F74"/>
  <c r="E74"/>
  <c r="D74"/>
  <c r="C74"/>
  <c r="L73"/>
  <c r="K73"/>
  <c r="J73"/>
  <c r="I73"/>
  <c r="H73"/>
  <c r="G73"/>
  <c r="F73"/>
  <c r="E73"/>
  <c r="D73"/>
  <c r="C73"/>
  <c r="L72"/>
  <c r="K72"/>
  <c r="J72"/>
  <c r="I72"/>
  <c r="H72"/>
  <c r="G72"/>
  <c r="F72"/>
  <c r="E72"/>
  <c r="D72"/>
  <c r="C72"/>
  <c r="L71"/>
  <c r="K71"/>
  <c r="J71"/>
  <c r="I71"/>
  <c r="H71"/>
  <c r="G71"/>
  <c r="F71"/>
  <c r="E71"/>
  <c r="D71"/>
  <c r="C71"/>
  <c r="L70"/>
  <c r="K70"/>
  <c r="J70"/>
  <c r="I70"/>
  <c r="H70"/>
  <c r="G70"/>
  <c r="F70"/>
  <c r="E70"/>
  <c r="D70"/>
  <c r="C70"/>
  <c r="L69"/>
  <c r="K69"/>
  <c r="J69"/>
  <c r="I69"/>
  <c r="H69"/>
  <c r="G69"/>
  <c r="F69"/>
  <c r="E69"/>
  <c r="D69"/>
  <c r="C69"/>
  <c r="L68"/>
  <c r="K68"/>
  <c r="J68"/>
  <c r="I68"/>
  <c r="H68"/>
  <c r="G68"/>
  <c r="F68"/>
  <c r="E68"/>
  <c r="D68"/>
  <c r="C68"/>
  <c r="L67"/>
  <c r="K67"/>
  <c r="J67"/>
  <c r="I67"/>
  <c r="H67"/>
  <c r="G67"/>
  <c r="F67"/>
  <c r="E67"/>
  <c r="D67"/>
  <c r="C67"/>
  <c r="B93"/>
  <c r="B92"/>
  <c r="B91"/>
  <c r="B89"/>
  <c r="B88"/>
  <c r="B87"/>
  <c r="B84"/>
  <c r="B83"/>
  <c r="B82"/>
  <c r="B81"/>
  <c r="B80"/>
  <c r="B79"/>
  <c r="B78"/>
  <c r="B77"/>
  <c r="B76"/>
  <c r="B75"/>
  <c r="B74"/>
  <c r="B72"/>
  <c r="B71"/>
  <c r="B70"/>
  <c r="B69"/>
  <c r="B68"/>
  <c r="B90"/>
  <c r="B86"/>
  <c r="B73"/>
  <c r="B67"/>
  <c r="O93" i="18"/>
  <c r="O92"/>
  <c r="O91"/>
  <c r="O90"/>
  <c r="O89"/>
  <c r="O88"/>
  <c r="O87"/>
  <c r="O86"/>
  <c r="O84"/>
  <c r="O83"/>
  <c r="O82"/>
  <c r="O81"/>
  <c r="O80"/>
  <c r="O79"/>
  <c r="O78"/>
  <c r="O77"/>
  <c r="O76"/>
  <c r="O75"/>
  <c r="O74"/>
  <c r="O73"/>
  <c r="O72"/>
  <c r="O71"/>
  <c r="O70"/>
  <c r="O69"/>
  <c r="O68"/>
  <c r="O67"/>
  <c r="M93"/>
  <c r="M92"/>
  <c r="M91"/>
  <c r="M90"/>
  <c r="M89"/>
  <c r="M88"/>
  <c r="M87"/>
  <c r="M86"/>
  <c r="M84"/>
  <c r="M83"/>
  <c r="M82"/>
  <c r="M81"/>
  <c r="M80"/>
  <c r="M79"/>
  <c r="M78"/>
  <c r="M77"/>
  <c r="M76"/>
  <c r="M75"/>
  <c r="M74"/>
  <c r="M73"/>
  <c r="M72"/>
  <c r="M71"/>
  <c r="M70"/>
  <c r="M69"/>
  <c r="M68"/>
  <c r="M67"/>
  <c r="H93"/>
  <c r="G93"/>
  <c r="F93"/>
  <c r="E93"/>
  <c r="D93"/>
  <c r="C93"/>
  <c r="H92"/>
  <c r="G92"/>
  <c r="F92"/>
  <c r="E92"/>
  <c r="D92"/>
  <c r="C92"/>
  <c r="H91"/>
  <c r="G91"/>
  <c r="F91"/>
  <c r="E91"/>
  <c r="D91"/>
  <c r="C91"/>
  <c r="H90"/>
  <c r="G90"/>
  <c r="F90"/>
  <c r="E90"/>
  <c r="D90"/>
  <c r="C90"/>
  <c r="H89"/>
  <c r="G89"/>
  <c r="F89"/>
  <c r="E89"/>
  <c r="D89"/>
  <c r="C89"/>
  <c r="H88"/>
  <c r="G88"/>
  <c r="F88"/>
  <c r="E88"/>
  <c r="D88"/>
  <c r="C88"/>
  <c r="H87"/>
  <c r="G87"/>
  <c r="F87"/>
  <c r="E87"/>
  <c r="D87"/>
  <c r="C87"/>
  <c r="H86"/>
  <c r="G86"/>
  <c r="F86"/>
  <c r="E86"/>
  <c r="D86"/>
  <c r="C86"/>
  <c r="H84"/>
  <c r="G84"/>
  <c r="F84"/>
  <c r="E84"/>
  <c r="D84"/>
  <c r="C84"/>
  <c r="H83"/>
  <c r="G83"/>
  <c r="F83"/>
  <c r="E83"/>
  <c r="D83"/>
  <c r="C83"/>
  <c r="H82"/>
  <c r="G82"/>
  <c r="F82"/>
  <c r="E82"/>
  <c r="D82"/>
  <c r="C82"/>
  <c r="H81"/>
  <c r="G81"/>
  <c r="F81"/>
  <c r="E81"/>
  <c r="D81"/>
  <c r="C81"/>
  <c r="H80"/>
  <c r="G80"/>
  <c r="F80"/>
  <c r="E80"/>
  <c r="D80"/>
  <c r="C80"/>
  <c r="H79"/>
  <c r="G79"/>
  <c r="F79"/>
  <c r="E79"/>
  <c r="D79"/>
  <c r="C79"/>
  <c r="H78"/>
  <c r="G78"/>
  <c r="F78"/>
  <c r="E78"/>
  <c r="D78"/>
  <c r="C78"/>
  <c r="H77"/>
  <c r="G77"/>
  <c r="F77"/>
  <c r="E77"/>
  <c r="D77"/>
  <c r="C77"/>
  <c r="H76"/>
  <c r="G76"/>
  <c r="F76"/>
  <c r="E76"/>
  <c r="D76"/>
  <c r="C76"/>
  <c r="H75"/>
  <c r="G75"/>
  <c r="F75"/>
  <c r="E75"/>
  <c r="D75"/>
  <c r="C75"/>
  <c r="H74"/>
  <c r="G74"/>
  <c r="F74"/>
  <c r="E74"/>
  <c r="D74"/>
  <c r="C74"/>
  <c r="H73"/>
  <c r="G73"/>
  <c r="F73"/>
  <c r="E73"/>
  <c r="D73"/>
  <c r="C73"/>
  <c r="H72"/>
  <c r="G72"/>
  <c r="F72"/>
  <c r="E72"/>
  <c r="D72"/>
  <c r="C72"/>
  <c r="H71"/>
  <c r="G71"/>
  <c r="F71"/>
  <c r="E71"/>
  <c r="D71"/>
  <c r="C71"/>
  <c r="H70"/>
  <c r="G70"/>
  <c r="F70"/>
  <c r="E70"/>
  <c r="D70"/>
  <c r="C70"/>
  <c r="H69"/>
  <c r="G69"/>
  <c r="F69"/>
  <c r="E69"/>
  <c r="D69"/>
  <c r="C69"/>
  <c r="H68"/>
  <c r="G68"/>
  <c r="F68"/>
  <c r="E68"/>
  <c r="D68"/>
  <c r="C68"/>
  <c r="H67"/>
  <c r="G67"/>
  <c r="F67"/>
  <c r="E67"/>
  <c r="D67"/>
  <c r="C67"/>
  <c r="B93"/>
  <c r="B92"/>
  <c r="B91"/>
  <c r="B89"/>
  <c r="B88"/>
  <c r="B87"/>
  <c r="B84"/>
  <c r="B83"/>
  <c r="B82"/>
  <c r="B81"/>
  <c r="B80"/>
  <c r="B79"/>
  <c r="B78"/>
  <c r="B77"/>
  <c r="B76"/>
  <c r="B75"/>
  <c r="B74"/>
  <c r="B73"/>
  <c r="B72"/>
  <c r="B71"/>
  <c r="B70"/>
  <c r="B69"/>
  <c r="B68"/>
  <c r="B90"/>
  <c r="B86"/>
  <c r="B67"/>
  <c r="P93" i="35"/>
  <c r="O93"/>
  <c r="N93"/>
  <c r="M93"/>
  <c r="P92"/>
  <c r="O92"/>
  <c r="N92"/>
  <c r="M92"/>
  <c r="P91"/>
  <c r="O91"/>
  <c r="N91"/>
  <c r="M91"/>
  <c r="P90"/>
  <c r="O90"/>
  <c r="N90"/>
  <c r="M90"/>
  <c r="P89"/>
  <c r="O89"/>
  <c r="N89"/>
  <c r="M89"/>
  <c r="P88"/>
  <c r="O88"/>
  <c r="N88"/>
  <c r="M88"/>
  <c r="P87"/>
  <c r="O87"/>
  <c r="N87"/>
  <c r="M87"/>
  <c r="P86"/>
  <c r="O86"/>
  <c r="N86"/>
  <c r="M86"/>
  <c r="P84"/>
  <c r="O84"/>
  <c r="N84"/>
  <c r="M84"/>
  <c r="P83"/>
  <c r="O83"/>
  <c r="N83"/>
  <c r="M83"/>
  <c r="P82"/>
  <c r="O82"/>
  <c r="N82"/>
  <c r="M82"/>
  <c r="P81"/>
  <c r="O81"/>
  <c r="N81"/>
  <c r="M81"/>
  <c r="P80"/>
  <c r="O80"/>
  <c r="N80"/>
  <c r="M80"/>
  <c r="P79"/>
  <c r="O79"/>
  <c r="N79"/>
  <c r="M79"/>
  <c r="P78"/>
  <c r="O78"/>
  <c r="N78"/>
  <c r="M78"/>
  <c r="P77"/>
  <c r="O77"/>
  <c r="N77"/>
  <c r="M77"/>
  <c r="P76"/>
  <c r="O76"/>
  <c r="N76"/>
  <c r="M76"/>
  <c r="P75"/>
  <c r="O75"/>
  <c r="N75"/>
  <c r="M75"/>
  <c r="P74"/>
  <c r="O74"/>
  <c r="N74"/>
  <c r="M74"/>
  <c r="P73"/>
  <c r="O73"/>
  <c r="N73"/>
  <c r="M73"/>
  <c r="P72"/>
  <c r="O72"/>
  <c r="N72"/>
  <c r="M72"/>
  <c r="P71"/>
  <c r="O71"/>
  <c r="N71"/>
  <c r="M71"/>
  <c r="P70"/>
  <c r="O70"/>
  <c r="N70"/>
  <c r="M70"/>
  <c r="P69"/>
  <c r="O69"/>
  <c r="N69"/>
  <c r="M69"/>
  <c r="P68"/>
  <c r="O68"/>
  <c r="N68"/>
  <c r="M68"/>
  <c r="P67"/>
  <c r="O67"/>
  <c r="N67"/>
  <c r="M67"/>
  <c r="J93"/>
  <c r="I93"/>
  <c r="H93"/>
  <c r="G93"/>
  <c r="F93"/>
  <c r="E93"/>
  <c r="D93"/>
  <c r="C93"/>
  <c r="J92"/>
  <c r="I92"/>
  <c r="H92"/>
  <c r="G92"/>
  <c r="F92"/>
  <c r="E92"/>
  <c r="D92"/>
  <c r="C92"/>
  <c r="J91"/>
  <c r="I91"/>
  <c r="H91"/>
  <c r="G91"/>
  <c r="F91"/>
  <c r="E91"/>
  <c r="D91"/>
  <c r="C91"/>
  <c r="J90"/>
  <c r="I90"/>
  <c r="H90"/>
  <c r="G90"/>
  <c r="F90"/>
  <c r="E90"/>
  <c r="D90"/>
  <c r="C90"/>
  <c r="J89"/>
  <c r="I89"/>
  <c r="H89"/>
  <c r="G89"/>
  <c r="F89"/>
  <c r="E89"/>
  <c r="D89"/>
  <c r="C89"/>
  <c r="J88"/>
  <c r="I88"/>
  <c r="H88"/>
  <c r="G88"/>
  <c r="F88"/>
  <c r="E88"/>
  <c r="D88"/>
  <c r="C88"/>
  <c r="J87"/>
  <c r="I87"/>
  <c r="H87"/>
  <c r="G87"/>
  <c r="F87"/>
  <c r="E87"/>
  <c r="D87"/>
  <c r="C87"/>
  <c r="J86"/>
  <c r="I86"/>
  <c r="H86"/>
  <c r="G86"/>
  <c r="F86"/>
  <c r="E86"/>
  <c r="D86"/>
  <c r="C86"/>
  <c r="J84"/>
  <c r="I84"/>
  <c r="H84"/>
  <c r="G84"/>
  <c r="F84"/>
  <c r="E84"/>
  <c r="D84"/>
  <c r="C84"/>
  <c r="J83"/>
  <c r="I83"/>
  <c r="H83"/>
  <c r="G83"/>
  <c r="F83"/>
  <c r="E83"/>
  <c r="D83"/>
  <c r="C83"/>
  <c r="J82"/>
  <c r="I82"/>
  <c r="H82"/>
  <c r="G82"/>
  <c r="F82"/>
  <c r="E82"/>
  <c r="D82"/>
  <c r="C82"/>
  <c r="J81"/>
  <c r="I81"/>
  <c r="H81"/>
  <c r="G81"/>
  <c r="F81"/>
  <c r="E81"/>
  <c r="D81"/>
  <c r="C81"/>
  <c r="J80"/>
  <c r="I80"/>
  <c r="H80"/>
  <c r="G80"/>
  <c r="F80"/>
  <c r="E80"/>
  <c r="D80"/>
  <c r="C80"/>
  <c r="J79"/>
  <c r="I79"/>
  <c r="H79"/>
  <c r="G79"/>
  <c r="F79"/>
  <c r="E79"/>
  <c r="D79"/>
  <c r="C79"/>
  <c r="J78"/>
  <c r="I78"/>
  <c r="H78"/>
  <c r="G78"/>
  <c r="F78"/>
  <c r="E78"/>
  <c r="D78"/>
  <c r="C78"/>
  <c r="J77"/>
  <c r="I77"/>
  <c r="H77"/>
  <c r="G77"/>
  <c r="F77"/>
  <c r="E77"/>
  <c r="D77"/>
  <c r="C77"/>
  <c r="J76"/>
  <c r="I76"/>
  <c r="H76"/>
  <c r="G76"/>
  <c r="F76"/>
  <c r="E76"/>
  <c r="D76"/>
  <c r="C76"/>
  <c r="J75"/>
  <c r="I75"/>
  <c r="H75"/>
  <c r="G75"/>
  <c r="F75"/>
  <c r="E75"/>
  <c r="D75"/>
  <c r="C75"/>
  <c r="J74"/>
  <c r="I74"/>
  <c r="H74"/>
  <c r="G74"/>
  <c r="F74"/>
  <c r="E74"/>
  <c r="D74"/>
  <c r="C74"/>
  <c r="J73"/>
  <c r="I73"/>
  <c r="H73"/>
  <c r="G73"/>
  <c r="F73"/>
  <c r="E73"/>
  <c r="D73"/>
  <c r="C73"/>
  <c r="J72"/>
  <c r="I72"/>
  <c r="H72"/>
  <c r="G72"/>
  <c r="F72"/>
  <c r="E72"/>
  <c r="D72"/>
  <c r="C72"/>
  <c r="J71"/>
  <c r="I71"/>
  <c r="H71"/>
  <c r="G71"/>
  <c r="F71"/>
  <c r="E71"/>
  <c r="D71"/>
  <c r="C71"/>
  <c r="J70"/>
  <c r="I70"/>
  <c r="H70"/>
  <c r="G70"/>
  <c r="F70"/>
  <c r="E70"/>
  <c r="D70"/>
  <c r="C70"/>
  <c r="J69"/>
  <c r="I69"/>
  <c r="H69"/>
  <c r="G69"/>
  <c r="F69"/>
  <c r="E69"/>
  <c r="D69"/>
  <c r="C69"/>
  <c r="J68"/>
  <c r="I68"/>
  <c r="H68"/>
  <c r="G68"/>
  <c r="F68"/>
  <c r="E68"/>
  <c r="D68"/>
  <c r="C68"/>
  <c r="J67"/>
  <c r="I67"/>
  <c r="H67"/>
  <c r="G67"/>
  <c r="F67"/>
  <c r="E67"/>
  <c r="D67"/>
  <c r="C67"/>
  <c r="B93"/>
  <c r="B92"/>
  <c r="B91"/>
  <c r="B89"/>
  <c r="B87"/>
  <c r="B84"/>
  <c r="B83"/>
  <c r="B82"/>
  <c r="B81"/>
  <c r="B80"/>
  <c r="B79"/>
  <c r="B78"/>
  <c r="B77"/>
  <c r="B76"/>
  <c r="B75"/>
  <c r="B74"/>
  <c r="B72"/>
  <c r="B71"/>
  <c r="B70"/>
  <c r="B69"/>
  <c r="B68"/>
  <c r="B90"/>
  <c r="B86"/>
  <c r="B73"/>
  <c r="B67"/>
  <c r="O94" i="34"/>
  <c r="N94"/>
  <c r="M94"/>
  <c r="O93"/>
  <c r="N93"/>
  <c r="M93"/>
  <c r="O92"/>
  <c r="N92"/>
  <c r="M92"/>
  <c r="O91"/>
  <c r="N91"/>
  <c r="M91"/>
  <c r="O90"/>
  <c r="N90"/>
  <c r="M90"/>
  <c r="O89"/>
  <c r="N89"/>
  <c r="M89"/>
  <c r="O88"/>
  <c r="N88"/>
  <c r="M88"/>
  <c r="O87"/>
  <c r="N87"/>
  <c r="M87"/>
  <c r="O85"/>
  <c r="N85"/>
  <c r="M85"/>
  <c r="O84"/>
  <c r="N84"/>
  <c r="M84"/>
  <c r="O83"/>
  <c r="N83"/>
  <c r="M83"/>
  <c r="O82"/>
  <c r="N82"/>
  <c r="M82"/>
  <c r="O81"/>
  <c r="N81"/>
  <c r="M81"/>
  <c r="O80"/>
  <c r="N80"/>
  <c r="M80"/>
  <c r="O79"/>
  <c r="N79"/>
  <c r="M79"/>
  <c r="O78"/>
  <c r="N78"/>
  <c r="M78"/>
  <c r="O77"/>
  <c r="N77"/>
  <c r="M77"/>
  <c r="O76"/>
  <c r="N76"/>
  <c r="M76"/>
  <c r="O75"/>
  <c r="N75"/>
  <c r="M75"/>
  <c r="O74"/>
  <c r="N74"/>
  <c r="M74"/>
  <c r="O73"/>
  <c r="N73"/>
  <c r="M73"/>
  <c r="O72"/>
  <c r="N72"/>
  <c r="M72"/>
  <c r="O71"/>
  <c r="N71"/>
  <c r="M71"/>
  <c r="O70"/>
  <c r="N70"/>
  <c r="M70"/>
  <c r="O69"/>
  <c r="N69"/>
  <c r="M69"/>
  <c r="O68"/>
  <c r="N68"/>
  <c r="M68"/>
  <c r="J94"/>
  <c r="I94"/>
  <c r="H94"/>
  <c r="G94"/>
  <c r="F94"/>
  <c r="E94"/>
  <c r="D94"/>
  <c r="C94"/>
  <c r="J93"/>
  <c r="I93"/>
  <c r="H93"/>
  <c r="G93"/>
  <c r="F93"/>
  <c r="E93"/>
  <c r="D93"/>
  <c r="C93"/>
  <c r="J92"/>
  <c r="I92"/>
  <c r="H92"/>
  <c r="G92"/>
  <c r="F92"/>
  <c r="E92"/>
  <c r="D92"/>
  <c r="C92"/>
  <c r="J91"/>
  <c r="I91"/>
  <c r="H91"/>
  <c r="G91"/>
  <c r="F91"/>
  <c r="E91"/>
  <c r="D91"/>
  <c r="C91"/>
  <c r="J90"/>
  <c r="I90"/>
  <c r="H90"/>
  <c r="G90"/>
  <c r="F90"/>
  <c r="E90"/>
  <c r="D90"/>
  <c r="C90"/>
  <c r="J89"/>
  <c r="I89"/>
  <c r="H89"/>
  <c r="G89"/>
  <c r="F89"/>
  <c r="E89"/>
  <c r="D89"/>
  <c r="C89"/>
  <c r="J88"/>
  <c r="I88"/>
  <c r="H88"/>
  <c r="G88"/>
  <c r="F88"/>
  <c r="E88"/>
  <c r="D88"/>
  <c r="C88"/>
  <c r="J87"/>
  <c r="I87"/>
  <c r="H87"/>
  <c r="G87"/>
  <c r="F87"/>
  <c r="E87"/>
  <c r="D87"/>
  <c r="C87"/>
  <c r="J85"/>
  <c r="I85"/>
  <c r="H85"/>
  <c r="G85"/>
  <c r="F85"/>
  <c r="E85"/>
  <c r="D85"/>
  <c r="C85"/>
  <c r="J84"/>
  <c r="I84"/>
  <c r="H84"/>
  <c r="G84"/>
  <c r="F84"/>
  <c r="E84"/>
  <c r="D84"/>
  <c r="C84"/>
  <c r="J83"/>
  <c r="I83"/>
  <c r="H83"/>
  <c r="G83"/>
  <c r="F83"/>
  <c r="E83"/>
  <c r="D83"/>
  <c r="C83"/>
  <c r="J82"/>
  <c r="I82"/>
  <c r="H82"/>
  <c r="G82"/>
  <c r="F82"/>
  <c r="E82"/>
  <c r="D82"/>
  <c r="C82"/>
  <c r="J81"/>
  <c r="I81"/>
  <c r="H81"/>
  <c r="G81"/>
  <c r="F81"/>
  <c r="E81"/>
  <c r="D81"/>
  <c r="C81"/>
  <c r="J80"/>
  <c r="I80"/>
  <c r="H80"/>
  <c r="G80"/>
  <c r="F80"/>
  <c r="E80"/>
  <c r="D80"/>
  <c r="C80"/>
  <c r="J79"/>
  <c r="I79"/>
  <c r="H79"/>
  <c r="G79"/>
  <c r="F79"/>
  <c r="E79"/>
  <c r="D79"/>
  <c r="C79"/>
  <c r="J78"/>
  <c r="I78"/>
  <c r="H78"/>
  <c r="G78"/>
  <c r="F78"/>
  <c r="E78"/>
  <c r="D78"/>
  <c r="C78"/>
  <c r="J77"/>
  <c r="I77"/>
  <c r="H77"/>
  <c r="G77"/>
  <c r="F77"/>
  <c r="E77"/>
  <c r="D77"/>
  <c r="C77"/>
  <c r="J76"/>
  <c r="I76"/>
  <c r="H76"/>
  <c r="G76"/>
  <c r="F76"/>
  <c r="E76"/>
  <c r="D76"/>
  <c r="C76"/>
  <c r="J75"/>
  <c r="I75"/>
  <c r="H75"/>
  <c r="G75"/>
  <c r="F75"/>
  <c r="E75"/>
  <c r="D75"/>
  <c r="C75"/>
  <c r="J74"/>
  <c r="I74"/>
  <c r="H74"/>
  <c r="G74"/>
  <c r="F74"/>
  <c r="E74"/>
  <c r="D74"/>
  <c r="C74"/>
  <c r="J73"/>
  <c r="I73"/>
  <c r="H73"/>
  <c r="G73"/>
  <c r="F73"/>
  <c r="E73"/>
  <c r="D73"/>
  <c r="C73"/>
  <c r="J72"/>
  <c r="I72"/>
  <c r="H72"/>
  <c r="G72"/>
  <c r="F72"/>
  <c r="E72"/>
  <c r="D72"/>
  <c r="C72"/>
  <c r="J71"/>
  <c r="I71"/>
  <c r="H71"/>
  <c r="G71"/>
  <c r="F71"/>
  <c r="E71"/>
  <c r="D71"/>
  <c r="C71"/>
  <c r="J70"/>
  <c r="I70"/>
  <c r="H70"/>
  <c r="G70"/>
  <c r="F70"/>
  <c r="E70"/>
  <c r="D70"/>
  <c r="C70"/>
  <c r="J69"/>
  <c r="I69"/>
  <c r="H69"/>
  <c r="G69"/>
  <c r="F69"/>
  <c r="E69"/>
  <c r="D69"/>
  <c r="C69"/>
  <c r="J68"/>
  <c r="I68"/>
  <c r="H68"/>
  <c r="G68"/>
  <c r="F68"/>
  <c r="E68"/>
  <c r="D68"/>
  <c r="C68"/>
  <c r="B94"/>
  <c r="B93"/>
  <c r="B92"/>
  <c r="B90"/>
  <c r="B89"/>
  <c r="B88"/>
  <c r="B85"/>
  <c r="B84"/>
  <c r="B83"/>
  <c r="B82"/>
  <c r="B81"/>
  <c r="B80"/>
  <c r="B79"/>
  <c r="B78"/>
  <c r="B77"/>
  <c r="B76"/>
  <c r="B75"/>
  <c r="B73"/>
  <c r="B72"/>
  <c r="B71"/>
  <c r="B70"/>
  <c r="B69"/>
  <c r="B91"/>
  <c r="B87"/>
  <c r="B74"/>
  <c r="B68"/>
  <c r="O94" i="16"/>
  <c r="N94"/>
  <c r="M94"/>
  <c r="O93"/>
  <c r="N93"/>
  <c r="M93"/>
  <c r="O92"/>
  <c r="N92"/>
  <c r="M92"/>
  <c r="O91"/>
  <c r="N91"/>
  <c r="M91"/>
  <c r="O90"/>
  <c r="N90"/>
  <c r="M90"/>
  <c r="O89"/>
  <c r="N89"/>
  <c r="M89"/>
  <c r="O88"/>
  <c r="N88"/>
  <c r="M88"/>
  <c r="O87"/>
  <c r="N87"/>
  <c r="M87"/>
  <c r="O85"/>
  <c r="N85"/>
  <c r="M85"/>
  <c r="O84"/>
  <c r="N84"/>
  <c r="M84"/>
  <c r="O83"/>
  <c r="N83"/>
  <c r="M83"/>
  <c r="O82"/>
  <c r="N82"/>
  <c r="M82"/>
  <c r="O81"/>
  <c r="N81"/>
  <c r="M81"/>
  <c r="O80"/>
  <c r="N80"/>
  <c r="M80"/>
  <c r="O79"/>
  <c r="N79"/>
  <c r="M79"/>
  <c r="O78"/>
  <c r="N78"/>
  <c r="M78"/>
  <c r="O77"/>
  <c r="N77"/>
  <c r="M77"/>
  <c r="O76"/>
  <c r="N76"/>
  <c r="M76"/>
  <c r="O75"/>
  <c r="N75"/>
  <c r="M75"/>
  <c r="O74"/>
  <c r="N74"/>
  <c r="M74"/>
  <c r="O73"/>
  <c r="N73"/>
  <c r="M73"/>
  <c r="O72"/>
  <c r="N72"/>
  <c r="M72"/>
  <c r="O71"/>
  <c r="N71"/>
  <c r="M71"/>
  <c r="O70"/>
  <c r="N70"/>
  <c r="M70"/>
  <c r="O69"/>
  <c r="N69"/>
  <c r="M69"/>
  <c r="O68"/>
  <c r="N68"/>
  <c r="M68"/>
  <c r="I94"/>
  <c r="H94"/>
  <c r="G94"/>
  <c r="F94"/>
  <c r="E94"/>
  <c r="D94"/>
  <c r="C94"/>
  <c r="I93"/>
  <c r="H93"/>
  <c r="G93"/>
  <c r="F93"/>
  <c r="E93"/>
  <c r="D93"/>
  <c r="C93"/>
  <c r="I92"/>
  <c r="H92"/>
  <c r="G92"/>
  <c r="F92"/>
  <c r="E92"/>
  <c r="D92"/>
  <c r="C92"/>
  <c r="I91"/>
  <c r="H91"/>
  <c r="G91"/>
  <c r="F91"/>
  <c r="E91"/>
  <c r="D91"/>
  <c r="C91"/>
  <c r="I90"/>
  <c r="H90"/>
  <c r="G90"/>
  <c r="F90"/>
  <c r="E90"/>
  <c r="D90"/>
  <c r="C90"/>
  <c r="I89"/>
  <c r="H89"/>
  <c r="G89"/>
  <c r="F89"/>
  <c r="E89"/>
  <c r="D89"/>
  <c r="C89"/>
  <c r="I88"/>
  <c r="H88"/>
  <c r="G88"/>
  <c r="F88"/>
  <c r="E88"/>
  <c r="D88"/>
  <c r="C88"/>
  <c r="I87"/>
  <c r="H87"/>
  <c r="G87"/>
  <c r="F87"/>
  <c r="E87"/>
  <c r="D87"/>
  <c r="C87"/>
  <c r="I85"/>
  <c r="H85"/>
  <c r="G85"/>
  <c r="F85"/>
  <c r="E85"/>
  <c r="D85"/>
  <c r="C85"/>
  <c r="I84"/>
  <c r="H84"/>
  <c r="G84"/>
  <c r="F84"/>
  <c r="E84"/>
  <c r="D84"/>
  <c r="C84"/>
  <c r="I83"/>
  <c r="H83"/>
  <c r="G83"/>
  <c r="F83"/>
  <c r="E83"/>
  <c r="D83"/>
  <c r="C83"/>
  <c r="I82"/>
  <c r="H82"/>
  <c r="G82"/>
  <c r="F82"/>
  <c r="E82"/>
  <c r="D82"/>
  <c r="C82"/>
  <c r="I81"/>
  <c r="H81"/>
  <c r="G81"/>
  <c r="F81"/>
  <c r="E81"/>
  <c r="D81"/>
  <c r="C81"/>
  <c r="I80"/>
  <c r="H80"/>
  <c r="G80"/>
  <c r="F80"/>
  <c r="E80"/>
  <c r="D80"/>
  <c r="C80"/>
  <c r="I79"/>
  <c r="H79"/>
  <c r="G79"/>
  <c r="F79"/>
  <c r="E79"/>
  <c r="D79"/>
  <c r="C79"/>
  <c r="I78"/>
  <c r="H78"/>
  <c r="G78"/>
  <c r="F78"/>
  <c r="E78"/>
  <c r="D78"/>
  <c r="C78"/>
  <c r="I77"/>
  <c r="H77"/>
  <c r="G77"/>
  <c r="F77"/>
  <c r="E77"/>
  <c r="D77"/>
  <c r="C77"/>
  <c r="I76"/>
  <c r="H76"/>
  <c r="G76"/>
  <c r="F76"/>
  <c r="E76"/>
  <c r="D76"/>
  <c r="C76"/>
  <c r="I75"/>
  <c r="H75"/>
  <c r="G75"/>
  <c r="F75"/>
  <c r="E75"/>
  <c r="D75"/>
  <c r="C75"/>
  <c r="I74"/>
  <c r="H74"/>
  <c r="G74"/>
  <c r="F74"/>
  <c r="E74"/>
  <c r="D74"/>
  <c r="C74"/>
  <c r="I73"/>
  <c r="H73"/>
  <c r="G73"/>
  <c r="F73"/>
  <c r="E73"/>
  <c r="D73"/>
  <c r="C73"/>
  <c r="I72"/>
  <c r="H72"/>
  <c r="G72"/>
  <c r="F72"/>
  <c r="E72"/>
  <c r="D72"/>
  <c r="C72"/>
  <c r="I71"/>
  <c r="H71"/>
  <c r="G71"/>
  <c r="F71"/>
  <c r="E71"/>
  <c r="D71"/>
  <c r="C71"/>
  <c r="I70"/>
  <c r="H70"/>
  <c r="G70"/>
  <c r="F70"/>
  <c r="E70"/>
  <c r="D70"/>
  <c r="C70"/>
  <c r="I69"/>
  <c r="H69"/>
  <c r="G69"/>
  <c r="F69"/>
  <c r="E69"/>
  <c r="D69"/>
  <c r="C69"/>
  <c r="I68"/>
  <c r="H68"/>
  <c r="G68"/>
  <c r="F68"/>
  <c r="E68"/>
  <c r="D68"/>
  <c r="C68"/>
  <c r="B94"/>
  <c r="B93"/>
  <c r="B92"/>
  <c r="B90"/>
  <c r="B89"/>
  <c r="B88"/>
  <c r="B85"/>
  <c r="B84"/>
  <c r="B83"/>
  <c r="B82"/>
  <c r="B81"/>
  <c r="B80"/>
  <c r="B79"/>
  <c r="B78"/>
  <c r="B77"/>
  <c r="B76"/>
  <c r="B75"/>
  <c r="B73"/>
  <c r="B72"/>
  <c r="B71"/>
  <c r="B70"/>
  <c r="B69"/>
  <c r="B91"/>
  <c r="B87"/>
  <c r="B74"/>
  <c r="B68"/>
  <c r="P93" i="15"/>
  <c r="P92"/>
  <c r="P91"/>
  <c r="P90"/>
  <c r="P89"/>
  <c r="P88"/>
  <c r="P87"/>
  <c r="P86"/>
  <c r="P84"/>
  <c r="P83"/>
  <c r="P82"/>
  <c r="P81"/>
  <c r="P80"/>
  <c r="P79"/>
  <c r="P78"/>
  <c r="P77"/>
  <c r="P76"/>
  <c r="P75"/>
  <c r="P74"/>
  <c r="P73"/>
  <c r="P72"/>
  <c r="P71"/>
  <c r="P70"/>
  <c r="P69"/>
  <c r="P68"/>
  <c r="P67"/>
  <c r="O93"/>
  <c r="N93"/>
  <c r="M93"/>
  <c r="O92"/>
  <c r="N92"/>
  <c r="M92"/>
  <c r="O91"/>
  <c r="N91"/>
  <c r="M91"/>
  <c r="O90"/>
  <c r="N90"/>
  <c r="M90"/>
  <c r="O89"/>
  <c r="N89"/>
  <c r="M89"/>
  <c r="O88"/>
  <c r="N88"/>
  <c r="M88"/>
  <c r="O87"/>
  <c r="N87"/>
  <c r="M87"/>
  <c r="O86"/>
  <c r="N86"/>
  <c r="M86"/>
  <c r="O84"/>
  <c r="N84"/>
  <c r="M84"/>
  <c r="O83"/>
  <c r="N83"/>
  <c r="M83"/>
  <c r="O82"/>
  <c r="N82"/>
  <c r="M82"/>
  <c r="O81"/>
  <c r="N81"/>
  <c r="M81"/>
  <c r="O80"/>
  <c r="N80"/>
  <c r="M80"/>
  <c r="O79"/>
  <c r="N79"/>
  <c r="M79"/>
  <c r="O78"/>
  <c r="N78"/>
  <c r="M78"/>
  <c r="O77"/>
  <c r="N77"/>
  <c r="M77"/>
  <c r="O76"/>
  <c r="N76"/>
  <c r="M76"/>
  <c r="O75"/>
  <c r="N75"/>
  <c r="M75"/>
  <c r="O74"/>
  <c r="N74"/>
  <c r="M74"/>
  <c r="O73"/>
  <c r="N73"/>
  <c r="M73"/>
  <c r="O72"/>
  <c r="N72"/>
  <c r="M72"/>
  <c r="O71"/>
  <c r="N71"/>
  <c r="M71"/>
  <c r="O70"/>
  <c r="N70"/>
  <c r="M70"/>
  <c r="O69"/>
  <c r="N69"/>
  <c r="M69"/>
  <c r="O68"/>
  <c r="N68"/>
  <c r="M68"/>
  <c r="O67"/>
  <c r="N67"/>
  <c r="M67"/>
  <c r="K93"/>
  <c r="J93"/>
  <c r="I93"/>
  <c r="H93"/>
  <c r="G93"/>
  <c r="F93"/>
  <c r="E93"/>
  <c r="D93"/>
  <c r="C93"/>
  <c r="K92"/>
  <c r="J92"/>
  <c r="I92"/>
  <c r="H92"/>
  <c r="G92"/>
  <c r="F92"/>
  <c r="E92"/>
  <c r="D92"/>
  <c r="C92"/>
  <c r="K91"/>
  <c r="J91"/>
  <c r="I91"/>
  <c r="H91"/>
  <c r="G91"/>
  <c r="F91"/>
  <c r="E91"/>
  <c r="D91"/>
  <c r="C91"/>
  <c r="K90"/>
  <c r="J90"/>
  <c r="I90"/>
  <c r="H90"/>
  <c r="G90"/>
  <c r="F90"/>
  <c r="E90"/>
  <c r="D90"/>
  <c r="C90"/>
  <c r="K89"/>
  <c r="J89"/>
  <c r="I89"/>
  <c r="H89"/>
  <c r="G89"/>
  <c r="F89"/>
  <c r="E89"/>
  <c r="D89"/>
  <c r="C89"/>
  <c r="K88"/>
  <c r="J88"/>
  <c r="I88"/>
  <c r="H88"/>
  <c r="G88"/>
  <c r="F88"/>
  <c r="E88"/>
  <c r="D88"/>
  <c r="C88"/>
  <c r="K87"/>
  <c r="J87"/>
  <c r="I87"/>
  <c r="H87"/>
  <c r="G87"/>
  <c r="F87"/>
  <c r="E87"/>
  <c r="D87"/>
  <c r="C87"/>
  <c r="K86"/>
  <c r="J86"/>
  <c r="I86"/>
  <c r="H86"/>
  <c r="G86"/>
  <c r="F86"/>
  <c r="E86"/>
  <c r="D86"/>
  <c r="C86"/>
  <c r="K84"/>
  <c r="J84"/>
  <c r="I84"/>
  <c r="H84"/>
  <c r="G84"/>
  <c r="F84"/>
  <c r="E84"/>
  <c r="D84"/>
  <c r="C84"/>
  <c r="K83"/>
  <c r="J83"/>
  <c r="I83"/>
  <c r="H83"/>
  <c r="G83"/>
  <c r="F83"/>
  <c r="E83"/>
  <c r="D83"/>
  <c r="C83"/>
  <c r="K82"/>
  <c r="J82"/>
  <c r="I82"/>
  <c r="H82"/>
  <c r="G82"/>
  <c r="F82"/>
  <c r="E82"/>
  <c r="D82"/>
  <c r="C82"/>
  <c r="K81"/>
  <c r="J81"/>
  <c r="I81"/>
  <c r="H81"/>
  <c r="G81"/>
  <c r="F81"/>
  <c r="E81"/>
  <c r="D81"/>
  <c r="C81"/>
  <c r="K80"/>
  <c r="J80"/>
  <c r="I80"/>
  <c r="H80"/>
  <c r="G80"/>
  <c r="F80"/>
  <c r="E80"/>
  <c r="D80"/>
  <c r="C80"/>
  <c r="K79"/>
  <c r="J79"/>
  <c r="I79"/>
  <c r="H79"/>
  <c r="G79"/>
  <c r="F79"/>
  <c r="E79"/>
  <c r="D79"/>
  <c r="C79"/>
  <c r="K78"/>
  <c r="J78"/>
  <c r="I78"/>
  <c r="H78"/>
  <c r="G78"/>
  <c r="F78"/>
  <c r="E78"/>
  <c r="D78"/>
  <c r="C78"/>
  <c r="K77"/>
  <c r="J77"/>
  <c r="I77"/>
  <c r="H77"/>
  <c r="G77"/>
  <c r="F77"/>
  <c r="E77"/>
  <c r="D77"/>
  <c r="C77"/>
  <c r="K76"/>
  <c r="J76"/>
  <c r="I76"/>
  <c r="H76"/>
  <c r="G76"/>
  <c r="F76"/>
  <c r="E76"/>
  <c r="D76"/>
  <c r="C76"/>
  <c r="K75"/>
  <c r="J75"/>
  <c r="I75"/>
  <c r="H75"/>
  <c r="G75"/>
  <c r="F75"/>
  <c r="E75"/>
  <c r="D75"/>
  <c r="C75"/>
  <c r="K74"/>
  <c r="J74"/>
  <c r="I74"/>
  <c r="H74"/>
  <c r="G74"/>
  <c r="F74"/>
  <c r="E74"/>
  <c r="D74"/>
  <c r="C74"/>
  <c r="K73"/>
  <c r="J73"/>
  <c r="I73"/>
  <c r="H73"/>
  <c r="G73"/>
  <c r="F73"/>
  <c r="E73"/>
  <c r="D73"/>
  <c r="C73"/>
  <c r="K72"/>
  <c r="J72"/>
  <c r="I72"/>
  <c r="H72"/>
  <c r="G72"/>
  <c r="F72"/>
  <c r="E72"/>
  <c r="D72"/>
  <c r="C72"/>
  <c r="K71"/>
  <c r="J71"/>
  <c r="I71"/>
  <c r="H71"/>
  <c r="G71"/>
  <c r="F71"/>
  <c r="E71"/>
  <c r="D71"/>
  <c r="C71"/>
  <c r="K70"/>
  <c r="J70"/>
  <c r="I70"/>
  <c r="H70"/>
  <c r="G70"/>
  <c r="F70"/>
  <c r="E70"/>
  <c r="D70"/>
  <c r="C70"/>
  <c r="K69"/>
  <c r="J69"/>
  <c r="I69"/>
  <c r="H69"/>
  <c r="G69"/>
  <c r="F69"/>
  <c r="E69"/>
  <c r="D69"/>
  <c r="C69"/>
  <c r="K68"/>
  <c r="J68"/>
  <c r="I68"/>
  <c r="H68"/>
  <c r="G68"/>
  <c r="F68"/>
  <c r="E68"/>
  <c r="D68"/>
  <c r="C68"/>
  <c r="K67"/>
  <c r="J67"/>
  <c r="I67"/>
  <c r="H67"/>
  <c r="G67"/>
  <c r="F67"/>
  <c r="E67"/>
  <c r="D67"/>
  <c r="C67"/>
  <c r="B93"/>
  <c r="B92"/>
  <c r="B91"/>
  <c r="B89"/>
  <c r="B87"/>
  <c r="B90"/>
  <c r="B86"/>
  <c r="B84"/>
  <c r="B83"/>
  <c r="B82"/>
  <c r="B81"/>
  <c r="B79"/>
  <c r="B78"/>
  <c r="B77"/>
  <c r="B76"/>
  <c r="B75"/>
  <c r="B74"/>
  <c r="B72"/>
  <c r="B71"/>
  <c r="B70"/>
  <c r="B69"/>
  <c r="B68"/>
  <c r="B73"/>
  <c r="B67"/>
  <c r="P94" i="14" l="1"/>
  <c r="O94"/>
  <c r="N94"/>
  <c r="M94"/>
  <c r="K94"/>
  <c r="J94"/>
  <c r="I94"/>
  <c r="H94"/>
  <c r="G94"/>
  <c r="F94"/>
  <c r="E94"/>
  <c r="D94"/>
  <c r="C94"/>
  <c r="P93"/>
  <c r="O93"/>
  <c r="N93"/>
  <c r="M93"/>
  <c r="K93"/>
  <c r="J93"/>
  <c r="I93"/>
  <c r="H93"/>
  <c r="G93"/>
  <c r="F93"/>
  <c r="E93"/>
  <c r="D93"/>
  <c r="C93"/>
  <c r="P92"/>
  <c r="O92"/>
  <c r="N92"/>
  <c r="M92"/>
  <c r="K92"/>
  <c r="J92"/>
  <c r="I92"/>
  <c r="H92"/>
  <c r="G92"/>
  <c r="F92"/>
  <c r="E92"/>
  <c r="D92"/>
  <c r="C92"/>
  <c r="P91"/>
  <c r="O91"/>
  <c r="N91"/>
  <c r="M91"/>
  <c r="K91"/>
  <c r="J91"/>
  <c r="I91"/>
  <c r="H91"/>
  <c r="G91"/>
  <c r="F91"/>
  <c r="E91"/>
  <c r="D91"/>
  <c r="C91"/>
  <c r="P90"/>
  <c r="O90"/>
  <c r="N90"/>
  <c r="M90"/>
  <c r="K90"/>
  <c r="J90"/>
  <c r="I90"/>
  <c r="H90"/>
  <c r="G90"/>
  <c r="F90"/>
  <c r="E90"/>
  <c r="D90"/>
  <c r="C90"/>
  <c r="P89"/>
  <c r="O89"/>
  <c r="N89"/>
  <c r="M89"/>
  <c r="K89"/>
  <c r="J89"/>
  <c r="I89"/>
  <c r="H89"/>
  <c r="G89"/>
  <c r="F89"/>
  <c r="E89"/>
  <c r="D89"/>
  <c r="C89"/>
  <c r="P88"/>
  <c r="O88"/>
  <c r="N88"/>
  <c r="M88"/>
  <c r="K88"/>
  <c r="J88"/>
  <c r="I88"/>
  <c r="H88"/>
  <c r="G88"/>
  <c r="F88"/>
  <c r="E88"/>
  <c r="D88"/>
  <c r="C88"/>
  <c r="P87"/>
  <c r="O87"/>
  <c r="N87"/>
  <c r="M87"/>
  <c r="K87"/>
  <c r="J87"/>
  <c r="I87"/>
  <c r="H87"/>
  <c r="G87"/>
  <c r="F87"/>
  <c r="E87"/>
  <c r="D87"/>
  <c r="C87"/>
  <c r="P85"/>
  <c r="O85"/>
  <c r="N85"/>
  <c r="M85"/>
  <c r="K85"/>
  <c r="J85"/>
  <c r="I85"/>
  <c r="H85"/>
  <c r="G85"/>
  <c r="F85"/>
  <c r="E85"/>
  <c r="D85"/>
  <c r="C85"/>
  <c r="P84"/>
  <c r="O84"/>
  <c r="N84"/>
  <c r="M84"/>
  <c r="K84"/>
  <c r="J84"/>
  <c r="I84"/>
  <c r="H84"/>
  <c r="G84"/>
  <c r="F84"/>
  <c r="E84"/>
  <c r="D84"/>
  <c r="C84"/>
  <c r="P83"/>
  <c r="O83"/>
  <c r="N83"/>
  <c r="M83"/>
  <c r="K83"/>
  <c r="J83"/>
  <c r="I83"/>
  <c r="H83"/>
  <c r="G83"/>
  <c r="F83"/>
  <c r="E83"/>
  <c r="D83"/>
  <c r="C83"/>
  <c r="P82"/>
  <c r="O82"/>
  <c r="N82"/>
  <c r="M82"/>
  <c r="K82"/>
  <c r="J82"/>
  <c r="I82"/>
  <c r="H82"/>
  <c r="G82"/>
  <c r="F82"/>
  <c r="E82"/>
  <c r="D82"/>
  <c r="C82"/>
  <c r="P81"/>
  <c r="O81"/>
  <c r="N81"/>
  <c r="M81"/>
  <c r="K81"/>
  <c r="J81"/>
  <c r="I81"/>
  <c r="H81"/>
  <c r="G81"/>
  <c r="F81"/>
  <c r="E81"/>
  <c r="D81"/>
  <c r="C81"/>
  <c r="P80"/>
  <c r="O80"/>
  <c r="N80"/>
  <c r="M80"/>
  <c r="K80"/>
  <c r="J80"/>
  <c r="I80"/>
  <c r="H80"/>
  <c r="G80"/>
  <c r="F80"/>
  <c r="E80"/>
  <c r="D80"/>
  <c r="C80"/>
  <c r="P79"/>
  <c r="O79"/>
  <c r="N79"/>
  <c r="M79"/>
  <c r="K79"/>
  <c r="J79"/>
  <c r="I79"/>
  <c r="H79"/>
  <c r="G79"/>
  <c r="F79"/>
  <c r="E79"/>
  <c r="D79"/>
  <c r="C79"/>
  <c r="P78"/>
  <c r="O78"/>
  <c r="N78"/>
  <c r="M78"/>
  <c r="K78"/>
  <c r="J78"/>
  <c r="I78"/>
  <c r="H78"/>
  <c r="G78"/>
  <c r="F78"/>
  <c r="E78"/>
  <c r="D78"/>
  <c r="C78"/>
  <c r="P77"/>
  <c r="O77"/>
  <c r="N77"/>
  <c r="M77"/>
  <c r="K77"/>
  <c r="J77"/>
  <c r="I77"/>
  <c r="H77"/>
  <c r="G77"/>
  <c r="F77"/>
  <c r="E77"/>
  <c r="D77"/>
  <c r="C77"/>
  <c r="P76"/>
  <c r="O76"/>
  <c r="N76"/>
  <c r="M76"/>
  <c r="K76"/>
  <c r="J76"/>
  <c r="I76"/>
  <c r="H76"/>
  <c r="G76"/>
  <c r="F76"/>
  <c r="E76"/>
  <c r="D76"/>
  <c r="C76"/>
  <c r="P75"/>
  <c r="O75"/>
  <c r="N75"/>
  <c r="M75"/>
  <c r="K75"/>
  <c r="J75"/>
  <c r="I75"/>
  <c r="H75"/>
  <c r="G75"/>
  <c r="F75"/>
  <c r="E75"/>
  <c r="D75"/>
  <c r="C75"/>
  <c r="P74"/>
  <c r="O74"/>
  <c r="N74"/>
  <c r="M74"/>
  <c r="K74"/>
  <c r="J74"/>
  <c r="I74"/>
  <c r="H74"/>
  <c r="G74"/>
  <c r="F74"/>
  <c r="E74"/>
  <c r="D74"/>
  <c r="C74"/>
  <c r="P73"/>
  <c r="O73"/>
  <c r="N73"/>
  <c r="M73"/>
  <c r="K73"/>
  <c r="J73"/>
  <c r="I73"/>
  <c r="H73"/>
  <c r="G73"/>
  <c r="F73"/>
  <c r="E73"/>
  <c r="D73"/>
  <c r="C73"/>
  <c r="P72"/>
  <c r="O72"/>
  <c r="N72"/>
  <c r="M72"/>
  <c r="K72"/>
  <c r="J72"/>
  <c r="I72"/>
  <c r="H72"/>
  <c r="G72"/>
  <c r="F72"/>
  <c r="E72"/>
  <c r="D72"/>
  <c r="C72"/>
  <c r="P71"/>
  <c r="O71"/>
  <c r="N71"/>
  <c r="M71"/>
  <c r="K71"/>
  <c r="J71"/>
  <c r="I71"/>
  <c r="H71"/>
  <c r="G71"/>
  <c r="F71"/>
  <c r="E71"/>
  <c r="D71"/>
  <c r="C71"/>
  <c r="P70"/>
  <c r="O70"/>
  <c r="N70"/>
  <c r="M70"/>
  <c r="K70"/>
  <c r="J70"/>
  <c r="I70"/>
  <c r="H70"/>
  <c r="G70"/>
  <c r="F70"/>
  <c r="E70"/>
  <c r="D70"/>
  <c r="C70"/>
  <c r="P69"/>
  <c r="O69"/>
  <c r="N69"/>
  <c r="M69"/>
  <c r="K69"/>
  <c r="J69"/>
  <c r="I69"/>
  <c r="H69"/>
  <c r="G69"/>
  <c r="F69"/>
  <c r="E69"/>
  <c r="D69"/>
  <c r="C69"/>
  <c r="P68"/>
  <c r="O68"/>
  <c r="N68"/>
  <c r="M68"/>
  <c r="K68"/>
  <c r="J68"/>
  <c r="I68"/>
  <c r="H68"/>
  <c r="G68"/>
  <c r="F68"/>
  <c r="E68"/>
  <c r="D68"/>
  <c r="C68"/>
  <c r="B94"/>
  <c r="B93"/>
  <c r="B92"/>
  <c r="B90"/>
  <c r="B89"/>
  <c r="B88"/>
  <c r="B85"/>
  <c r="B84"/>
  <c r="B83"/>
  <c r="B82"/>
  <c r="B81"/>
  <c r="B80"/>
  <c r="B79"/>
  <c r="B78"/>
  <c r="B77"/>
  <c r="B76"/>
  <c r="B75"/>
  <c r="B73"/>
  <c r="B72"/>
  <c r="B71"/>
  <c r="B70"/>
  <c r="B69"/>
  <c r="B91"/>
  <c r="B87"/>
  <c r="B74"/>
  <c r="B68"/>
  <c r="O35" i="38" l="1"/>
  <c r="O34"/>
  <c r="O90" i="7"/>
  <c r="N90"/>
  <c r="M90"/>
  <c r="L90"/>
  <c r="K90"/>
  <c r="J90"/>
  <c r="I90"/>
  <c r="H90"/>
  <c r="G90"/>
  <c r="F90"/>
  <c r="E90"/>
  <c r="D90"/>
  <c r="C90"/>
  <c r="B90"/>
  <c r="O89"/>
  <c r="N89"/>
  <c r="M89"/>
  <c r="L89"/>
  <c r="K89"/>
  <c r="J89"/>
  <c r="I89"/>
  <c r="H89"/>
  <c r="G89"/>
  <c r="F89"/>
  <c r="E89"/>
  <c r="D89"/>
  <c r="C89"/>
  <c r="B89"/>
  <c r="O88"/>
  <c r="N88"/>
  <c r="M88"/>
  <c r="L88"/>
  <c r="K88"/>
  <c r="J88"/>
  <c r="I88"/>
  <c r="H88"/>
  <c r="G88"/>
  <c r="F88"/>
  <c r="E88"/>
  <c r="D88"/>
  <c r="C88"/>
  <c r="B88"/>
  <c r="O87"/>
  <c r="N87"/>
  <c r="M87"/>
  <c r="L87"/>
  <c r="K87"/>
  <c r="J87"/>
  <c r="I87"/>
  <c r="H87"/>
  <c r="G87"/>
  <c r="F87"/>
  <c r="E87"/>
  <c r="D87"/>
  <c r="C87"/>
  <c r="B87"/>
  <c r="O86"/>
  <c r="N86"/>
  <c r="M86"/>
  <c r="L86"/>
  <c r="K86"/>
  <c r="J86"/>
  <c r="I86"/>
  <c r="H86"/>
  <c r="G86"/>
  <c r="F86"/>
  <c r="E86"/>
  <c r="D86"/>
  <c r="C86"/>
  <c r="B86"/>
  <c r="O85"/>
  <c r="N85"/>
  <c r="M85"/>
  <c r="L85"/>
  <c r="K85"/>
  <c r="J85"/>
  <c r="I85"/>
  <c r="H85"/>
  <c r="G85"/>
  <c r="F85"/>
  <c r="E85"/>
  <c r="D85"/>
  <c r="C85"/>
  <c r="B85"/>
  <c r="O84"/>
  <c r="N84"/>
  <c r="M84"/>
  <c r="L84"/>
  <c r="K84"/>
  <c r="J84"/>
  <c r="I84"/>
  <c r="H84"/>
  <c r="G84"/>
  <c r="F84"/>
  <c r="E84"/>
  <c r="D84"/>
  <c r="C84"/>
  <c r="B84"/>
  <c r="O83"/>
  <c r="N83"/>
  <c r="M83"/>
  <c r="L83"/>
  <c r="K83"/>
  <c r="J83"/>
  <c r="I83"/>
  <c r="H83"/>
  <c r="G83"/>
  <c r="F83"/>
  <c r="E83"/>
  <c r="D83"/>
  <c r="C83"/>
  <c r="B83"/>
  <c r="O81"/>
  <c r="N81"/>
  <c r="M81"/>
  <c r="L81"/>
  <c r="K81"/>
  <c r="J81"/>
  <c r="I81"/>
  <c r="H81"/>
  <c r="G81"/>
  <c r="F81"/>
  <c r="E81"/>
  <c r="D81"/>
  <c r="C81"/>
  <c r="B81"/>
  <c r="O80"/>
  <c r="N80"/>
  <c r="M80"/>
  <c r="L80"/>
  <c r="K80"/>
  <c r="J80"/>
  <c r="I80"/>
  <c r="H80"/>
  <c r="G80"/>
  <c r="F80"/>
  <c r="E80"/>
  <c r="D80"/>
  <c r="C80"/>
  <c r="B80"/>
  <c r="O79"/>
  <c r="N79"/>
  <c r="M79"/>
  <c r="L79"/>
  <c r="K79"/>
  <c r="J79"/>
  <c r="I79"/>
  <c r="H79"/>
  <c r="G79"/>
  <c r="F79"/>
  <c r="E79"/>
  <c r="D79"/>
  <c r="C79"/>
  <c r="B79"/>
  <c r="O78"/>
  <c r="N78"/>
  <c r="M78"/>
  <c r="L78"/>
  <c r="K78"/>
  <c r="J78"/>
  <c r="I78"/>
  <c r="H78"/>
  <c r="G78"/>
  <c r="F78"/>
  <c r="E78"/>
  <c r="D78"/>
  <c r="C78"/>
  <c r="B78"/>
  <c r="O77"/>
  <c r="N77"/>
  <c r="M77"/>
  <c r="L77"/>
  <c r="K77"/>
  <c r="J77"/>
  <c r="I77"/>
  <c r="H77"/>
  <c r="G77"/>
  <c r="F77"/>
  <c r="E77"/>
  <c r="D77"/>
  <c r="C77"/>
  <c r="B77"/>
  <c r="O76"/>
  <c r="N76"/>
  <c r="M76"/>
  <c r="L76"/>
  <c r="K76"/>
  <c r="J76"/>
  <c r="I76"/>
  <c r="H76"/>
  <c r="G76"/>
  <c r="F76"/>
  <c r="E76"/>
  <c r="D76"/>
  <c r="C76"/>
  <c r="B76"/>
  <c r="O75"/>
  <c r="N75"/>
  <c r="M75"/>
  <c r="L75"/>
  <c r="K75"/>
  <c r="J75"/>
  <c r="I75"/>
  <c r="H75"/>
  <c r="G75"/>
  <c r="F75"/>
  <c r="E75"/>
  <c r="D75"/>
  <c r="C75"/>
  <c r="B75"/>
  <c r="O74"/>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B72"/>
  <c r="O71"/>
  <c r="N71"/>
  <c r="M71"/>
  <c r="L71"/>
  <c r="K71"/>
  <c r="J71"/>
  <c r="I71"/>
  <c r="H71"/>
  <c r="G71"/>
  <c r="F71"/>
  <c r="E71"/>
  <c r="D71"/>
  <c r="C71"/>
  <c r="B71"/>
  <c r="O70"/>
  <c r="N70"/>
  <c r="M70"/>
  <c r="L70"/>
  <c r="K70"/>
  <c r="J70"/>
  <c r="I70"/>
  <c r="H70"/>
  <c r="G70"/>
  <c r="F70"/>
  <c r="E70"/>
  <c r="D70"/>
  <c r="C70"/>
  <c r="B70"/>
  <c r="O69"/>
  <c r="N69"/>
  <c r="M69"/>
  <c r="L69"/>
  <c r="K69"/>
  <c r="J69"/>
  <c r="I69"/>
  <c r="H69"/>
  <c r="G69"/>
  <c r="F69"/>
  <c r="E69"/>
  <c r="D69"/>
  <c r="C69"/>
  <c r="B69"/>
  <c r="O68"/>
  <c r="N68"/>
  <c r="M68"/>
  <c r="L68"/>
  <c r="K68"/>
  <c r="J68"/>
  <c r="I68"/>
  <c r="H68"/>
  <c r="G68"/>
  <c r="F68"/>
  <c r="E68"/>
  <c r="D68"/>
  <c r="C68"/>
  <c r="B68"/>
  <c r="O67"/>
  <c r="N67"/>
  <c r="M67"/>
  <c r="L67"/>
  <c r="K67"/>
  <c r="J67"/>
  <c r="I67"/>
  <c r="H67"/>
  <c r="G67"/>
  <c r="F67"/>
  <c r="E67"/>
  <c r="D67"/>
  <c r="C67"/>
  <c r="B67"/>
  <c r="O66"/>
  <c r="N66"/>
  <c r="M66"/>
  <c r="L66"/>
  <c r="K66"/>
  <c r="J66"/>
  <c r="I66"/>
  <c r="H66"/>
  <c r="G66"/>
  <c r="F66"/>
  <c r="E66"/>
  <c r="D66"/>
  <c r="C66"/>
  <c r="B66"/>
  <c r="O65"/>
  <c r="N65"/>
  <c r="M65"/>
  <c r="L65"/>
  <c r="K65"/>
  <c r="J65"/>
  <c r="I65"/>
  <c r="H65"/>
  <c r="G65"/>
  <c r="F65"/>
  <c r="E65"/>
  <c r="D65"/>
  <c r="C65"/>
  <c r="B65"/>
  <c r="O64"/>
  <c r="N64"/>
  <c r="M64"/>
  <c r="L64"/>
  <c r="K64"/>
  <c r="J64"/>
  <c r="I64"/>
  <c r="H64"/>
  <c r="G64"/>
  <c r="F64"/>
  <c r="E64"/>
  <c r="D64"/>
  <c r="C64"/>
  <c r="B64"/>
  <c r="O74" i="38"/>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O71"/>
  <c r="N71"/>
  <c r="M71"/>
  <c r="L71"/>
  <c r="K71"/>
  <c r="J71"/>
  <c r="I71"/>
  <c r="H71"/>
  <c r="G71"/>
  <c r="F71"/>
  <c r="E71"/>
  <c r="D71"/>
  <c r="O70"/>
  <c r="N70"/>
  <c r="M70"/>
  <c r="K70"/>
  <c r="J70"/>
  <c r="I70"/>
  <c r="H70"/>
  <c r="G70"/>
  <c r="F70"/>
  <c r="E70"/>
  <c r="D70"/>
  <c r="O69"/>
  <c r="N69"/>
  <c r="M69"/>
  <c r="J69"/>
  <c r="I69"/>
  <c r="H69"/>
  <c r="G69"/>
  <c r="F69"/>
  <c r="E69"/>
  <c r="D69"/>
  <c r="C69"/>
  <c r="B69"/>
  <c r="O68"/>
  <c r="N68"/>
  <c r="M68"/>
  <c r="J68"/>
  <c r="I68"/>
  <c r="H68"/>
  <c r="G68"/>
  <c r="F68"/>
  <c r="E68"/>
  <c r="D68"/>
  <c r="C68"/>
  <c r="O67"/>
  <c r="N67"/>
  <c r="M67"/>
  <c r="I67"/>
  <c r="H67"/>
  <c r="G67"/>
  <c r="F67"/>
  <c r="E67"/>
  <c r="D67"/>
  <c r="C67"/>
  <c r="B67"/>
  <c r="O66"/>
  <c r="M66"/>
  <c r="H66"/>
  <c r="G66"/>
  <c r="F66"/>
  <c r="E66"/>
  <c r="D66"/>
  <c r="C66"/>
  <c r="B66"/>
  <c r="O64"/>
  <c r="N64"/>
  <c r="M64"/>
  <c r="L64"/>
  <c r="K64"/>
  <c r="J64"/>
  <c r="I64"/>
  <c r="H64"/>
  <c r="G64"/>
  <c r="F64"/>
  <c r="E64"/>
  <c r="D64"/>
  <c r="C64"/>
  <c r="B64"/>
  <c r="O63"/>
  <c r="N63"/>
  <c r="M63"/>
  <c r="L63"/>
  <c r="K63"/>
  <c r="J63"/>
  <c r="I63"/>
  <c r="H63"/>
  <c r="G63"/>
  <c r="F63"/>
  <c r="E63"/>
  <c r="D63"/>
  <c r="C63"/>
  <c r="B63"/>
  <c r="O62"/>
  <c r="N62"/>
  <c r="M62"/>
  <c r="I62"/>
  <c r="H62"/>
  <c r="G62"/>
  <c r="F62"/>
  <c r="E62"/>
  <c r="D62"/>
  <c r="C62"/>
  <c r="B62"/>
  <c r="L35"/>
  <c r="K35"/>
  <c r="J35"/>
  <c r="I35"/>
  <c r="H35"/>
  <c r="G35"/>
  <c r="L34"/>
  <c r="K34"/>
  <c r="J34"/>
  <c r="I34"/>
  <c r="H34"/>
  <c r="G34"/>
  <c r="L33"/>
  <c r="K33"/>
  <c r="J33"/>
  <c r="I33"/>
  <c r="H33"/>
  <c r="G33"/>
  <c r="O32"/>
  <c r="L32"/>
  <c r="K32"/>
  <c r="J32"/>
  <c r="I32"/>
  <c r="H32"/>
  <c r="G32"/>
  <c r="K31"/>
  <c r="J31"/>
  <c r="I31"/>
  <c r="H31"/>
  <c r="G31"/>
  <c r="J30"/>
  <c r="I30"/>
  <c r="H30"/>
  <c r="G30"/>
  <c r="J29"/>
  <c r="I29"/>
  <c r="H29"/>
  <c r="G29"/>
  <c r="O28"/>
  <c r="I28"/>
  <c r="H28"/>
  <c r="G28"/>
  <c r="H27"/>
  <c r="G27"/>
  <c r="O25"/>
  <c r="N25"/>
  <c r="M25"/>
  <c r="L25"/>
  <c r="K25"/>
  <c r="J25"/>
  <c r="I25"/>
  <c r="H25"/>
  <c r="G25"/>
  <c r="F25"/>
  <c r="E25"/>
  <c r="D25"/>
  <c r="C25"/>
  <c r="B25"/>
  <c r="O24"/>
  <c r="N24"/>
  <c r="M24"/>
  <c r="L24"/>
  <c r="K24"/>
  <c r="J24"/>
  <c r="I24"/>
  <c r="H24"/>
  <c r="G24"/>
  <c r="F24"/>
  <c r="E24"/>
  <c r="D24"/>
  <c r="C24"/>
  <c r="B24"/>
  <c r="O23"/>
  <c r="N23"/>
  <c r="M23"/>
  <c r="I23"/>
  <c r="H23"/>
  <c r="G23"/>
  <c r="F23"/>
  <c r="E23"/>
  <c r="D23"/>
  <c r="C23"/>
  <c r="B23"/>
  <c r="K59" i="37"/>
  <c r="H59"/>
  <c r="C59"/>
  <c r="N58"/>
  <c r="M58"/>
  <c r="I58"/>
  <c r="F58"/>
  <c r="E58"/>
  <c r="N57"/>
  <c r="L57"/>
  <c r="F57"/>
  <c r="E57"/>
  <c r="D57"/>
  <c r="C55"/>
  <c r="N54"/>
  <c r="G54"/>
  <c r="D54"/>
  <c r="F53"/>
  <c r="E53"/>
  <c r="C53"/>
  <c r="M52"/>
  <c r="G52"/>
  <c r="N51"/>
  <c r="G51"/>
  <c r="E51"/>
  <c r="D51"/>
  <c r="B49"/>
  <c r="B58" s="1"/>
  <c r="C49"/>
  <c r="C57" s="1"/>
  <c r="D49"/>
  <c r="D59" s="1"/>
  <c r="E49"/>
  <c r="E59" s="1"/>
  <c r="F49"/>
  <c r="F59" s="1"/>
  <c r="G49"/>
  <c r="G59" s="1"/>
  <c r="H49"/>
  <c r="H57" s="1"/>
  <c r="I49"/>
  <c r="I57" s="1"/>
  <c r="J49"/>
  <c r="J58" s="1"/>
  <c r="K49"/>
  <c r="K58" s="1"/>
  <c r="L49"/>
  <c r="L59" s="1"/>
  <c r="M49"/>
  <c r="M59" s="1"/>
  <c r="N49"/>
  <c r="N59" s="1"/>
  <c r="O49"/>
  <c r="O59" s="1"/>
  <c r="B45"/>
  <c r="B51" s="1"/>
  <c r="C45"/>
  <c r="C52" s="1"/>
  <c r="D45"/>
  <c r="D53" s="1"/>
  <c r="E45"/>
  <c r="E55" s="1"/>
  <c r="F45"/>
  <c r="F51" s="1"/>
  <c r="G45"/>
  <c r="G55" s="1"/>
  <c r="H45"/>
  <c r="H52" s="1"/>
  <c r="I45"/>
  <c r="I54" s="1"/>
  <c r="J45"/>
  <c r="J55" s="1"/>
  <c r="K45"/>
  <c r="K55" s="1"/>
  <c r="M45"/>
  <c r="M51" s="1"/>
  <c r="N45"/>
  <c r="N52" s="1"/>
  <c r="O45"/>
  <c r="O53" s="1"/>
  <c r="O27"/>
  <c r="N27"/>
  <c r="L27"/>
  <c r="G27"/>
  <c r="F27"/>
  <c r="D27"/>
  <c r="B27"/>
  <c r="M26"/>
  <c r="J26"/>
  <c r="I26"/>
  <c r="E26"/>
  <c r="B26"/>
  <c r="O25"/>
  <c r="M25"/>
  <c r="J25"/>
  <c r="H25"/>
  <c r="G25"/>
  <c r="E25"/>
  <c r="B25"/>
  <c r="O23"/>
  <c r="N23"/>
  <c r="M23"/>
  <c r="I23"/>
  <c r="H23"/>
  <c r="G23"/>
  <c r="F23"/>
  <c r="E23"/>
  <c r="D23"/>
  <c r="C23"/>
  <c r="B23"/>
  <c r="O22"/>
  <c r="N22"/>
  <c r="M22"/>
  <c r="I22"/>
  <c r="H22"/>
  <c r="G22"/>
  <c r="F22"/>
  <c r="E22"/>
  <c r="D22"/>
  <c r="C22"/>
  <c r="B22"/>
  <c r="O21"/>
  <c r="N21"/>
  <c r="M21"/>
  <c r="I21"/>
  <c r="H21"/>
  <c r="G21"/>
  <c r="F21"/>
  <c r="E21"/>
  <c r="D21"/>
  <c r="C21"/>
  <c r="B21"/>
  <c r="O20"/>
  <c r="N20"/>
  <c r="M20"/>
  <c r="I20"/>
  <c r="H20"/>
  <c r="G20"/>
  <c r="F20"/>
  <c r="E20"/>
  <c r="D20"/>
  <c r="C20"/>
  <c r="B20"/>
  <c r="O19"/>
  <c r="N19"/>
  <c r="M19"/>
  <c r="K19"/>
  <c r="I19"/>
  <c r="H19"/>
  <c r="G19"/>
  <c r="F19"/>
  <c r="E19"/>
  <c r="D19"/>
  <c r="C19"/>
  <c r="B19"/>
  <c r="C27"/>
  <c r="D25"/>
  <c r="E27"/>
  <c r="F26"/>
  <c r="G26"/>
  <c r="H27"/>
  <c r="I27"/>
  <c r="J27"/>
  <c r="K27"/>
  <c r="L25"/>
  <c r="M27"/>
  <c r="N26"/>
  <c r="O26"/>
  <c r="J23"/>
  <c r="K23"/>
  <c r="O51" i="3"/>
  <c r="N51"/>
  <c r="M51"/>
  <c r="L51"/>
  <c r="K51"/>
  <c r="J51"/>
  <c r="I51"/>
  <c r="H51"/>
  <c r="G51"/>
  <c r="F51"/>
  <c r="E51"/>
  <c r="D51"/>
  <c r="C51"/>
  <c r="B51"/>
  <c r="O50"/>
  <c r="N50"/>
  <c r="M50"/>
  <c r="I50"/>
  <c r="G50"/>
  <c r="E50"/>
  <c r="D50"/>
  <c r="O49"/>
  <c r="N49"/>
  <c r="M49"/>
  <c r="I49"/>
  <c r="H49"/>
  <c r="G49"/>
  <c r="F49"/>
  <c r="E49"/>
  <c r="D49"/>
  <c r="C49"/>
  <c r="B49"/>
  <c r="O48"/>
  <c r="N48"/>
  <c r="M48"/>
  <c r="J48"/>
  <c r="I48"/>
  <c r="H48"/>
  <c r="G48"/>
  <c r="F48"/>
  <c r="E48"/>
  <c r="D48"/>
  <c r="C48"/>
  <c r="B48"/>
  <c r="O47"/>
  <c r="N47"/>
  <c r="M47"/>
  <c r="L47"/>
  <c r="K47"/>
  <c r="J47"/>
  <c r="I47"/>
  <c r="H47"/>
  <c r="G47"/>
  <c r="F47"/>
  <c r="E47"/>
  <c r="D47"/>
  <c r="C47"/>
  <c r="B47"/>
  <c r="O46"/>
  <c r="N46"/>
  <c r="M46"/>
  <c r="L46"/>
  <c r="K46"/>
  <c r="J46"/>
  <c r="I46"/>
  <c r="H46"/>
  <c r="G46"/>
  <c r="F46"/>
  <c r="E46"/>
  <c r="D46"/>
  <c r="C46"/>
  <c r="B46"/>
  <c r="O21"/>
  <c r="N21"/>
  <c r="M21"/>
  <c r="L21"/>
  <c r="K21"/>
  <c r="J21"/>
  <c r="I21"/>
  <c r="H21"/>
  <c r="G21"/>
  <c r="F21"/>
  <c r="E21"/>
  <c r="D21"/>
  <c r="C21"/>
  <c r="B21"/>
  <c r="O20"/>
  <c r="N20"/>
  <c r="M20"/>
  <c r="I20"/>
  <c r="G20"/>
  <c r="E20"/>
  <c r="D20"/>
  <c r="O19"/>
  <c r="N19"/>
  <c r="M19"/>
  <c r="I19"/>
  <c r="H19"/>
  <c r="G19"/>
  <c r="F19"/>
  <c r="E19"/>
  <c r="D19"/>
  <c r="C19"/>
  <c r="B19"/>
  <c r="O18"/>
  <c r="N18"/>
  <c r="M18"/>
  <c r="J18"/>
  <c r="I18"/>
  <c r="H18"/>
  <c r="G18"/>
  <c r="F18"/>
  <c r="E18"/>
  <c r="D18"/>
  <c r="C18"/>
  <c r="B18"/>
  <c r="O17"/>
  <c r="N17"/>
  <c r="M17"/>
  <c r="L17"/>
  <c r="K17"/>
  <c r="J17"/>
  <c r="I17"/>
  <c r="H17"/>
  <c r="G17"/>
  <c r="F17"/>
  <c r="E17"/>
  <c r="D17"/>
  <c r="C17"/>
  <c r="B17"/>
  <c r="O16"/>
  <c r="N16"/>
  <c r="M16"/>
  <c r="L16"/>
  <c r="K16"/>
  <c r="J16"/>
  <c r="I16"/>
  <c r="H16"/>
  <c r="G16"/>
  <c r="F16"/>
  <c r="E16"/>
  <c r="D16"/>
  <c r="C16"/>
  <c r="B16"/>
  <c r="D34" i="38" l="1"/>
  <c r="M30"/>
  <c r="M27"/>
  <c r="M35"/>
  <c r="M31"/>
  <c r="M33"/>
  <c r="M29"/>
  <c r="M32"/>
  <c r="M28"/>
  <c r="B34"/>
  <c r="B30"/>
  <c r="O29"/>
  <c r="O33"/>
  <c r="N33"/>
  <c r="O30"/>
  <c r="B27"/>
  <c r="B35"/>
  <c r="B28"/>
  <c r="O27"/>
  <c r="O31"/>
  <c r="M34"/>
  <c r="G57" i="37"/>
  <c r="O57"/>
  <c r="H58"/>
  <c r="B59"/>
  <c r="J59"/>
  <c r="M57"/>
  <c r="G58"/>
  <c r="O58"/>
  <c r="I59"/>
  <c r="K57"/>
  <c r="B57"/>
  <c r="J57"/>
  <c r="D58"/>
  <c r="L58"/>
  <c r="C58"/>
  <c r="F55"/>
  <c r="F52"/>
  <c r="C54"/>
  <c r="B52"/>
  <c r="N53"/>
  <c r="O55"/>
  <c r="C51"/>
  <c r="O51"/>
  <c r="G53"/>
  <c r="C25"/>
  <c r="K25"/>
  <c r="D26"/>
  <c r="L26"/>
  <c r="I25"/>
  <c r="C26"/>
  <c r="K26"/>
  <c r="F25"/>
  <c r="N25"/>
  <c r="H26"/>
  <c r="I51"/>
  <c r="H54"/>
  <c r="D55"/>
  <c r="H51"/>
  <c r="E52"/>
  <c r="B53"/>
  <c r="M53"/>
  <c r="N55"/>
  <c r="D52"/>
  <c r="O52"/>
  <c r="I53"/>
  <c r="F54"/>
  <c r="B55"/>
  <c r="M55"/>
  <c r="H53"/>
  <c r="E54"/>
  <c r="O54"/>
  <c r="I55"/>
  <c r="H55"/>
  <c r="M54"/>
  <c r="I52"/>
  <c r="B54"/>
  <c r="J54"/>
  <c r="K51"/>
  <c r="J51"/>
  <c r="J53"/>
  <c r="J22"/>
  <c r="J19"/>
  <c r="J21"/>
  <c r="E34" i="38" l="1"/>
  <c r="D33"/>
  <c r="E30"/>
  <c r="E29"/>
  <c r="E28"/>
  <c r="E31"/>
  <c r="E35"/>
  <c r="E27"/>
  <c r="N32"/>
  <c r="N30"/>
  <c r="N29"/>
  <c r="N35"/>
  <c r="N31"/>
  <c r="N28"/>
  <c r="E33"/>
  <c r="D32"/>
  <c r="D27"/>
  <c r="D29"/>
  <c r="D35"/>
  <c r="D31"/>
  <c r="D28"/>
  <c r="D30"/>
  <c r="E32"/>
  <c r="N34"/>
  <c r="C34" l="1"/>
  <c r="C29" l="1"/>
  <c r="C35"/>
  <c r="C30"/>
  <c r="C28"/>
  <c r="C27"/>
  <c r="C33"/>
  <c r="F30" l="1"/>
  <c r="F28"/>
  <c r="F35"/>
  <c r="F27"/>
  <c r="F29"/>
  <c r="F31"/>
  <c r="F32"/>
  <c r="F33"/>
  <c r="F34"/>
</calcChain>
</file>

<file path=xl/sharedStrings.xml><?xml version="1.0" encoding="utf-8"?>
<sst xmlns="http://schemas.openxmlformats.org/spreadsheetml/2006/main" count="10301" uniqueCount="961">
  <si>
    <t>recettes réelles de fonctionnement</t>
  </si>
  <si>
    <t xml:space="preserve">Epargne brute : excédent des recettes réelles de fonctionnement sur les dépenses réelles de fonctionnement. </t>
  </si>
  <si>
    <t>T 5.1</t>
  </si>
  <si>
    <t>T 5.2</t>
  </si>
  <si>
    <t>T 5.3</t>
  </si>
  <si>
    <t>T 5.4</t>
  </si>
  <si>
    <t>En nombre d'années</t>
  </si>
  <si>
    <t>T 5.5</t>
  </si>
  <si>
    <r>
      <t>Ventes de produits, prestations de services, marchandises :</t>
    </r>
    <r>
      <rPr>
        <sz val="10"/>
        <rFont val="Arial"/>
        <family val="2"/>
      </rPr>
      <t xml:space="preserve"> recettes du compte 70.</t>
    </r>
  </si>
  <si>
    <r>
      <t>Dépenses réelles totales</t>
    </r>
    <r>
      <rPr>
        <sz val="10"/>
        <color indexed="12"/>
        <rFont val="Arial"/>
        <family val="2"/>
      </rPr>
      <t xml:space="preserve"> hors gestion active de la dette :</t>
    </r>
    <r>
      <rPr>
        <sz val="10"/>
        <rFont val="Arial"/>
        <family val="2"/>
      </rPr>
      <t xml:space="preserve"> </t>
    </r>
    <r>
      <rPr>
        <sz val="10"/>
        <rFont val="Arial"/>
        <family val="2"/>
      </rPr>
      <t>somme des dépenses réelles de fonctionnement et des dépenses réelles d'investissement.</t>
    </r>
  </si>
  <si>
    <r>
      <t xml:space="preserve">Recettes réelles totales </t>
    </r>
    <r>
      <rPr>
        <sz val="10"/>
        <color indexed="12"/>
        <rFont val="Arial"/>
        <family val="2"/>
      </rPr>
      <t>hors gestion active de la dette :</t>
    </r>
    <r>
      <rPr>
        <sz val="10"/>
        <rFont val="Arial"/>
        <family val="2"/>
      </rPr>
      <t xml:space="preserve"> sommes des recettes de fonctionnement et des recettes réelles d'investissement.</t>
    </r>
  </si>
  <si>
    <t>Sources et définitions des grandeurs comptables utilisées</t>
  </si>
  <si>
    <t>6 – Emprunts réalisés hors gestion active de la dette / population</t>
  </si>
  <si>
    <t>Niveau des dépenses d'investissement réalisées, en euros par habitant.</t>
  </si>
  <si>
    <t>Epargne brute : excédent des recettes réelles de fonctionnement sur les dépenses réelles de fonctionnement.</t>
  </si>
  <si>
    <t>Ce ratio exprime le poids de la dette en nombre d'années d'épargne.</t>
  </si>
  <si>
    <t>Un ratio supérieur à 100 exprime que la charge de la dette n'est pas totalement financée par les recettes courantes.</t>
  </si>
  <si>
    <t>Emprunts réalisés : recettes du compte 16 calculées hors gestion active de la dette.</t>
  </si>
  <si>
    <t>Produit des emprunts réalisés, en euros par habitant.</t>
  </si>
  <si>
    <t>Evaluation de l'effort d'équipement, en euros par habitant.</t>
  </si>
  <si>
    <t>Parmi les communes touristiques, on distingue les catégories suivantes :</t>
  </si>
  <si>
    <r>
      <t xml:space="preserve">Communes touristiques du littoral maritime : </t>
    </r>
    <r>
      <rPr>
        <sz val="8"/>
        <rFont val="Arial"/>
        <family val="2"/>
      </rPr>
      <t>ce sont les communes touristiques appartenant également à la liste des communes du littoral maritime. Cette liste comprend les communes de bord de mer et les communes d'estuaires, en aval de la limite transversale de la mer (source : Institut Français de l'Environnement).</t>
    </r>
  </si>
  <si>
    <r>
      <t xml:space="preserve">Communes touristiques de montagne : </t>
    </r>
    <r>
      <rPr>
        <sz val="8"/>
        <rFont val="Arial"/>
        <family val="2"/>
      </rPr>
      <t>Les communes de montagne sont repérées à l'aide du classement en zone défavorisée réalisé par le Ministère de l'Agriculture. Les communes retenues sont celles qui sont entièrement classées "montagne" ou "haute montagne" et en métropole (source : Ministère de l'Agriculture, de la pêche, de la ruralité et de l'aménagement du territoire).</t>
    </r>
  </si>
  <si>
    <r>
      <t xml:space="preserve">Communes touristiques "supports de station de sports d'hiver" : </t>
    </r>
    <r>
      <rPr>
        <sz val="8"/>
        <rFont val="Arial"/>
        <family val="2"/>
      </rPr>
      <t>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 Service d'Etudes d'Aménagement Touristique de la Montagne).</t>
    </r>
  </si>
  <si>
    <t>Population</t>
  </si>
  <si>
    <t>T 2.1</t>
  </si>
  <si>
    <t>T 2.2</t>
  </si>
  <si>
    <t>T 2.3</t>
  </si>
  <si>
    <t xml:space="preserve">           - supports de stations de sports d'hiver</t>
  </si>
  <si>
    <t>en %</t>
  </si>
  <si>
    <t>T 3</t>
  </si>
  <si>
    <t>T 4.1</t>
  </si>
  <si>
    <t>T 4.2</t>
  </si>
  <si>
    <t>T 4.3</t>
  </si>
  <si>
    <t>T 4.4</t>
  </si>
  <si>
    <t>T 4.5</t>
  </si>
  <si>
    <t>T 4.6</t>
  </si>
  <si>
    <t>T 4.7</t>
  </si>
  <si>
    <t>T 4.8</t>
  </si>
  <si>
    <t>Part des dépenses réelles de fonctionnement affectée aux frais de personnel.</t>
  </si>
  <si>
    <t>Somme des dépenses réelles de fonctionnement et des dépenses réelles d'investissement.</t>
  </si>
  <si>
    <t>Les dépenses d'investissement sont calculées hors gestion active de la dette.</t>
  </si>
  <si>
    <t>Moins</t>
  </si>
  <si>
    <t>De 500</t>
  </si>
  <si>
    <t>De 2 000</t>
  </si>
  <si>
    <t>De 3 500</t>
  </si>
  <si>
    <t>De 5 000</t>
  </si>
  <si>
    <t>à moins de</t>
  </si>
  <si>
    <t>communes</t>
  </si>
  <si>
    <t>10 000 hab.</t>
  </si>
  <si>
    <t>habitants</t>
  </si>
  <si>
    <t>2 000 hab.</t>
  </si>
  <si>
    <t>3 500 hab.</t>
  </si>
  <si>
    <t>5 000 hab.</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</si>
  <si>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</si>
  <si>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</si>
  <si>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</si>
  <si>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</si>
  <si>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</si>
  <si>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</si>
  <si>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</si>
  <si>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</si>
  <si>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</si>
  <si>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</si>
  <si>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</si>
  <si>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</si>
  <si>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</si>
  <si>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</si>
  <si>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</si>
  <si>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</si>
  <si>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</si>
  <si>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</si>
  <si>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</si>
  <si>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Rhône-Alpes</t>
  </si>
  <si>
    <t xml:space="preserve">France entière </t>
  </si>
  <si>
    <t>Strates</t>
  </si>
  <si>
    <t>Nombre</t>
  </si>
  <si>
    <t xml:space="preserve">de </t>
  </si>
  <si>
    <t>d'habitants</t>
  </si>
  <si>
    <t>De 500 à moins de 2 000 habitants</t>
  </si>
  <si>
    <t>De 2 000 à moins de 3 500 habitants</t>
  </si>
  <si>
    <t>De 3 500 à moins de 5 000 habitants</t>
  </si>
  <si>
    <t>De 5 000 à moins de 10 000 habitants</t>
  </si>
  <si>
    <t>Communes de moins de 10 000 habitants</t>
  </si>
  <si>
    <t>Ensemble</t>
  </si>
  <si>
    <r>
      <t>FA</t>
    </r>
    <r>
      <rPr>
        <sz val="8"/>
        <rFont val="Arial"/>
        <family val="2"/>
      </rPr>
      <t xml:space="preserve">: Fiscalité Additionnelle ; </t>
    </r>
    <r>
      <rPr>
        <b/>
        <sz val="8"/>
        <rFont val="Arial"/>
        <family val="2"/>
      </rPr>
      <t>FPU</t>
    </r>
    <r>
      <rPr>
        <sz val="8"/>
        <rFont val="Arial"/>
        <family val="2"/>
      </rPr>
      <t>: Fiscalité Professionnelle Unique ;</t>
    </r>
  </si>
  <si>
    <t>Impôts et taxes</t>
  </si>
  <si>
    <t>En millions d'euros</t>
  </si>
  <si>
    <t>Hors gestion active de la dette</t>
  </si>
  <si>
    <t>Evolutions en %</t>
  </si>
  <si>
    <t>communes de</t>
  </si>
  <si>
    <t>T 1.1</t>
  </si>
  <si>
    <t>T 1.2</t>
  </si>
  <si>
    <t>T 1.3</t>
  </si>
  <si>
    <t>T 1.4</t>
  </si>
  <si>
    <t xml:space="preserve">Communes de moins </t>
  </si>
  <si>
    <t>de 10 000 habitants</t>
  </si>
  <si>
    <t>France entière</t>
  </si>
  <si>
    <t>Métropole</t>
  </si>
  <si>
    <t>Ile-de-France</t>
  </si>
  <si>
    <t>Provence-Alpes-Côte d'Azur</t>
  </si>
  <si>
    <t>Outre-Mer</t>
  </si>
  <si>
    <t>- à une CU à FA</t>
  </si>
  <si>
    <t>- à une CC à FA</t>
  </si>
  <si>
    <t>- à une CC à FPU</t>
  </si>
  <si>
    <t>En €/hab.</t>
  </si>
  <si>
    <t>Source: analyses et traitements par la DGCL des comptes de gestion fournis par la DGFiP.</t>
  </si>
  <si>
    <t>En %</t>
  </si>
  <si>
    <t>Part relative des ventes de produits, prestations de services, marchandises dans le total des recettes de fonctionnement.</t>
  </si>
  <si>
    <t>Evaluation de l'endettement total en fin d'exercice, en euros par habitant.</t>
  </si>
  <si>
    <t>-</t>
  </si>
  <si>
    <t xml:space="preserve">Département des Etudes et Statistiques Locales - DGCL </t>
  </si>
  <si>
    <t>http://www.dgcl.interieur.gouv.fr/</t>
  </si>
  <si>
    <t>►</t>
  </si>
  <si>
    <t>:</t>
  </si>
  <si>
    <t>Abréviations :</t>
  </si>
  <si>
    <t>- M€ : millions d'€</t>
  </si>
  <si>
    <t>- n.s. : non-significatif</t>
  </si>
  <si>
    <t>- n.d. : non-disponible</t>
  </si>
  <si>
    <t>de 10 000 à moins de  20 000 habitants</t>
  </si>
  <si>
    <t>de 20 000 à moins de  50 000 habitants</t>
  </si>
  <si>
    <t>de 50 000 à moins de 100 000 habitants</t>
  </si>
  <si>
    <t>100 000 habitants et plus</t>
  </si>
  <si>
    <t>De 200 à moins de 500 habitants</t>
  </si>
  <si>
    <t>De 100 à moins de 200 habitants</t>
  </si>
  <si>
    <t xml:space="preserve">Moins de 100 habitants </t>
  </si>
  <si>
    <t>Ensemble des communes (y compris Paris)</t>
  </si>
  <si>
    <t>moyenne des</t>
  </si>
  <si>
    <t>budgets</t>
  </si>
  <si>
    <t>communaux</t>
  </si>
  <si>
    <t>des communes</t>
  </si>
  <si>
    <t>Population des</t>
  </si>
  <si>
    <t>de 100</t>
  </si>
  <si>
    <t>De 100</t>
  </si>
  <si>
    <t>200 hab.</t>
  </si>
  <si>
    <t>De 200</t>
  </si>
  <si>
    <t>500 hab.</t>
  </si>
  <si>
    <t>De 10 000</t>
  </si>
  <si>
    <t>De 20 000</t>
  </si>
  <si>
    <t>De 50 000</t>
  </si>
  <si>
    <t>20 000 hab.</t>
  </si>
  <si>
    <t>50 000 hab.</t>
  </si>
  <si>
    <t>100 000 hab.</t>
  </si>
  <si>
    <t>et plus</t>
  </si>
  <si>
    <t>Auvergne - Rhône-Alpes</t>
  </si>
  <si>
    <t>Bourgogne - Franche-Comté</t>
  </si>
  <si>
    <t>Centre - Val de Loire</t>
  </si>
  <si>
    <t>.</t>
  </si>
  <si>
    <t>Grand Est</t>
  </si>
  <si>
    <t>Hauts de France</t>
  </si>
  <si>
    <t>Normandie</t>
  </si>
  <si>
    <t>Nouvelle Aquitaine</t>
  </si>
  <si>
    <t>Occitanie</t>
  </si>
  <si>
    <t>Île-de-France</t>
  </si>
  <si>
    <t>10 000 hab. et plus</t>
  </si>
  <si>
    <t>des</t>
  </si>
  <si>
    <t>de 10 000 hab.</t>
  </si>
  <si>
    <t>totale des</t>
  </si>
  <si>
    <t>REGIONS</t>
  </si>
  <si>
    <t>moins de 10 000 hab.</t>
  </si>
  <si>
    <t xml:space="preserve"> communes de</t>
  </si>
  <si>
    <t xml:space="preserve">communes de moins </t>
  </si>
  <si>
    <t>Nombre d'habitants par commune</t>
  </si>
  <si>
    <t>Taille moyenne des</t>
  </si>
  <si>
    <t>Taille</t>
  </si>
  <si>
    <t>Strate des communes</t>
  </si>
  <si>
    <t xml:space="preserve">    - Autres communes touristiques de montagne </t>
  </si>
  <si>
    <t xml:space="preserve">    - Autres communes touristiques </t>
  </si>
  <si>
    <t xml:space="preserve">    - Communes de montagne</t>
  </si>
  <si>
    <t xml:space="preserve">    - Communes hors montagne</t>
  </si>
  <si>
    <r>
      <rPr>
        <b/>
        <sz val="8"/>
        <rFont val="Arial"/>
        <family val="2"/>
      </rPr>
      <t>Les communes classées en zone de montagne :</t>
    </r>
    <r>
      <rPr>
        <sz val="8"/>
        <rFont val="Arial"/>
        <family val="2"/>
      </rPr>
      <t xml:space="preserv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</si>
  <si>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t>Budgets des communes appartenant à :</t>
  </si>
  <si>
    <t xml:space="preserve"> Communes rurales</t>
  </si>
  <si>
    <t xml:space="preserve">      - de 2 000 à 4 999 habitants </t>
  </si>
  <si>
    <t xml:space="preserve">      - de 5 000 à 9 999 habitants </t>
  </si>
  <si>
    <t xml:space="preserve">      - de 10 000 à 19 999 habitants </t>
  </si>
  <si>
    <t xml:space="preserve">      - de 20 000 à 49 999 habitants </t>
  </si>
  <si>
    <t xml:space="preserve">      - de 50 000 à 99 999 habitants </t>
  </si>
  <si>
    <t xml:space="preserve">      - de 100 000 à 199 999 habitants </t>
  </si>
  <si>
    <t xml:space="preserve">      - de 200 000 à 1 999 999 habitants </t>
  </si>
  <si>
    <t xml:space="preserve">      - de Paris</t>
  </si>
  <si>
    <t xml:space="preserve"> Communes en unité urbaine :</t>
  </si>
  <si>
    <t xml:space="preserve">  CC à FPU</t>
  </si>
  <si>
    <t xml:space="preserve">  CC à FA</t>
  </si>
  <si>
    <t xml:space="preserve"> Communes urbaines</t>
  </si>
  <si>
    <t>Nombre d'habitants des communes appartenant à :</t>
  </si>
  <si>
    <t>Pourcentage d'habitants des communes appartenant à :</t>
  </si>
  <si>
    <t>T 1.5</t>
  </si>
  <si>
    <t>DÉPENSES DE FONCTIONNEMENT (1)</t>
  </si>
  <si>
    <t>Achats et charges externes</t>
  </si>
  <si>
    <t>Frais de personnel</t>
  </si>
  <si>
    <t>Charges financières</t>
  </si>
  <si>
    <t>Dépenses d'intervention</t>
  </si>
  <si>
    <t>Autres dépenses de fonctionnement</t>
  </si>
  <si>
    <t>RECETTES DE FONCTIONNEMENT (2)</t>
  </si>
  <si>
    <t>- Impôts locaux</t>
  </si>
  <si>
    <t>- Autres impôts et taxes</t>
  </si>
  <si>
    <t>Concours de l'État</t>
  </si>
  <si>
    <t>- DGF</t>
  </si>
  <si>
    <t>- Autres dotations</t>
  </si>
  <si>
    <t>- Péréquation</t>
  </si>
  <si>
    <t>Subventions reçues et participations</t>
  </si>
  <si>
    <t>Ventes de biens et services</t>
  </si>
  <si>
    <t>Autres recettes de fonctionnement</t>
  </si>
  <si>
    <t>Épargne brute (3) = (2)-(1)</t>
  </si>
  <si>
    <t>Épargne nette = (3)-(8)</t>
  </si>
  <si>
    <t>DÉPENSES D'INVESTISSEMENT hors remboursements (4)</t>
  </si>
  <si>
    <t>Dépenses d'équipement</t>
  </si>
  <si>
    <t>Subventions d'équipement versées</t>
  </si>
  <si>
    <t>Autres depenses d'investissement</t>
  </si>
  <si>
    <t>RECETTES D'INVESTISSEMENT hors emprunts (5)</t>
  </si>
  <si>
    <t>FCTVA</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</si>
  <si>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</si>
  <si>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</si>
  <si>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</si>
  <si>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</si>
  <si>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</si>
  <si>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</si>
  <si>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</si>
  <si>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</si>
  <si>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</si>
  <si>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</si>
  <si>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</si>
  <si>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</si>
  <si>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</si>
  <si>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</si>
  <si>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</si>
  <si>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Capacité de désendettement = (12) / (3)</t>
  </si>
  <si>
    <t>Opérations réelles</t>
  </si>
  <si>
    <t>(dont : fiscalité reversée)</t>
  </si>
  <si>
    <t>Structure de fonctionnement</t>
  </si>
  <si>
    <t>Structure d'investissement</t>
  </si>
  <si>
    <t>Source : DGFiP-Comptes de gestion ; budgets principaux - opérations réelles. Calculs DGCL. Montants calculés hors gestion active de la dette.</t>
  </si>
  <si>
    <t xml:space="preserve"> En €/habitant</t>
  </si>
  <si>
    <t>Habitants décomptés selon la population totale de l'Insee</t>
  </si>
  <si>
    <t>En milliers d'habitants</t>
  </si>
  <si>
    <t>Liste des 11 ratios</t>
  </si>
  <si>
    <t>Pour les communes de 3 500 habitants et plus, les données synthétiques sur la situation financière de la collectivité, prévues par l’article L. 2313-1 du code général des collectivités territoriales (CGCT), comprennent 11 ratios définis à l’article R. 2313-1. Ces ratios sont aussi calculés pour les groupements à fiscalité propre, les départements (articles L. 3313-1 et R. 3313-1) et les régions (articles L. 4313-2 et R. 4313-1). Toutefois, le ratio 8, qui correspond au coefficient de mobilisation du potentiel fiscal, n’est plus calculé.</t>
  </si>
  <si>
    <t>Les ratios 1 à 6 sont exprimés en euros par habitant : la population utilisée est la population totale légale en vigueur de l'année.</t>
  </si>
  <si>
    <t>Les ratios 7 à 11 sont exprimés en pourcentage.</t>
  </si>
  <si>
    <r>
      <t>À noter</t>
    </r>
    <r>
      <rPr>
        <sz val="8"/>
        <color rgb="FF000000"/>
        <rFont val="Arial"/>
        <family val="2"/>
      </rPr>
      <t xml:space="preserve"> : pour la détermination des montants de dépenses ou recettes réelles de fonctionnement à retenir pour le calcul des ratios, les reversements de fiscalité liés au FNGIR et aux différents fonds de péréquation horizontale sont comptabilisés en moindres recettes.</t>
    </r>
  </si>
  <si>
    <r>
      <t xml:space="preserve">• </t>
    </r>
    <r>
      <rPr>
        <u/>
        <sz val="8"/>
        <color rgb="FF003399"/>
        <rFont val="Arial"/>
        <family val="2"/>
      </rPr>
      <t>Ratio 1</t>
    </r>
    <r>
      <rPr>
        <sz val="8"/>
        <color rgb="FF003399"/>
        <rFont val="Arial"/>
        <family val="2"/>
      </rPr>
      <t xml:space="preserve"> = dépenses réelles de fonctionnement (DRF) / population :</t>
    </r>
    <r>
      <rPr>
        <sz val="8"/>
        <color rgb="FF0091FF"/>
        <rFont val="Arial"/>
        <family val="2"/>
      </rPr>
      <t xml:space="preserve"> </t>
    </r>
    <r>
      <rPr>
        <sz val="8"/>
        <color rgb="FF000000"/>
        <rFont val="Arial"/>
        <family val="2"/>
      </rPr>
      <t>montant total des dépenses de fonctionnement en mouvement réels. Les dépenses liées à des travaux en régie sont exclues des DRF.</t>
    </r>
    <r>
      <rPr>
        <sz val="8"/>
        <color rgb="FF003399"/>
        <rFont val="Arial"/>
        <family val="2"/>
      </rPr>
      <t xml:space="preserve"> </t>
    </r>
  </si>
  <si>
    <r>
      <t>• </t>
    </r>
    <r>
      <rPr>
        <u/>
        <sz val="8"/>
        <color rgb="FF003399"/>
        <rFont val="Arial"/>
        <family val="2"/>
      </rPr>
      <t>Ratio 2</t>
    </r>
    <r>
      <rPr>
        <sz val="8"/>
        <color rgb="FF003399"/>
        <rFont val="Arial"/>
        <family val="2"/>
      </rPr>
      <t xml:space="preserve"> = produit des impositions directes / population :</t>
    </r>
    <r>
      <rPr>
        <sz val="8"/>
        <rFont val="Arial"/>
        <family val="2"/>
      </rPr>
      <t xml:space="preserve"> (recettes hors fiscalité reversée).</t>
    </r>
  </si>
  <si>
    <r>
      <t xml:space="preserve">• </t>
    </r>
    <r>
      <rPr>
        <u/>
        <sz val="8"/>
        <color rgb="FF003399"/>
        <rFont val="Arial"/>
        <family val="2"/>
      </rPr>
      <t>Ratio 2 bis</t>
    </r>
    <r>
      <rPr>
        <sz val="8"/>
        <color rgb="FF003399"/>
        <rFont val="Arial"/>
        <family val="2"/>
      </rPr>
      <t xml:space="preserve"> = produit net des impositions directes / population :</t>
    </r>
    <r>
      <rPr>
        <sz val="8"/>
        <rFont val="Arial"/>
        <family val="2"/>
      </rPr>
      <t xml:space="preserve"> en plus des impositions directes, ce ratio intègre les prélèvements pour reversements de fiscalité et la fiscalité reversée aux communes par les groupements à fiscalité propre.</t>
    </r>
  </si>
  <si>
    <r>
      <t xml:space="preserve">• </t>
    </r>
    <r>
      <rPr>
        <u/>
        <sz val="8"/>
        <color rgb="FF003399"/>
        <rFont val="Arial"/>
        <family val="2"/>
      </rPr>
      <t>Ratio 3</t>
    </r>
    <r>
      <rPr>
        <sz val="8"/>
        <color rgb="FF003399"/>
        <rFont val="Arial"/>
        <family val="2"/>
      </rPr>
      <t xml:space="preserve"> = recettes réelles de fonctionnement (RRF) / population</t>
    </r>
    <r>
      <rPr>
        <sz val="8"/>
        <color rgb="FF0091FF"/>
        <rFont val="Arial"/>
        <family val="2"/>
      </rPr>
      <t> :</t>
    </r>
    <r>
      <rPr>
        <sz val="8"/>
        <rFont val="Arial"/>
        <family val="2"/>
      </rPr>
      <t xml:space="preserve"> montant total des recettes de fonctionnement en mouvements réels. Ressources dont dispose la collectivité, à comparer aux dépenses de fonctionnement dans leur rythme de croissance.</t>
    </r>
  </si>
  <si>
    <r>
      <t xml:space="preserve">• </t>
    </r>
    <r>
      <rPr>
        <u/>
        <sz val="8"/>
        <color rgb="FF003399"/>
        <rFont val="Arial"/>
        <family val="2"/>
      </rPr>
      <t>Ratio 4</t>
    </r>
    <r>
      <rPr>
        <sz val="8"/>
        <color rgb="FF003399"/>
        <rFont val="Arial"/>
        <family val="2"/>
      </rPr>
      <t xml:space="preserve"> = dépenses d’équipement / population :</t>
    </r>
    <r>
      <rPr>
        <sz val="8"/>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sont ajoutés au calcul. Pour les départements et les régions, on rajoute le débit du compte 455 (opérations d’investissement sur établissements publics locaux d’enseignement).</t>
    </r>
  </si>
  <si>
    <r>
      <t xml:space="preserve">• </t>
    </r>
    <r>
      <rPr>
        <u/>
        <sz val="8"/>
        <color rgb="FF003399"/>
        <rFont val="Arial"/>
        <family val="2"/>
      </rPr>
      <t>Ratio 5</t>
    </r>
    <r>
      <rPr>
        <sz val="8"/>
        <color rgb="FF003399"/>
        <rFont val="Arial"/>
        <family val="2"/>
      </rPr>
      <t xml:space="preserve"> = dette / population :</t>
    </r>
    <r>
      <rPr>
        <sz val="8"/>
        <rFont val="Arial"/>
        <family val="2"/>
      </rPr>
      <t xml:space="preserve"> capital restant dû au 31 décembre de l’exercice. Endettement d’une collectivité à compléter avec un ratio de capacité de désendettement (dette / épargne brute) et le taux d’endettement (ratio 11).</t>
    </r>
  </si>
  <si>
    <r>
      <t xml:space="preserve">• </t>
    </r>
    <r>
      <rPr>
        <u/>
        <sz val="8"/>
        <color rgb="FF003399"/>
        <rFont val="Arial"/>
        <family val="2"/>
      </rPr>
      <t>Ratio 6</t>
    </r>
    <r>
      <rPr>
        <sz val="8"/>
        <color rgb="FF003399"/>
        <rFont val="Arial"/>
        <family val="2"/>
      </rPr>
      <t xml:space="preserve"> = DGF / population</t>
    </r>
    <r>
      <rPr>
        <sz val="8"/>
        <color rgb="FF0091FF"/>
        <rFont val="Arial"/>
        <family val="2"/>
      </rPr>
      <t> :</t>
    </r>
    <r>
      <rPr>
        <sz val="8"/>
        <color rgb="FF000000"/>
        <rFont val="Arial"/>
        <family val="2"/>
      </rPr>
      <t xml:space="preserve"> recettes du compte 741 en mouvements réels. Part de la contribution de l’État au fonctionnement de la collectivité. </t>
    </r>
  </si>
  <si>
    <r>
      <t xml:space="preserve">• </t>
    </r>
    <r>
      <rPr>
        <u/>
        <sz val="8"/>
        <color rgb="FF003399"/>
        <rFont val="Arial"/>
        <family val="2"/>
      </rPr>
      <t>Ratio 7</t>
    </r>
    <r>
      <rPr>
        <sz val="8"/>
        <color rgb="FF003399"/>
        <rFont val="Arial"/>
        <family val="2"/>
      </rPr>
      <t xml:space="preserve"> = dépenses de personnel / DRF :</t>
    </r>
    <r>
      <rPr>
        <sz val="8"/>
        <color rgb="FF000000"/>
        <rFont val="Arial"/>
        <family val="2"/>
      </rPr>
      <t xml:space="preserve"> mesure la charge de personnel de la collectivité ; c’est un coefficient de rigidité car c’est une dépense incompressible à court terme, quelle que soit la population de la collectivité.</t>
    </r>
  </si>
  <si>
    <r>
      <t xml:space="preserve">• </t>
    </r>
    <r>
      <rPr>
        <u/>
        <sz val="8"/>
        <color rgb="FF003399"/>
        <rFont val="Arial"/>
        <family val="2"/>
      </rPr>
      <t>Ratio 9</t>
    </r>
    <r>
      <rPr>
        <sz val="8"/>
        <color rgb="FF003399"/>
        <rFont val="Arial"/>
        <family val="2"/>
      </rPr>
      <t xml:space="preserve"> = marge d’autofinancement courant (MAC) = (DRF + remboursement de dette) / RRF</t>
    </r>
    <r>
      <rPr>
        <sz val="8"/>
        <rFont val="Arial"/>
        <family val="2"/>
      </rPr>
      <t> :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</si>
  <si>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t xml:space="preserve">• </t>
    </r>
    <r>
      <rPr>
        <u/>
        <sz val="8"/>
        <color rgb="FF003399"/>
        <rFont val="Arial"/>
        <family val="2"/>
      </rPr>
      <t>Ratio 10</t>
    </r>
    <r>
      <rPr>
        <sz val="8"/>
        <color rgb="FF003399"/>
        <rFont val="Arial"/>
        <family val="2"/>
      </rPr>
      <t xml:space="preserve"> = dépenses d’équipement brut / RRF = taux d’équipement : </t>
    </r>
    <r>
      <rPr>
        <sz val="8"/>
        <rFont val="Arial"/>
        <family val="2"/>
      </rPr>
      <t>effort d’équipement de la collectivité au regard de ses ressources. À relativiser sur une année donnée car les programmes d’équipement se jouent souvent sur plusieurs années. Les dépenses liées à des travaux en régie sont ajoutées aux dépenses d’équipement brut.</t>
    </r>
  </si>
  <si>
    <r>
      <t xml:space="preserve">• </t>
    </r>
    <r>
      <rPr>
        <u/>
        <sz val="8"/>
        <color rgb="FF003399"/>
        <rFont val="Arial"/>
        <family val="2"/>
      </rPr>
      <t>Ratio 11</t>
    </r>
    <r>
      <rPr>
        <sz val="8"/>
        <color rgb="FF003399"/>
        <rFont val="Arial"/>
        <family val="2"/>
      </rPr>
      <t xml:space="preserve"> = dette / RRF = taux d’endettement :</t>
    </r>
    <r>
      <rPr>
        <sz val="8"/>
        <rFont val="Arial"/>
        <family val="2"/>
      </rPr>
      <t xml:space="preserve"> mesure la charge de la dette d’une collectivité relativement à ses ressources.</t>
    </r>
  </si>
  <si>
    <t xml:space="preserve">           - autres communes de montagne</t>
  </si>
  <si>
    <t xml:space="preserve">           - autres communes touristiques</t>
  </si>
  <si>
    <t xml:space="preserve">           - communes rurales</t>
  </si>
  <si>
    <t>en € / habitant «DGF»</t>
  </si>
  <si>
    <t>Données financières en opérations réelles</t>
  </si>
  <si>
    <r>
      <rPr>
        <b/>
        <sz val="8"/>
        <rFont val="Arial"/>
        <family val="2"/>
      </rPr>
      <t>Les territoires urbains et ruraux</t>
    </r>
    <r>
      <rPr>
        <sz val="8"/>
        <rFont val="Arial"/>
        <family val="2"/>
      </rPr>
      <t xml:space="preserve"> sont des ensembles de communes. La différence entre les deux repose sur un double critère : la continuité du bâti et le nombre d'habitants. Est considéré comme urbain (ou unité urbaine) un enselble de communes sur lequel on trouve une zone de bâti continu, c'est-à-dire un espace au sein duquel il n'y a pas de coupure de plus de 200 mètres entre deux constructions et dans lequel résident au moins 2 000 habitants.</t>
    </r>
  </si>
  <si>
    <t xml:space="preserve">      dont :</t>
  </si>
  <si>
    <t xml:space="preserve">           - communes urbaines</t>
  </si>
  <si>
    <r>
      <rPr>
        <b/>
        <sz val="8"/>
        <rFont val="Arial"/>
        <family val="2"/>
      </rPr>
      <t>Les territoires urbains et ruraux</t>
    </r>
    <r>
      <rPr>
        <sz val="8"/>
        <rFont val="Arial"/>
        <family val="2"/>
      </rPr>
      <t xml:space="preserve"> sont des ensembles de communes. La différence entre les deux repose sur un double critère : la continuité du bâti et le nombre d'habitants. Est considéré comme urbain (ou unité urbaine) un ensemble de communes sur lequel on trouve une zone de bâti continu, c'est-à-dire un espace au sein duquel il n'y a pas de coupure de plus de 200 mètres entre deux constructions et dans lequel résident au moins 2 000 habitants.</t>
    </r>
  </si>
  <si>
    <t xml:space="preserve">Total des communes en unité urbaine </t>
  </si>
  <si>
    <t>Total des communes rurales et urbaines</t>
  </si>
  <si>
    <r>
      <rPr>
        <b/>
        <sz val="8"/>
        <color rgb="FF000000"/>
        <rFont val="Arial"/>
        <family val="2"/>
      </rPr>
      <t>Unité urbaine :</t>
    </r>
    <r>
      <rPr>
        <sz val="8"/>
        <color rgb="FF000000"/>
        <rFont val="Arial"/>
        <family val="2"/>
      </rPr>
      <t xml:space="preserve"> La notion d'unité urbaine repose sur la continuité du bâti et le nombre d’habitants. On appelle unité urbaine une commune ou un ensemble de communes présentant une zone de  bâti continu (pas de coupure de plus de 200 mètres entre deux constructions)  qui compte au moins 2 000 habitants.
Si l’unité urbaine se situe sur une seule commune, elle est dénommée ville isolée. Si l’unité urbaine s’étend sur plusieurs communes, et si chacune de ces communes concentre plus de la moitié de sa population dans la zone de bâti continu, elle est dénommé agglomération multicommunale.
Sont considérées comme rurales les communes qui ne rentrent pas dans la constitution d’une unité urbaine : les communes sans zone de bâti continu de 2 000 habitants, et celles dont moins de la moitié de la population municipale est dans une zone de bâti continu.
Remarque : Ces seuils, 200 mètres pour la continuité du bâti et 2 000 habitants pour la population des zones bâties, résultent de recommandations adoptées au niveau international.
En France, le calcul de la distance entre deux constructions est réalisé par l'analyse des bases de données sur le bâti de l'Institut Géographique National (IGN). Il tient compte des coupures du tissu urbain telles que cours d’eau en l’absence de ponts, gravières, dénivelés importants.  Depuis le découpage de 2010, certains espaces publics (cimetières, stades, aérodromes, parcs de stationnement...), terrains industriels ou commerciaux (usines, zones d’activités, centres commerciaux,...) ont été traités comme des bâtis avec la règle des 200 mètres pour relier des zones de construction habitées, à la différence des découpages précédents où ces espaces étaient seulement annulés dans le calcul des distances entre bâtis.
Les unités urbaines sont redéfinies périodiquement. L'actuel zonage daté de 2010 a été établi en référence à la population connue au recensement de 2007 et sur la géographie du territoire au 1er janvier 2010. Une première délimitation des villes et agglomérations a été réalisée à l'occasion du recensement de 1954. De nouvelles unités urbaines ont été constituées lors des recensements de 1962, 1968, 1975, 1982, 1990 et 1999.
Les unités urbaines peuvent s'étendre sur plusieurs départements, voire traverser les frontières nationales.
</t>
    </r>
  </si>
  <si>
    <t xml:space="preserve">          - communes de montagne touristiques</t>
  </si>
  <si>
    <t xml:space="preserve">          - communes de montagne non touristiques</t>
  </si>
  <si>
    <t>Ensemble des</t>
  </si>
  <si>
    <r>
      <rPr>
        <b/>
        <sz val="10"/>
        <rFont val="Arial"/>
        <family val="2"/>
      </rPr>
      <t>R9</t>
    </r>
    <r>
      <rPr>
        <sz val="10"/>
        <rFont val="Arial"/>
        <family val="2"/>
      </rPr>
      <t xml:space="preserve"> : Marge d'autofinancement courant (MAC)=(DRF+Remboursement de dette) / RRF</t>
    </r>
  </si>
  <si>
    <r>
      <rPr>
        <b/>
        <sz val="10"/>
        <rFont val="Arial"/>
        <family val="2"/>
      </rPr>
      <t xml:space="preserve">R7 </t>
    </r>
    <r>
      <rPr>
        <sz val="10"/>
        <rFont val="Arial"/>
        <family val="2"/>
      </rPr>
      <t>: Dépenses de personnel / dépenses réelles de fonctionnement (DRF)</t>
    </r>
  </si>
  <si>
    <t>Budget de fonctionnement</t>
  </si>
  <si>
    <t>Budget d'investissement</t>
  </si>
  <si>
    <t>calculs sur les montants en € courant</t>
  </si>
  <si>
    <t xml:space="preserve">Ratios </t>
  </si>
  <si>
    <r>
      <t xml:space="preserve">Les communes touristiques : </t>
    </r>
    <r>
      <rPr>
        <sz val="8"/>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 Ministère de l'Intérieur, DGCL). La dotation touristique se fondait sur la capacité d'accueil et d'hébergement de la commune. Les communes touristiques concernent uniquement la métropole.</t>
    </r>
  </si>
  <si>
    <t>Budgets des</t>
  </si>
  <si>
    <t xml:space="preserve">Communes </t>
  </si>
  <si>
    <t>Communes de</t>
  </si>
  <si>
    <t xml:space="preserve">de moins </t>
  </si>
  <si>
    <t>Communes</t>
  </si>
  <si>
    <t xml:space="preserve">       -  : néant</t>
  </si>
  <si>
    <t>Symbole :</t>
  </si>
  <si>
    <t>(dépenses réelles de fonctionnement+remboursement de dette) / recettes réelles de fonctionnement</t>
  </si>
  <si>
    <t xml:space="preserve"> et dépenses pour compte de tiers / recettes réelles de fonctionnement</t>
  </si>
  <si>
    <t>T 5.6</t>
  </si>
  <si>
    <t>Niveau des recettes d'investissement réalisées, en euros par habitant.</t>
  </si>
  <si>
    <t>Moyenne métropole en 2014 : 24,2 %</t>
  </si>
  <si>
    <t>Strates de communes</t>
  </si>
  <si>
    <t>France métropolitaine</t>
  </si>
  <si>
    <t>et dépenses pour compte de tiers / population</t>
  </si>
  <si>
    <t xml:space="preserve"> Les dépenses d'investissement sont calculées hors gestion active de la dette.</t>
  </si>
  <si>
    <t>Travaux en régie : crédit du compte 72</t>
  </si>
  <si>
    <t>Dépenses pour compte de tiers : débit des comptes 454, 456 et 458</t>
  </si>
  <si>
    <t>Les recettes d'investissement sont calculées hors gestion active de la dette.</t>
  </si>
  <si>
    <t>L'annuité de la dette est calculées hors gestion active de la dette.</t>
  </si>
  <si>
    <t>Dépenses de fonctionnement :</t>
  </si>
  <si>
    <t>débit net du compte 6 hormis les comptes 675, 676 et 68</t>
  </si>
  <si>
    <t>Dépenses d'investissement :</t>
  </si>
  <si>
    <t>débit des comptes 13, 20, 21, 23, 26, 27, 102, 454, 456, 458, 481 excepté les comptes 139, 269, 279, 1027, 2768, 10229</t>
  </si>
  <si>
    <t>Dépenses de fonctionnement : débit net du compte 6 hormis les comptes 675, 676 et 68</t>
  </si>
  <si>
    <t>Achats et charges externes : débit net des comptes 60, 61, 62, excepté les comptes 621, 6031</t>
  </si>
  <si>
    <t>Ratio (R1) de l'article L.2313-1 du CGCT</t>
  </si>
  <si>
    <t>Ratio (R7) de l'article L.2313-1 du CGCT</t>
  </si>
  <si>
    <t>Charges financières : débit net du compte 66</t>
  </si>
  <si>
    <t>Recettes réelles de fonctionnement : crédit net du compte 7 excepté les comptes 775, 776, 777 et 78</t>
  </si>
  <si>
    <t>Dépenses réelles d'investissement : débit des comptes 13, 20, 21, 23, 26, 27, 102, 454, 456, 458, 481 excepté les comptes 139, 269, 279, 1027, 2768, 10229</t>
  </si>
  <si>
    <t>Autres dépenses de fonctionnement : par déduction des dépenses de fonctionnement précédentes</t>
  </si>
  <si>
    <t>Dépenses d'équipement : débit des comptes  20, 21, 23 excepté 204 moins le crédit des comptes 237, 238</t>
  </si>
  <si>
    <t>Emprunts réalisés :  crédit du compte 16 excepté les comptes 169, 1645 et 1688</t>
  </si>
  <si>
    <t>FCTVA : recette du compte 10222</t>
  </si>
  <si>
    <t>Emprunts réalisés : cfrédits du compte 16 calculées hors gestion active de la dette.</t>
  </si>
  <si>
    <t>Autres recettes : calculées par différences</t>
  </si>
  <si>
    <t>Ratio R9 de l'article L.2313-1 du CGCT</t>
  </si>
  <si>
    <t>Encours de la dette : stock du crédit net du compte 16 excepté les comptes 1688 et 169</t>
  </si>
  <si>
    <t>Ratio R11 de l'article L.2313-1 du CGCT</t>
  </si>
  <si>
    <t>Part des dépenses réelles de fonctionnement affectée aux autres dépenses de fonctionnement.</t>
  </si>
  <si>
    <t>Part relative des impôts locaux dans le total des recettes réelles de fonctionnement.</t>
  </si>
  <si>
    <t>Part relative de la dotation globale de fonctionnement dans le total des recettes réelles de fonctionnement.</t>
  </si>
  <si>
    <t>Niveau des recettes d'investissement réalisées hors emprunts, en euros par habitant.</t>
  </si>
  <si>
    <t>Ratio (R3) de l'article L.2313-1 du CGCT</t>
  </si>
  <si>
    <t>Ratio (R4) de l'article L.2313-1 du CGCT</t>
  </si>
  <si>
    <t>Ratio (R10) de l'article L.2313-1 du CGCT</t>
  </si>
  <si>
    <t>Ratio (R5) de l'article L.2313-1 du CGCT</t>
  </si>
  <si>
    <t>(b) Il s'agit des 5 départements d'outre-mer (y compris Mayotte).</t>
  </si>
  <si>
    <t>moyenne</t>
  </si>
  <si>
    <t>d'une</t>
  </si>
  <si>
    <t>commune</t>
  </si>
  <si>
    <t>en milliers</t>
  </si>
  <si>
    <t>Nombre total</t>
  </si>
  <si>
    <t>(a) Il s'agit des communes des 5 départements d'outre-mer (y compris Mayotte).</t>
  </si>
  <si>
    <t xml:space="preserve">REGIONS </t>
  </si>
  <si>
    <t>Habitants comptés selon la population totale de l'Insee</t>
  </si>
  <si>
    <t xml:space="preserve">  non membre d'un groupement fiscalisé</t>
  </si>
  <si>
    <t xml:space="preserve"> Total</t>
  </si>
  <si>
    <t xml:space="preserve"> Total </t>
  </si>
  <si>
    <r>
      <t xml:space="preserve">En nombre de communes </t>
    </r>
    <r>
      <rPr>
        <i/>
        <vertAlign val="superscript"/>
        <sz val="10"/>
        <rFont val="Arial"/>
        <family val="2"/>
      </rPr>
      <t>(a)</t>
    </r>
  </si>
  <si>
    <t>(a) Il s'agit, plus précisément, du nombre de budgets principaux de communes.</t>
  </si>
  <si>
    <t>Part des communes non touristiques appartenant à :</t>
  </si>
  <si>
    <t>Proportion d'habitants «DGF» des communes non touristiques appartenant à:</t>
  </si>
  <si>
    <t>Nombre de communes appartenant à :</t>
  </si>
  <si>
    <r>
      <t xml:space="preserve">Strate des communes </t>
    </r>
    <r>
      <rPr>
        <vertAlign val="superscript"/>
        <sz val="10"/>
        <rFont val="Arial"/>
        <family val="2"/>
      </rPr>
      <t>(a)</t>
    </r>
  </si>
  <si>
    <t>Proportion des communes appartenant à :</t>
  </si>
  <si>
    <t>En nombre d'habitants</t>
  </si>
  <si>
    <t xml:space="preserve">Dette au 31 décembre (12) </t>
  </si>
  <si>
    <t>communes en</t>
  </si>
  <si>
    <t>(a) Les communes touristiques concernent uniquement la France métropolitaine.</t>
  </si>
  <si>
    <t xml:space="preserve">DÉPENSES DE FONCTIONNEMENT </t>
  </si>
  <si>
    <t xml:space="preserve">RECETTES DE FONCTIONNEMENT </t>
  </si>
  <si>
    <t xml:space="preserve">DÉPENSES D'INVESTISSEMENT hors remboursements </t>
  </si>
  <si>
    <t xml:space="preserve">RECETTES D'INVESTISSEMENT hors emprunts </t>
  </si>
  <si>
    <t>RECETTES DE FONCTIONNEMENT</t>
  </si>
  <si>
    <t>DÉPENSES DE FONCTIONNEMENT</t>
  </si>
  <si>
    <t>DÉPENSES D'INVESTISSEMENT hors remboursements</t>
  </si>
  <si>
    <t>RECETTES D'INVESTISSEMENT hors emprunts</t>
  </si>
  <si>
    <t>communes en France</t>
  </si>
  <si>
    <t>(y compris DOM)</t>
  </si>
  <si>
    <t>(a) Habitants comptés selon la population totale de l'Insee</t>
  </si>
  <si>
    <t>(a) Les communes urbaines concernent la France entière (y compris les DOM) .</t>
  </si>
  <si>
    <t>(a) Les communes de montagne concernent aussi les départements d'Outre-Mer (DOM), mais ici, on se restreint à la France métropolitaine pour avoir une comparaison cohérente avec les communes touristiques.</t>
  </si>
  <si>
    <t>T 5.2.a – Dépenses réelles de fonctionnement / population</t>
  </si>
  <si>
    <t>T 5.2.b – Achats et charges externes / dépenses réelles de fonctionnement</t>
  </si>
  <si>
    <t>T 5.2.c – (R7) : Frais de personnel / dépenses réelles de fonctionnement</t>
  </si>
  <si>
    <t>T 5.2.d - Dépenses d'intervention / dépenses réelles de fonctionnement</t>
  </si>
  <si>
    <t>T 5.2.e - Charges financières / dépenses réelles de fonctionnement</t>
  </si>
  <si>
    <t>Part des dépenses réelles de fonctionnement affectée aux charges financières.</t>
  </si>
  <si>
    <t>T 5.2.f - Autres dépenses de fonctionnement / dépenses réelles de fonctionnement</t>
  </si>
  <si>
    <t>T 5.3.a - (R3) : Recettes réelles de fonctionnement / population</t>
  </si>
  <si>
    <t>T 5.3.b - Impôts et taxes / population</t>
  </si>
  <si>
    <t>T 5.4.a – Dépenses réelles d'investissement / population</t>
  </si>
  <si>
    <t>Niveau hors remboursements de dette, en euros par habitant.</t>
  </si>
  <si>
    <t>T 5.4.a bis – Dépenses réelles d'investissement hors remboursements / population</t>
  </si>
  <si>
    <t>T 5.4.b – Dépenses d'équipement / population</t>
  </si>
  <si>
    <t xml:space="preserve">T 5.4.b bis – (R4) : Dépenses d'équipement y compris travaux en régie </t>
  </si>
  <si>
    <t>T 5.5.a bis – Recettes réelles d'investissement hors emprunts / population</t>
  </si>
  <si>
    <t>T 5.6.b – Annuité de la dette / population</t>
  </si>
  <si>
    <t>L'annuité de la dette comprend les remboursements de dettes, soit le débit du compte 16 excepté les comptes 169, 1645 et 1688</t>
  </si>
  <si>
    <t>Intérêt des emprunts et dettes : débit net du compte 6611</t>
  </si>
  <si>
    <t>et les charges d'intérêts des emprunts et dettes (débit net du compte 6611)</t>
  </si>
  <si>
    <t>Champ : France entière (France métropolitaine et DOM).</t>
  </si>
  <si>
    <r>
      <t xml:space="preserve">Ensemble des communes </t>
    </r>
    <r>
      <rPr>
        <i/>
        <vertAlign val="superscript"/>
        <sz val="10"/>
        <rFont val="Arial"/>
        <family val="2"/>
      </rPr>
      <t>(c)</t>
    </r>
  </si>
  <si>
    <r>
      <t xml:space="preserve">communes touristiques </t>
    </r>
    <r>
      <rPr>
        <b/>
        <vertAlign val="superscript"/>
        <sz val="10"/>
        <rFont val="Arial"/>
        <family val="2"/>
      </rPr>
      <t>(d)</t>
    </r>
  </si>
  <si>
    <r>
      <t xml:space="preserve">           - communes du littoral maritime </t>
    </r>
    <r>
      <rPr>
        <vertAlign val="superscript"/>
        <sz val="10"/>
        <rFont val="Arial"/>
        <family val="2"/>
      </rPr>
      <t>(e)</t>
    </r>
  </si>
  <si>
    <r>
      <t xml:space="preserve">communes rurales/urbaines </t>
    </r>
    <r>
      <rPr>
        <b/>
        <vertAlign val="superscript"/>
        <sz val="10"/>
        <rFont val="Arial"/>
        <family val="2"/>
      </rPr>
      <t>(c)</t>
    </r>
  </si>
  <si>
    <t>(d) Les communes touristiques concernent uniquement la France métropolitaine.</t>
  </si>
  <si>
    <t>(e) Le montant élevé pour les communes touristiques du littoral maritime de moins de 100 habitants est dû à la présence de la commune atypique du Mont-Saint-Michel.</t>
  </si>
  <si>
    <t>(dont: fiscalité reversée)</t>
  </si>
  <si>
    <t xml:space="preserve">Les communes classées en zone de montagne: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</si>
  <si>
    <t>Source: DGFiP-Comptes de gestion ; budgets principaux - opérations réelles. Calculs DGCL. Montants calculés hors gestion active de la dette.</t>
  </si>
  <si>
    <t>Parmi les communes touristiques, on distingue les catégories suivantes:</t>
  </si>
  <si>
    <t>Communes touristiques du littoral maritime: ce sont les communes touristiques appartenant également à la liste des communes du littoral maritime. Cette liste comprend les communes de bord de mer et les communes d'estuaires, en aval de la limite transversale de la mer (source: Institut Français de l'Environnement).</t>
  </si>
  <si>
    <t>Communes touristiques de montagne: Les communes de montagne sont repérées à l'aide du classement en zone défavorisée réalisé par le Ministère de l'Agriculture. Les communes retenues sont celles qui sont entièrement classées "montagne" ou "haute montagne" et en métropole (source: Ministère de l'Agriculture, de la pêche, de la ruralité et de l'aménagement du territoire).</t>
  </si>
  <si>
    <t>Communes touristiques "supports de station de sports d'hiver": 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Service d'Etudes d'Aménagement Touristique de la Montagne).</t>
  </si>
  <si>
    <t>Concours et dotations de l'Etat : crédit net des comptes 741, 742, 744, 745, 746, 7483</t>
  </si>
  <si>
    <t>Ventes de produits, prestations de services, marchandises : crédit net du compte 70.</t>
  </si>
  <si>
    <t>T 5.6.e - (R9) : Marge d'autofinancement courant (MAC) :</t>
  </si>
  <si>
    <t>T 5.3.c - Impôts et taxes / Recettes réelles de fonctionnement</t>
  </si>
  <si>
    <t>T 5.3.d - Impôts locaux / recettes réelles de fonctionnement</t>
  </si>
  <si>
    <t>T 5.3.e - Concours et dotations de l'Etat / recettes réelles de fonctionnement</t>
  </si>
  <si>
    <t>T 5.3.f - Dotation globale de fonctionnement / recettes réelles de fonctionnement</t>
  </si>
  <si>
    <t>T 5.3.g - Ventes de produits, prestations de services, marchandises /</t>
  </si>
  <si>
    <t>T 5.3.h – Taux d'épargne brute : épargne brute / recettes réelles de fonctionnement</t>
  </si>
  <si>
    <r>
      <t xml:space="preserve">Achats et charges externes : </t>
    </r>
    <r>
      <rPr>
        <sz val="10"/>
        <rFont val="Arial"/>
        <family val="2"/>
      </rPr>
      <t>débit net des comptes 60, 61, 62, excepté les comptes 621, 6031.</t>
    </r>
  </si>
  <si>
    <t>L'analyse traite séparément les communes de France métropolitaine et les communes des cinq départements d'outre-mer en raison de leurs spécificités. Les communes touristiques de France métropolitaine, dont celles du littoral maritime et celles "supports de stations de sports d'hiver", les communes "rurales "et "urbaines", ainsi que les communes de montagne non touristiques sont aussi analysées séparément pour leur particularité.</t>
  </si>
  <si>
    <r>
      <t xml:space="preserve">Charges financières : </t>
    </r>
    <r>
      <rPr>
        <sz val="10"/>
        <rFont val="Arial"/>
        <family val="2"/>
      </rPr>
      <t>débit net du compte 66.</t>
    </r>
  </si>
  <si>
    <r>
      <t xml:space="preserve">Frais de personnel : </t>
    </r>
    <r>
      <rPr>
        <sz val="10"/>
        <rFont val="Arial"/>
        <family val="2"/>
      </rPr>
      <t>débit net des comptes 621, 631, 633, 64.</t>
    </r>
  </si>
  <si>
    <t>Frais de personnel : débit net des comptes 621, 631, 633, 64</t>
  </si>
  <si>
    <r>
      <t xml:space="preserve">Impôts et taxes : </t>
    </r>
    <r>
      <rPr>
        <sz val="10"/>
        <rFont val="Arial"/>
        <family val="2"/>
      </rPr>
      <t>crédit net des comptes 731, 732, 733, 734, 735, 736, 737, 738, 7391, 7392, 7394, 7396, 7398.</t>
    </r>
  </si>
  <si>
    <r>
      <t xml:space="preserve">Concours et dotations de l'Etat : </t>
    </r>
    <r>
      <rPr>
        <sz val="10"/>
        <rFont val="Arial"/>
        <family val="2"/>
      </rPr>
      <t>crédit net des comptes 741, 742, 744, 745, 746, 7483.</t>
    </r>
  </si>
  <si>
    <r>
      <t xml:space="preserve">Dotation globale de fonctionnement : </t>
    </r>
    <r>
      <rPr>
        <sz val="10"/>
        <rFont val="Arial"/>
        <family val="2"/>
      </rPr>
      <t>crédit net du compte 741.</t>
    </r>
  </si>
  <si>
    <t>Dotation globale de fonctionnement : crédit net du compte 741</t>
  </si>
  <si>
    <r>
      <rPr>
        <b/>
        <sz val="10"/>
        <color rgb="FF0000FF"/>
        <rFont val="Arial"/>
        <family val="2"/>
      </rPr>
      <t xml:space="preserve">Dépenses réelles d'investissement : </t>
    </r>
    <r>
      <rPr>
        <sz val="10"/>
        <rFont val="Arial"/>
        <family val="2"/>
      </rPr>
      <t>débit des comptes 13, 20, 21, 23, 26, 27, 102, 454, 456, 458, 481 excepté les comptes 139, 269, 279, 1027, 2768, 10229, diminué des crédits des comptes 237, 238, augmenté des remboursements de dettes, soit le débit du compte 16 excepté les comptes 169, 1645 et 1688</t>
    </r>
  </si>
  <si>
    <t xml:space="preserve">diminué des crédits des comptes 237, 238 </t>
  </si>
  <si>
    <r>
      <t xml:space="preserve">Dépenses d'équipement : </t>
    </r>
    <r>
      <rPr>
        <sz val="10"/>
        <rFont val="Arial"/>
        <family val="2"/>
      </rPr>
      <t>débit des comptes  20, 21, 23 excepté 204 moins le crédit des comptes 237, 238.</t>
    </r>
  </si>
  <si>
    <t>T 5.4.c – (R10) Taux d'équipement : dépenses d'équipement y compris travaux en régie</t>
  </si>
  <si>
    <r>
      <t xml:space="preserve">Encours de la dette : </t>
    </r>
    <r>
      <rPr>
        <sz val="10"/>
        <rFont val="Arial"/>
        <family val="2"/>
      </rPr>
      <t>stock du crédit net du compte 16 excepté les comptes 1688 et 169.</t>
    </r>
  </si>
  <si>
    <r>
      <rPr>
        <b/>
        <sz val="10"/>
        <color rgb="FF0000FF"/>
        <rFont val="Arial"/>
        <family val="2"/>
      </rPr>
      <t>L'annuité de la dette</t>
    </r>
    <r>
      <rPr>
        <sz val="10"/>
        <rFont val="Arial"/>
        <family val="2"/>
      </rPr>
      <t xml:space="preserve"> comprend les remboursements de dettes, soit le débit du compte 16 excepté les comptes 169, 1645 et 1688 et les charges d'intérêts des emprunts et dettes (débit net du compte 6611).</t>
    </r>
  </si>
  <si>
    <r>
      <t xml:space="preserve">Emprunts réalisés : </t>
    </r>
    <r>
      <rPr>
        <sz val="10"/>
        <rFont val="Arial"/>
        <family val="2"/>
      </rPr>
      <t>crédit du compte 16 excepté les comptes 169, 1645 et 1688.</t>
    </r>
  </si>
  <si>
    <r>
      <rPr>
        <b/>
        <sz val="10"/>
        <color rgb="FF0000FF"/>
        <rFont val="Arial"/>
        <family val="2"/>
      </rPr>
      <t xml:space="preserve">Communes touristiques du littoral maritime : </t>
    </r>
    <r>
      <rPr>
        <sz val="10"/>
        <rFont val="Arial"/>
        <family val="2"/>
      </rPr>
      <t>ce sont les communes touristiques appartenant également à la liste des communes du littoral maritime. Cette liste comprend les communes de bord de mer et les communes d'estuaires, en aval de la limite transversale de la mer (source : Institut Français de l'Environnement).</t>
    </r>
  </si>
  <si>
    <r>
      <rPr>
        <b/>
        <sz val="10"/>
        <color rgb="FF0000FF"/>
        <rFont val="Arial"/>
        <family val="2"/>
      </rPr>
      <t>Communes touristiques de montagne :</t>
    </r>
    <r>
      <rPr>
        <b/>
        <sz val="10"/>
        <rFont val="Arial"/>
        <family val="2"/>
      </rPr>
      <t xml:space="preserve"> </t>
    </r>
    <r>
      <rPr>
        <sz val="10"/>
        <rFont val="Arial"/>
        <family val="2"/>
      </rPr>
      <t>Les communes de montagne sont repérées à l'aide du classement en zone défavorisée réalisé par le Ministère de l'Agriculture. Les communes retenues sont celles qui sont entièrement classées "montagne" ou "haute montagne" et en métropole (source : Ministère de l'Agriculture, de la pêche, de la ruralité et de l'aménagement du territoire).</t>
    </r>
  </si>
  <si>
    <r>
      <rPr>
        <b/>
        <sz val="10"/>
        <color rgb="FF0000FF"/>
        <rFont val="Arial"/>
        <family val="2"/>
      </rPr>
      <t>Communes touristiques "supports de station de sports d'hiver" :</t>
    </r>
    <r>
      <rPr>
        <b/>
        <sz val="10"/>
        <rFont val="Arial"/>
        <family val="2"/>
      </rPr>
      <t xml:space="preserve"> </t>
    </r>
    <r>
      <rPr>
        <sz val="10"/>
        <rFont val="Arial"/>
        <family val="2"/>
      </rPr>
      <t>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 Service d'Etudes d'Aménagement Touristique de la Montagne).</t>
    </r>
  </si>
  <si>
    <r>
      <rPr>
        <b/>
        <sz val="10"/>
        <color rgb="FF0000FF"/>
        <rFont val="Arial"/>
        <family val="2"/>
      </rPr>
      <t>Les communes classées en zone de montagne :</t>
    </r>
    <r>
      <rPr>
        <sz val="10"/>
        <rFont val="Arial"/>
        <family val="2"/>
      </rPr>
      <t xml:space="preserv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</si>
  <si>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r>
      <rPr>
        <b/>
        <sz val="10"/>
        <color rgb="FF0000FF"/>
        <rFont val="Arial"/>
        <family val="2"/>
      </rPr>
      <t>Les territoires urbains et ruraux</t>
    </r>
    <r>
      <rPr>
        <sz val="10"/>
        <rFont val="Arial"/>
        <family val="2"/>
      </rPr>
      <t xml:space="preserve"> sont des ensembles de communes. La différence entre les deux repose sur un double critère : la continuité du bâti et le nombre d'habitants. Est considéré comme urbain (ou unité urbaine) un ensemble de communes sur lequel on trouve une zone de bâti continu, c'est-à-dire un espace au sein duquel il n'y a pas de coupure de plus de 200 mètres entre deux constructions et dans lequel résident au moins 2 000 habitants.</t>
    </r>
  </si>
  <si>
    <t>Sources et définitions des grandeurs comptables et de population utilisées</t>
  </si>
  <si>
    <t>(c) Ensemble constitué de la France métropolitaine et des départements d'Outre-mer y compris Mayotte.</t>
  </si>
  <si>
    <r>
      <rPr>
        <b/>
        <sz val="10"/>
        <color rgb="FF0000FF"/>
        <rFont val="Arial"/>
        <family val="2"/>
      </rPr>
      <t>France entière :</t>
    </r>
    <r>
      <rPr>
        <sz val="10"/>
        <rFont val="Arial"/>
        <family val="2"/>
      </rPr>
      <t xml:space="preserve"> ensemble constitué de la France métropolitaine et des départements d'Outre-mer y compris Mayotte.</t>
    </r>
  </si>
  <si>
    <r>
      <rPr>
        <u/>
        <sz val="10"/>
        <color rgb="FF0000FF"/>
        <rFont val="Arial"/>
        <family val="2"/>
      </rPr>
      <t>À noter</t>
    </r>
    <r>
      <rPr>
        <sz val="10"/>
        <color rgb="FF0000FF"/>
        <rFont val="Arial"/>
        <family val="2"/>
      </rPr>
      <t xml:space="preserve"> :</t>
    </r>
    <r>
      <rPr>
        <sz val="10"/>
        <color rgb="FF000000"/>
        <rFont val="Arial"/>
        <family val="2"/>
      </rPr>
      <t xml:space="preserve"> pour la détermination des montants de dépenses ou recettes réelles de fonctionnement à retenir pour le calcul des ratios, les reversements de fiscalité liés au FNGIR et aux différents fonds de péréquation horizontale sont comptabilisés en moindres recettes.</t>
    </r>
  </si>
  <si>
    <r>
      <rPr>
        <sz val="10"/>
        <color rgb="FF0000FF"/>
        <rFont val="Arial"/>
        <family val="2"/>
      </rPr>
      <t>• </t>
    </r>
    <r>
      <rPr>
        <u/>
        <sz val="10"/>
        <color rgb="FF0000FF"/>
        <rFont val="Arial"/>
        <family val="2"/>
      </rPr>
      <t>Ratio 2</t>
    </r>
    <r>
      <rPr>
        <sz val="10"/>
        <color rgb="FF0000FF"/>
        <rFont val="Arial"/>
        <family val="2"/>
      </rPr>
      <t xml:space="preserve"> = produit des impositions directes / population :</t>
    </r>
    <r>
      <rPr>
        <sz val="10"/>
        <rFont val="Arial"/>
        <family val="2"/>
      </rPr>
      <t xml:space="preserve"> (recettes hors fiscalité reversée).</t>
    </r>
  </si>
  <si>
    <r>
      <rPr>
        <sz val="10"/>
        <color rgb="FF0000FF"/>
        <rFont val="Arial"/>
        <family val="2"/>
      </rPr>
      <t xml:space="preserve">• </t>
    </r>
    <r>
      <rPr>
        <u/>
        <sz val="10"/>
        <color rgb="FF0000FF"/>
        <rFont val="Arial"/>
        <family val="2"/>
      </rPr>
      <t>Ratio 2 bis</t>
    </r>
    <r>
      <rPr>
        <sz val="10"/>
        <color rgb="FF0000FF"/>
        <rFont val="Arial"/>
        <family val="2"/>
      </rPr>
      <t xml:space="preserve"> = produit net des impositions directes / population :</t>
    </r>
    <r>
      <rPr>
        <sz val="10"/>
        <rFont val="Arial"/>
        <family val="2"/>
      </rPr>
      <t xml:space="preserve"> en plus des impositions directes, ce ratio intègre les prélèvements pour reversements de fiscalité et la fiscalité reversée aux communes par les groupements à fiscalité propre.</t>
    </r>
  </si>
  <si>
    <r>
      <rPr>
        <sz val="10"/>
        <color rgb="FF0000FF"/>
        <rFont val="Arial"/>
        <family val="2"/>
      </rPr>
      <t xml:space="preserve">• </t>
    </r>
    <r>
      <rPr>
        <u/>
        <sz val="10"/>
        <color rgb="FF0000FF"/>
        <rFont val="Arial"/>
        <family val="2"/>
      </rPr>
      <t>Ratio 3</t>
    </r>
    <r>
      <rPr>
        <sz val="10"/>
        <color rgb="FF0000FF"/>
        <rFont val="Arial"/>
        <family val="2"/>
      </rPr>
      <t xml:space="preserve"> = recettes réelles de fonctionnement (RRF) / population :</t>
    </r>
    <r>
      <rPr>
        <sz val="10"/>
        <rFont val="Arial"/>
        <family val="2"/>
      </rPr>
      <t xml:space="preserve"> montant total des recettes de fonctionnement en mouvements réels. Ressources dont dispose la collectivité, à comparer aux dépenses de fonctionnement dans leur rythme de croissance.</t>
    </r>
  </si>
  <si>
    <r>
      <rPr>
        <sz val="10"/>
        <color rgb="FF0000FF"/>
        <rFont val="Arial"/>
        <family val="2"/>
      </rPr>
      <t xml:space="preserve">• </t>
    </r>
    <r>
      <rPr>
        <u/>
        <sz val="10"/>
        <color rgb="FF0000FF"/>
        <rFont val="Arial"/>
        <family val="2"/>
      </rPr>
      <t>Ratio 5</t>
    </r>
    <r>
      <rPr>
        <sz val="10"/>
        <color rgb="FF0000FF"/>
        <rFont val="Arial"/>
        <family val="2"/>
      </rPr>
      <t xml:space="preserve"> = dette / population :</t>
    </r>
    <r>
      <rPr>
        <sz val="10"/>
        <rFont val="Arial"/>
        <family val="2"/>
      </rPr>
      <t xml:space="preserve"> capital restant dû au 31 décembre de l’exercice. Endettement d’une collectivité à compléter avec un ratio de capacité de désendettement (dette / épargne brute) et le taux d’endettement (ratio 11).</t>
    </r>
  </si>
  <si>
    <r>
      <rPr>
        <sz val="10"/>
        <color rgb="FF0000FF"/>
        <rFont val="Arial"/>
        <family val="2"/>
      </rPr>
      <t xml:space="preserve">• </t>
    </r>
    <r>
      <rPr>
        <u/>
        <sz val="10"/>
        <color rgb="FF0000FF"/>
        <rFont val="Arial"/>
        <family val="2"/>
      </rPr>
      <t>Ratio 7</t>
    </r>
    <r>
      <rPr>
        <sz val="10"/>
        <color rgb="FF0000FF"/>
        <rFont val="Arial"/>
        <family val="2"/>
      </rPr>
      <t xml:space="preserve"> = dépenses de personnel / DRF :</t>
    </r>
    <r>
      <rPr>
        <sz val="10"/>
        <color rgb="FF000000"/>
        <rFont val="Arial"/>
        <family val="2"/>
      </rPr>
      <t xml:space="preserve"> mesure la charge de personnel de la collectivité ; c’est un coefficient de rigidité car c’est une dépense incompressible à court terme, quelle que soit la population de la collectivité.</t>
    </r>
  </si>
  <si>
    <r>
      <rPr>
        <sz val="10"/>
        <color rgb="FF0000FF"/>
        <rFont val="Arial"/>
        <family val="2"/>
      </rPr>
      <t xml:space="preserve">• </t>
    </r>
    <r>
      <rPr>
        <u/>
        <sz val="10"/>
        <color rgb="FF0000FF"/>
        <rFont val="Arial"/>
        <family val="2"/>
      </rPr>
      <t>Ratio 9</t>
    </r>
    <r>
      <rPr>
        <sz val="10"/>
        <color rgb="FF0000FF"/>
        <rFont val="Arial"/>
        <family val="2"/>
      </rPr>
      <t xml:space="preserve"> = marge d’autofinancement courant (MAC) = (DRF + remboursement de dette) / RRF :</t>
    </r>
    <r>
      <rPr>
        <sz val="10"/>
        <rFont val="Arial"/>
        <family val="2"/>
      </rPr>
      <t xml:space="preserve">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</si>
  <si>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rPr>
        <sz val="10"/>
        <color rgb="FF0000FF"/>
        <rFont val="Arial"/>
        <family val="2"/>
      </rPr>
      <t xml:space="preserve">• </t>
    </r>
    <r>
      <rPr>
        <u/>
        <sz val="10"/>
        <color rgb="FF0000FF"/>
        <rFont val="Arial"/>
        <family val="2"/>
      </rPr>
      <t>Ratio 11</t>
    </r>
    <r>
      <rPr>
        <sz val="10"/>
        <color rgb="FF0000FF"/>
        <rFont val="Arial"/>
        <family val="2"/>
      </rPr>
      <t xml:space="preserve"> = dette / RRF = taux d’endettement :</t>
    </r>
    <r>
      <rPr>
        <sz val="10"/>
        <rFont val="Arial"/>
        <family val="2"/>
      </rPr>
      <t xml:space="preserve"> mesure la charge de la dette d’une collectivité relativement à ses ressources.</t>
    </r>
  </si>
  <si>
    <t>Annexe 1</t>
  </si>
  <si>
    <t>Annexe 2</t>
  </si>
  <si>
    <t>Annexe 3</t>
  </si>
  <si>
    <t>Définitions des ratios financiers obligatoires</t>
  </si>
  <si>
    <t>Zonages et classifications utilisés</t>
  </si>
  <si>
    <r>
      <rPr>
        <b/>
        <sz val="10"/>
        <color rgb="FF0000FF"/>
        <rFont val="Arial"/>
        <family val="2"/>
      </rPr>
      <t xml:space="preserve">Les communes touristiques : </t>
    </r>
    <r>
      <rPr>
        <sz val="10"/>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 Ministère de l'Intérieur, DGCL). La dotation touristique se fondait sur la capacité d'accueil et d'hébergement de la commune. Les communes touristiques concernent uniquement la France métropolitaine.</t>
    </r>
  </si>
  <si>
    <r>
      <t>Nombre total des communes touristiques</t>
    </r>
    <r>
      <rPr>
        <b/>
        <vertAlign val="superscript"/>
        <sz val="10"/>
        <rFont val="Arial"/>
        <family val="2"/>
      </rPr>
      <t>(b)</t>
    </r>
  </si>
  <si>
    <r>
      <t>Part des communes touristiques</t>
    </r>
    <r>
      <rPr>
        <b/>
        <i/>
        <vertAlign val="superscript"/>
        <sz val="10"/>
        <rFont val="Arial"/>
        <family val="2"/>
      </rPr>
      <t>(b)</t>
    </r>
    <r>
      <rPr>
        <b/>
        <i/>
        <sz val="10"/>
        <rFont val="Arial"/>
        <family val="2"/>
      </rPr>
      <t xml:space="preserve"> appartenant à :</t>
    </r>
  </si>
  <si>
    <t>(b) Les communes touristiques concernent uniquement la France métropolitaine.</t>
  </si>
  <si>
    <r>
      <t>Nombre total d'habitants «DGF» des communes touristiques</t>
    </r>
    <r>
      <rPr>
        <b/>
        <vertAlign val="superscript"/>
        <sz val="10"/>
        <rFont val="Arial"/>
        <family val="2"/>
      </rPr>
      <t>(b)</t>
    </r>
  </si>
  <si>
    <r>
      <t>Proportion d'habitants «DGF» des communes touristiques</t>
    </r>
    <r>
      <rPr>
        <b/>
        <i/>
        <vertAlign val="superscript"/>
        <sz val="10"/>
        <rFont val="Arial"/>
        <family val="2"/>
      </rPr>
      <t>(b)</t>
    </r>
    <r>
      <rPr>
        <b/>
        <i/>
        <sz val="10"/>
        <rFont val="Arial"/>
        <family val="2"/>
      </rPr>
      <t xml:space="preserve"> appartenant à :</t>
    </r>
  </si>
  <si>
    <t>moins crédit des comptes 237, 238 et augmenté des remboursements de dettes, soit le débit du compte 16 excepté les comptes 169, 1645 et 1688</t>
  </si>
  <si>
    <t>(a) Il s'agit, plus précisément, du nombre de budgets principaux de communes présents dans le fichier des comptes de gestion.</t>
  </si>
  <si>
    <t>(e) Les communes touristiques concernent uniquement la France métropolitaine.</t>
  </si>
  <si>
    <t>(f) Le montant élevé pour les communes touristiques du littoral maritime de moins de 100 habitants est dû à la présence de la commune atypique du Mont-Saint-Michel.</t>
  </si>
  <si>
    <r>
      <t xml:space="preserve">Ensemble des communes </t>
    </r>
    <r>
      <rPr>
        <i/>
        <vertAlign val="superscript"/>
        <sz val="10"/>
        <rFont val="Arial"/>
        <family val="2"/>
      </rPr>
      <t>(d)</t>
    </r>
  </si>
  <si>
    <r>
      <t xml:space="preserve">communes touristiques </t>
    </r>
    <r>
      <rPr>
        <b/>
        <vertAlign val="superscript"/>
        <sz val="10"/>
        <rFont val="Arial"/>
        <family val="2"/>
      </rPr>
      <t>(e)</t>
    </r>
  </si>
  <si>
    <r>
      <t xml:space="preserve">           - communes du littoral maritime </t>
    </r>
    <r>
      <rPr>
        <vertAlign val="superscript"/>
        <sz val="10"/>
        <rFont val="Arial"/>
        <family val="2"/>
      </rPr>
      <t>(f)</t>
    </r>
  </si>
  <si>
    <r>
      <t xml:space="preserve">communes rurales/urbaines </t>
    </r>
    <r>
      <rPr>
        <b/>
        <vertAlign val="superscript"/>
        <sz val="10"/>
        <rFont val="Arial"/>
        <family val="2"/>
      </rPr>
      <t>(d)</t>
    </r>
  </si>
  <si>
    <r>
      <t xml:space="preserve">communes non touristiques </t>
    </r>
    <r>
      <rPr>
        <b/>
        <vertAlign val="superscript"/>
        <sz val="10"/>
        <rFont val="Arial"/>
        <family val="2"/>
      </rPr>
      <t>(f)</t>
    </r>
  </si>
  <si>
    <r>
      <rPr>
        <sz val="10"/>
        <color rgb="FF0000FF"/>
        <rFont val="Arial"/>
        <family val="2"/>
      </rPr>
      <t xml:space="preserve">• </t>
    </r>
    <r>
      <rPr>
        <u/>
        <sz val="10"/>
        <color rgb="FF0000FF"/>
        <rFont val="Arial"/>
        <family val="2"/>
      </rPr>
      <t>Ratio 6</t>
    </r>
    <r>
      <rPr>
        <sz val="10"/>
        <color rgb="FF0000FF"/>
        <rFont val="Arial"/>
        <family val="2"/>
      </rPr>
      <t xml:space="preserve"> = dotation globale de fonctionnement (DGF) / population :</t>
    </r>
    <r>
      <rPr>
        <sz val="10"/>
        <color rgb="FF000000"/>
        <rFont val="Arial"/>
        <family val="2"/>
      </rPr>
      <t xml:space="preserve"> recettes du compte 741 en mouvements réels. Part de la contribution de l’État au fonctionnement de la collectivité.</t>
    </r>
  </si>
  <si>
    <t>T 4.9</t>
  </si>
  <si>
    <t>T 4.10</t>
  </si>
  <si>
    <r>
      <t xml:space="preserve">(b) On se restreint ici à la France métropolitaine pour les communes non touristiques afin de pouvoir effectuer une comparaison cohérente avec les communes touristiques (les communes des DOM n'étant pas classées </t>
    </r>
    <r>
      <rPr>
        <sz val="10"/>
        <color theme="1"/>
        <rFont val="Calibri"/>
        <family val="2"/>
      </rPr>
      <t>«</t>
    </r>
    <r>
      <rPr>
        <i/>
        <sz val="10"/>
        <color theme="1"/>
        <rFont val="Arial"/>
        <family val="2"/>
      </rPr>
      <t>touristiques</t>
    </r>
    <r>
      <rPr>
        <sz val="10"/>
        <color theme="1"/>
        <rFont val="Calibri"/>
        <family val="2"/>
      </rPr>
      <t>»</t>
    </r>
    <r>
      <rPr>
        <i/>
        <sz val="10"/>
        <color theme="1"/>
        <rFont val="Arial"/>
        <family val="2"/>
      </rPr>
      <t>).</t>
    </r>
  </si>
  <si>
    <t>(a) On se restreint ici à la France métropolitaine pour les communes non touristiques afin de pouvoir effectuer une comparaison cohérente avec les communes touristiques (les communes des DOM n'étant pas classées «touristiques»).</t>
  </si>
  <si>
    <t>Les communes touristiques: 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uniquement la France métropolitaine.</t>
  </si>
  <si>
    <r>
      <t xml:space="preserve">(b) </t>
    </r>
    <r>
      <rPr>
        <i/>
        <sz val="10"/>
        <color theme="1"/>
        <rFont val="Arial"/>
        <family val="2"/>
      </rPr>
      <t>Les fortes évolutions pour la strate des moins de 100 habitants proviennent de la commune du Mont-Saint-Michel, unique commune de cette strate.</t>
    </r>
  </si>
  <si>
    <r>
      <rPr>
        <b/>
        <sz val="8"/>
        <rFont val="Arial"/>
        <family val="2"/>
      </rPr>
      <t xml:space="preserve">Les communes touristiques : </t>
    </r>
    <r>
      <rPr>
        <sz val="8"/>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uniuement la France métropolitaine.</t>
    </r>
  </si>
  <si>
    <t>Lecture : il y a seulement une commune touristique du littoral maritime de moins de 100 habitants (la commune du Mont-Saint-Michel). Elle correspond à 0,6 % de l'ensemble des communes touristiques de moins de 100 habitants.</t>
  </si>
  <si>
    <t>Évaluation des dépenses de fonctionnement, en euros par habitant.</t>
  </si>
  <si>
    <t>Part des dépenses réelles de fonctionnement affectée aux achats et charges externes.</t>
  </si>
  <si>
    <t>Subventions d'équipement versées : débit du compte 204</t>
  </si>
  <si>
    <t>Rapport entre les subventions d'équipement versées et les dépenses d'investissement.</t>
  </si>
  <si>
    <t>Dotations et subventions d'équipement : crédit des comptes 13, 102 excepté les comptes 139, 1027, 10222, 10229</t>
  </si>
  <si>
    <r>
      <t>Epargne brute :</t>
    </r>
    <r>
      <rPr>
        <sz val="10"/>
        <rFont val="Arial"/>
        <family val="2"/>
      </rPr>
      <t xml:space="preserve"> excédent des recettes réelles de fonctionnement sur les dépenses réelles de fonctionnement. </t>
    </r>
  </si>
  <si>
    <r>
      <t xml:space="preserve">Dotations et subventions d'équipement : </t>
    </r>
    <r>
      <rPr>
        <sz val="10"/>
        <rFont val="Arial"/>
        <family val="2"/>
      </rPr>
      <t>crédit des comptes 13, 102 excepté les comptes 139, 1027, 10222, 10229</t>
    </r>
  </si>
  <si>
    <r>
      <t xml:space="preserve">Recettes réelles d'investissement : </t>
    </r>
    <r>
      <rPr>
        <sz val="10"/>
        <rFont val="Arial"/>
        <family val="2"/>
      </rPr>
      <t>crédit des comptes 13, 20, 21, 26, 27, 102, 231, 232, 454, 456, 458 excepté les comptes 139, 269, 279, 1027, 2768, 10229</t>
    </r>
  </si>
  <si>
    <t>Nombre de</t>
  </si>
  <si>
    <t xml:space="preserve"> communes</t>
  </si>
  <si>
    <r>
      <t xml:space="preserve">  CU ou métropoles</t>
    </r>
    <r>
      <rPr>
        <vertAlign val="superscript"/>
        <sz val="10"/>
        <rFont val="Arial"/>
        <family val="2"/>
      </rPr>
      <t>(c)</t>
    </r>
  </si>
  <si>
    <r>
      <t xml:space="preserve">  CU ou métropoles</t>
    </r>
    <r>
      <rPr>
        <vertAlign val="superscript"/>
        <sz val="10"/>
        <rFont val="Arial"/>
        <family val="2"/>
      </rPr>
      <t>(a)</t>
    </r>
  </si>
  <si>
    <t xml:space="preserve"> de 10 000 hab. </t>
  </si>
  <si>
    <r>
      <t xml:space="preserve">montagne et tourisme </t>
    </r>
    <r>
      <rPr>
        <b/>
        <vertAlign val="superscript"/>
        <sz val="10"/>
        <rFont val="Arial"/>
        <family val="2"/>
      </rPr>
      <t>(f)</t>
    </r>
  </si>
  <si>
    <r>
      <t xml:space="preserve">          - communes touristique et hors montagne </t>
    </r>
    <r>
      <rPr>
        <vertAlign val="superscript"/>
        <sz val="10"/>
        <rFont val="Arial"/>
        <family val="2"/>
      </rPr>
      <t>(e)</t>
    </r>
  </si>
  <si>
    <t xml:space="preserve">          - communes non touristiques et hors montagne</t>
  </si>
  <si>
    <r>
      <t xml:space="preserve">montagne et tourisme </t>
    </r>
    <r>
      <rPr>
        <b/>
        <vertAlign val="superscript"/>
        <sz val="10"/>
        <rFont val="Arial"/>
        <family val="2"/>
      </rPr>
      <t>(g)</t>
    </r>
  </si>
  <si>
    <r>
      <t xml:space="preserve">          - communes touristiques et hors montagne </t>
    </r>
    <r>
      <rPr>
        <vertAlign val="superscript"/>
        <sz val="10"/>
        <rFont val="Arial"/>
        <family val="2"/>
      </rPr>
      <t>(e)</t>
    </r>
  </si>
  <si>
    <t>T 5.1.a – Dépenses réelles totales / population</t>
  </si>
  <si>
    <t>T 5.1.b – Dépenses réelles totales hors remboursements de dettes / population</t>
  </si>
  <si>
    <t>moins crédit des comptes 237, 238</t>
  </si>
  <si>
    <t>Part des dépenses réelles de fonctionnement affectée aux dépenses d'intervention.</t>
  </si>
  <si>
    <t>Communes de 10 000 habitants et plus (y c Paris)</t>
  </si>
  <si>
    <t xml:space="preserve">    - Communes touristiques du littoral maritime</t>
  </si>
  <si>
    <t xml:space="preserve">    - Communes touristiques "supports de station de sport d'hiver" </t>
  </si>
  <si>
    <r>
      <t xml:space="preserve">Outre-Mer </t>
    </r>
    <r>
      <rPr>
        <b/>
        <i/>
        <vertAlign val="superscript"/>
        <sz val="10"/>
        <rFont val="Arial"/>
        <family val="2"/>
      </rPr>
      <t>(b)</t>
    </r>
  </si>
  <si>
    <r>
      <t xml:space="preserve">France entière </t>
    </r>
    <r>
      <rPr>
        <b/>
        <vertAlign val="superscript"/>
        <sz val="10"/>
        <rFont val="Arial"/>
        <family val="2"/>
      </rPr>
      <t>(c)</t>
    </r>
  </si>
  <si>
    <r>
      <t xml:space="preserve">Outre-Mer </t>
    </r>
    <r>
      <rPr>
        <b/>
        <i/>
        <vertAlign val="superscript"/>
        <sz val="10"/>
        <rFont val="Arial"/>
        <family val="2"/>
      </rPr>
      <t>(a)</t>
    </r>
  </si>
  <si>
    <r>
      <rPr>
        <b/>
        <sz val="11"/>
        <rFont val="Arial"/>
        <family val="2"/>
      </rPr>
      <t xml:space="preserve">R2 </t>
    </r>
    <r>
      <rPr>
        <sz val="11"/>
        <rFont val="Arial"/>
        <family val="2"/>
      </rPr>
      <t>: Produit des impositions directes hors fiscalité reversée / habitant</t>
    </r>
  </si>
  <si>
    <r>
      <rPr>
        <b/>
        <sz val="11"/>
        <rFont val="Arial"/>
        <family val="2"/>
      </rPr>
      <t>R2 bis</t>
    </r>
    <r>
      <rPr>
        <sz val="11"/>
        <rFont val="Arial"/>
        <family val="2"/>
      </rPr>
      <t xml:space="preserve"> : Produit des impositions directes y compris fiscalité reversée / habitant</t>
    </r>
  </si>
  <si>
    <r>
      <rPr>
        <b/>
        <sz val="11"/>
        <rFont val="Arial"/>
        <family val="2"/>
      </rPr>
      <t>R3</t>
    </r>
    <r>
      <rPr>
        <sz val="11"/>
        <rFont val="Arial"/>
        <family val="2"/>
      </rPr>
      <t xml:space="preserve"> : Recettes réelles de fonctionnement (RRF) / habitant</t>
    </r>
  </si>
  <si>
    <r>
      <rPr>
        <b/>
        <sz val="11"/>
        <rFont val="Arial"/>
        <family val="2"/>
      </rPr>
      <t>R5</t>
    </r>
    <r>
      <rPr>
        <sz val="11"/>
        <rFont val="Arial"/>
        <family val="2"/>
      </rPr>
      <t xml:space="preserve"> : Dette / habitant</t>
    </r>
  </si>
  <si>
    <r>
      <rPr>
        <b/>
        <sz val="11"/>
        <rFont val="Arial"/>
        <family val="2"/>
      </rPr>
      <t xml:space="preserve">R6 </t>
    </r>
    <r>
      <rPr>
        <sz val="11"/>
        <rFont val="Arial"/>
        <family val="2"/>
      </rPr>
      <t>: DGF / habitant</t>
    </r>
  </si>
  <si>
    <r>
      <rPr>
        <b/>
        <sz val="11"/>
        <rFont val="Arial"/>
        <family val="2"/>
      </rPr>
      <t>R2</t>
    </r>
    <r>
      <rPr>
        <sz val="11"/>
        <rFont val="Arial"/>
        <family val="2"/>
      </rPr>
      <t xml:space="preserve"> : Produit des impositions directes hors fiscalité reversée / habitant</t>
    </r>
  </si>
  <si>
    <r>
      <rPr>
        <b/>
        <sz val="11"/>
        <rFont val="Arial"/>
        <family val="2"/>
      </rPr>
      <t>R6</t>
    </r>
    <r>
      <rPr>
        <sz val="11"/>
        <rFont val="Arial"/>
        <family val="2"/>
      </rPr>
      <t xml:space="preserve"> : DGF / habitant</t>
    </r>
  </si>
  <si>
    <r>
      <t xml:space="preserve">T 3.e - Taux d'épargne brute </t>
    </r>
    <r>
      <rPr>
        <b/>
        <vertAlign val="superscript"/>
        <sz val="10"/>
        <color indexed="12"/>
        <rFont val="Arial"/>
        <family val="2"/>
      </rPr>
      <t>(b)</t>
    </r>
    <r>
      <rPr>
        <b/>
        <sz val="10"/>
        <color indexed="12"/>
        <rFont val="Arial"/>
        <family val="2"/>
      </rPr>
      <t xml:space="preserve"> selon les caractéristiques des communes</t>
    </r>
  </si>
  <si>
    <r>
      <rPr>
        <b/>
        <sz val="11"/>
        <color theme="1"/>
        <rFont val="Arial"/>
        <family val="2"/>
      </rPr>
      <t>R2 :</t>
    </r>
    <r>
      <rPr>
        <sz val="11"/>
        <color theme="1"/>
        <rFont val="Arial"/>
        <family val="2"/>
      </rPr>
      <t xml:space="preserve"> Produit des impositions directes hors fiscalité reversée / habitant «DGF»</t>
    </r>
    <r>
      <rPr>
        <vertAlign val="superscript"/>
        <sz val="11"/>
        <color theme="1"/>
        <rFont val="Arial"/>
        <family val="2"/>
      </rPr>
      <t xml:space="preserve"> </t>
    </r>
  </si>
  <si>
    <r>
      <rPr>
        <b/>
        <sz val="11"/>
        <color theme="1"/>
        <rFont val="Arial"/>
        <family val="2"/>
      </rPr>
      <t>R2 bis :</t>
    </r>
    <r>
      <rPr>
        <sz val="11"/>
        <color theme="1"/>
        <rFont val="Arial"/>
        <family val="2"/>
      </rPr>
      <t xml:space="preserve"> Produit des impositions directes y compris fiscalité reversée / habitant «DGF» </t>
    </r>
  </si>
  <si>
    <r>
      <rPr>
        <b/>
        <sz val="11"/>
        <color theme="1"/>
        <rFont val="Arial"/>
        <family val="2"/>
      </rPr>
      <t xml:space="preserve">R3 : </t>
    </r>
    <r>
      <rPr>
        <sz val="11"/>
        <color theme="1"/>
        <rFont val="Arial"/>
        <family val="2"/>
      </rPr>
      <t xml:space="preserve">Recettes réelles de fonctionnement (RRF) / habitant «DGF» </t>
    </r>
  </si>
  <si>
    <r>
      <rPr>
        <b/>
        <sz val="11"/>
        <color theme="1"/>
        <rFont val="Arial"/>
        <family val="2"/>
      </rPr>
      <t xml:space="preserve">R5 : </t>
    </r>
    <r>
      <rPr>
        <sz val="11"/>
        <color theme="1"/>
        <rFont val="Arial"/>
        <family val="2"/>
      </rPr>
      <t>Dette / habitant «DGF»</t>
    </r>
  </si>
  <si>
    <r>
      <rPr>
        <b/>
        <sz val="11"/>
        <color theme="1"/>
        <rFont val="Arial"/>
        <family val="2"/>
      </rPr>
      <t xml:space="preserve">R6 : </t>
    </r>
    <r>
      <rPr>
        <sz val="11"/>
        <color theme="1"/>
        <rFont val="Arial"/>
        <family val="2"/>
      </rPr>
      <t xml:space="preserve">DGF / habitant «DGF» </t>
    </r>
  </si>
  <si>
    <r>
      <rPr>
        <b/>
        <sz val="11"/>
        <color theme="1"/>
        <rFont val="Arial"/>
        <family val="2"/>
      </rPr>
      <t xml:space="preserve">R7 : </t>
    </r>
    <r>
      <rPr>
        <sz val="11"/>
        <color theme="1"/>
        <rFont val="Arial"/>
        <family val="2"/>
      </rPr>
      <t xml:space="preserve">Dépenses de personnel / DRF </t>
    </r>
    <r>
      <rPr>
        <vertAlign val="superscript"/>
        <sz val="11"/>
        <color theme="1"/>
        <rFont val="Arial"/>
        <family val="2"/>
      </rPr>
      <t>(b)</t>
    </r>
  </si>
  <si>
    <r>
      <rPr>
        <b/>
        <sz val="11"/>
        <color theme="1"/>
        <rFont val="Arial"/>
        <family val="2"/>
      </rPr>
      <t>R9 :</t>
    </r>
    <r>
      <rPr>
        <sz val="11"/>
        <color theme="1"/>
        <rFont val="Arial"/>
        <family val="2"/>
      </rPr>
      <t xml:space="preserve"> Marge d'autofinancement courant (MAC)=(DRF+Remboursement de dette) / RRF </t>
    </r>
    <r>
      <rPr>
        <vertAlign val="superscript"/>
        <sz val="11"/>
        <color theme="1"/>
        <rFont val="Arial"/>
        <family val="2"/>
      </rPr>
      <t>(b)</t>
    </r>
  </si>
  <si>
    <r>
      <rPr>
        <b/>
        <sz val="11"/>
        <color theme="1"/>
        <rFont val="Arial"/>
        <family val="2"/>
      </rPr>
      <t xml:space="preserve">R11 : </t>
    </r>
    <r>
      <rPr>
        <sz val="11"/>
        <color theme="1"/>
        <rFont val="Arial"/>
        <family val="2"/>
      </rPr>
      <t xml:space="preserve">Dette / RRF (taux d'endettement) </t>
    </r>
    <r>
      <rPr>
        <vertAlign val="superscript"/>
        <sz val="11"/>
        <color theme="1"/>
        <rFont val="Arial"/>
        <family val="2"/>
      </rPr>
      <t>(b)</t>
    </r>
  </si>
  <si>
    <r>
      <rPr>
        <b/>
        <sz val="11"/>
        <color theme="1"/>
        <rFont val="Arial"/>
        <family val="2"/>
      </rPr>
      <t>R7 :</t>
    </r>
    <r>
      <rPr>
        <sz val="11"/>
        <color theme="1"/>
        <rFont val="Arial"/>
        <family val="2"/>
      </rPr>
      <t xml:space="preserve"> Dépenses de personnel / DRF</t>
    </r>
  </si>
  <si>
    <r>
      <rPr>
        <b/>
        <sz val="11"/>
        <color theme="1"/>
        <rFont val="Arial"/>
        <family val="2"/>
      </rPr>
      <t>R9 :</t>
    </r>
    <r>
      <rPr>
        <sz val="11"/>
        <color theme="1"/>
        <rFont val="Arial"/>
        <family val="2"/>
      </rPr>
      <t xml:space="preserve"> Marge d'autofinancement courant (MAC)=(DRF+Remboursement de dette) / RRF</t>
    </r>
  </si>
  <si>
    <r>
      <rPr>
        <b/>
        <sz val="11"/>
        <color theme="1"/>
        <rFont val="Arial"/>
        <family val="2"/>
      </rPr>
      <t xml:space="preserve">R11 : </t>
    </r>
    <r>
      <rPr>
        <sz val="11"/>
        <color theme="1"/>
        <rFont val="Arial"/>
        <family val="2"/>
      </rPr>
      <t>Dette / RRF (taux d'endettement)</t>
    </r>
  </si>
  <si>
    <r>
      <rPr>
        <b/>
        <sz val="11"/>
        <rFont val="Arial"/>
        <family val="2"/>
      </rPr>
      <t>R2 :</t>
    </r>
    <r>
      <rPr>
        <sz val="11"/>
        <rFont val="Arial"/>
        <family val="2"/>
      </rPr>
      <t xml:space="preserve"> Produit des impositions directes hors fiscalité reversée / habitant «DGF»</t>
    </r>
  </si>
  <si>
    <r>
      <rPr>
        <b/>
        <sz val="11"/>
        <rFont val="Arial"/>
        <family val="2"/>
      </rPr>
      <t>R2 bis :</t>
    </r>
    <r>
      <rPr>
        <sz val="11"/>
        <rFont val="Arial"/>
        <family val="2"/>
      </rPr>
      <t xml:space="preserve"> Produit des impositions directes y compris fiscalité reversée / habitant «DGF»</t>
    </r>
  </si>
  <si>
    <r>
      <rPr>
        <b/>
        <sz val="11"/>
        <rFont val="Arial"/>
        <family val="2"/>
      </rPr>
      <t>R3 :</t>
    </r>
    <r>
      <rPr>
        <sz val="11"/>
        <rFont val="Arial"/>
        <family val="2"/>
      </rPr>
      <t xml:space="preserve"> Recettes réelles de fonctionnement (RRF) / habitant «DGF»</t>
    </r>
  </si>
  <si>
    <r>
      <rPr>
        <b/>
        <sz val="11"/>
        <rFont val="Arial"/>
        <family val="2"/>
      </rPr>
      <t>R5 :</t>
    </r>
    <r>
      <rPr>
        <sz val="11"/>
        <rFont val="Arial"/>
        <family val="2"/>
      </rPr>
      <t xml:space="preserve"> Dette / habitant «DGF»</t>
    </r>
  </si>
  <si>
    <r>
      <rPr>
        <b/>
        <sz val="11"/>
        <rFont val="Arial"/>
        <family val="2"/>
      </rPr>
      <t>R6 :</t>
    </r>
    <r>
      <rPr>
        <sz val="11"/>
        <rFont val="Arial"/>
        <family val="2"/>
      </rPr>
      <t xml:space="preserve"> DGF / habitant «DGF»</t>
    </r>
  </si>
  <si>
    <r>
      <rPr>
        <b/>
        <sz val="11"/>
        <color theme="1"/>
        <rFont val="Arial"/>
        <family val="2"/>
      </rPr>
      <t xml:space="preserve">R9 </t>
    </r>
    <r>
      <rPr>
        <sz val="11"/>
        <color theme="1"/>
        <rFont val="Arial"/>
        <family val="2"/>
      </rPr>
      <t>: Marge d'autofinancement courant (MAC)=(DRF+Remboursement de dette) / RRF</t>
    </r>
  </si>
  <si>
    <r>
      <t xml:space="preserve">DÉPENSES D'INVESTISSEMENT hors remboursements </t>
    </r>
    <r>
      <rPr>
        <b/>
        <vertAlign val="superscript"/>
        <sz val="11"/>
        <color theme="1"/>
        <rFont val="Arial"/>
        <family val="2"/>
      </rPr>
      <t>(b)</t>
    </r>
  </si>
  <si>
    <r>
      <t xml:space="preserve">Dépenses d'équipement </t>
    </r>
    <r>
      <rPr>
        <vertAlign val="superscript"/>
        <sz val="11"/>
        <color theme="1"/>
        <rFont val="Arial"/>
        <family val="2"/>
      </rPr>
      <t>(b)</t>
    </r>
  </si>
  <si>
    <r>
      <rPr>
        <b/>
        <sz val="11"/>
        <color theme="1"/>
        <rFont val="Arial"/>
        <family val="2"/>
      </rPr>
      <t xml:space="preserve">R5 : </t>
    </r>
    <r>
      <rPr>
        <sz val="11"/>
        <color theme="1"/>
        <rFont val="Arial"/>
        <family val="2"/>
      </rPr>
      <t xml:space="preserve">Dette / habitant «DGF» </t>
    </r>
  </si>
  <si>
    <r>
      <rPr>
        <b/>
        <sz val="11"/>
        <color theme="1"/>
        <rFont val="Arial"/>
        <family val="2"/>
      </rPr>
      <t xml:space="preserve">R7 : </t>
    </r>
    <r>
      <rPr>
        <sz val="11"/>
        <color theme="1"/>
        <rFont val="Arial"/>
        <family val="2"/>
      </rPr>
      <t xml:space="preserve">Dépenses de personnel / DRF </t>
    </r>
    <r>
      <rPr>
        <vertAlign val="superscript"/>
        <sz val="11"/>
        <color theme="1"/>
        <rFont val="Arial"/>
        <family val="2"/>
      </rPr>
      <t>(c)</t>
    </r>
  </si>
  <si>
    <r>
      <rPr>
        <b/>
        <sz val="11"/>
        <color theme="1"/>
        <rFont val="Arial"/>
        <family val="2"/>
      </rPr>
      <t>R9 :</t>
    </r>
    <r>
      <rPr>
        <sz val="11"/>
        <color theme="1"/>
        <rFont val="Arial"/>
        <family val="2"/>
      </rPr>
      <t xml:space="preserve"> Marge d'autofinancement courant (MAC)=(DRF+Remboursement de dette) / RRF </t>
    </r>
    <r>
      <rPr>
        <vertAlign val="superscript"/>
        <sz val="11"/>
        <color theme="1"/>
        <rFont val="Arial"/>
        <family val="2"/>
      </rPr>
      <t>(c)</t>
    </r>
  </si>
  <si>
    <r>
      <rPr>
        <b/>
        <sz val="11"/>
        <color theme="1"/>
        <rFont val="Arial"/>
        <family val="2"/>
      </rPr>
      <t xml:space="preserve">R11 : </t>
    </r>
    <r>
      <rPr>
        <sz val="11"/>
        <color theme="1"/>
        <rFont val="Arial"/>
        <family val="2"/>
      </rPr>
      <t xml:space="preserve">Dette / RRF (taux d'endettement) </t>
    </r>
    <r>
      <rPr>
        <vertAlign val="superscript"/>
        <sz val="11"/>
        <color theme="1"/>
        <rFont val="Arial"/>
        <family val="2"/>
      </rPr>
      <t>(c)</t>
    </r>
  </si>
  <si>
    <r>
      <rPr>
        <b/>
        <sz val="11"/>
        <color theme="1"/>
        <rFont val="Arial"/>
        <family val="2"/>
      </rPr>
      <t xml:space="preserve">R9 : </t>
    </r>
    <r>
      <rPr>
        <sz val="11"/>
        <color theme="1"/>
        <rFont val="Arial"/>
        <family val="2"/>
      </rPr>
      <t>Marge d'autofinancement courant (MAC)=(DRF+Remboursement de dette) / RRF</t>
    </r>
  </si>
  <si>
    <r>
      <t xml:space="preserve">Dette / Epargne brute (Capacité de désendettement en années) </t>
    </r>
    <r>
      <rPr>
        <vertAlign val="superscript"/>
        <sz val="11"/>
        <color theme="1"/>
        <rFont val="Arial"/>
        <family val="2"/>
      </rPr>
      <t>(d)</t>
    </r>
  </si>
  <si>
    <t>Epargne brute / RRF (Taux d'épargne brute)</t>
  </si>
  <si>
    <r>
      <t xml:space="preserve">Epargne brute / RRF (Taux d'épargne brute) </t>
    </r>
    <r>
      <rPr>
        <vertAlign val="superscript"/>
        <sz val="11"/>
        <color theme="1"/>
        <rFont val="Arial"/>
        <family val="2"/>
      </rPr>
      <t>(b)</t>
    </r>
  </si>
  <si>
    <r>
      <t xml:space="preserve">Epargne brute / RRF (Taux d'épargne brute) </t>
    </r>
    <r>
      <rPr>
        <vertAlign val="superscript"/>
        <sz val="11"/>
        <color theme="1"/>
        <rFont val="Arial"/>
        <family val="2"/>
      </rPr>
      <t>(c)</t>
    </r>
  </si>
  <si>
    <t>Annexe 2 : Zonages et classifications utilisés</t>
  </si>
  <si>
    <t>Annexe 3 : Les ratios financiers obligatoires</t>
  </si>
  <si>
    <t>Part des dépenses réelles de fonctionnement affectée aux charges financières</t>
  </si>
  <si>
    <t>Dette au 31 décembre (12)</t>
  </si>
  <si>
    <r>
      <t xml:space="preserve">RECETTES D'INVESTISSEMENT hors emprunts </t>
    </r>
    <r>
      <rPr>
        <b/>
        <vertAlign val="superscript"/>
        <sz val="11"/>
        <color theme="1"/>
        <rFont val="Arial"/>
        <family val="2"/>
      </rPr>
      <t>(b)</t>
    </r>
  </si>
  <si>
    <r>
      <t>FCTVA</t>
    </r>
    <r>
      <rPr>
        <vertAlign val="superscript"/>
        <sz val="11"/>
        <color theme="1"/>
        <rFont val="Arial"/>
        <family val="2"/>
      </rPr>
      <t xml:space="preserve"> (b)</t>
    </r>
  </si>
  <si>
    <r>
      <t xml:space="preserve">Dotations et Subventions d'équipement </t>
    </r>
    <r>
      <rPr>
        <vertAlign val="superscript"/>
        <sz val="11"/>
        <color theme="1"/>
        <rFont val="Arial"/>
        <family val="2"/>
      </rPr>
      <t>(b)</t>
    </r>
  </si>
  <si>
    <r>
      <t xml:space="preserve">Impôts et taxes </t>
    </r>
    <r>
      <rPr>
        <vertAlign val="superscript"/>
        <sz val="11"/>
        <color theme="1"/>
        <rFont val="Arial"/>
        <family val="2"/>
      </rPr>
      <t>(b)</t>
    </r>
  </si>
  <si>
    <r>
      <t xml:space="preserve">- Impôts locaux </t>
    </r>
    <r>
      <rPr>
        <vertAlign val="superscript"/>
        <sz val="11"/>
        <color theme="1"/>
        <rFont val="Arial"/>
        <family val="2"/>
      </rPr>
      <t>(b)</t>
    </r>
  </si>
  <si>
    <r>
      <t xml:space="preserve">(dont: fiscalité reversée) </t>
    </r>
    <r>
      <rPr>
        <vertAlign val="superscript"/>
        <sz val="11"/>
        <color theme="1"/>
        <rFont val="Arial"/>
        <family val="2"/>
      </rPr>
      <t>(b)</t>
    </r>
  </si>
  <si>
    <r>
      <t xml:space="preserve">Concours de l'État </t>
    </r>
    <r>
      <rPr>
        <vertAlign val="superscript"/>
        <sz val="11"/>
        <color theme="1"/>
        <rFont val="Arial"/>
        <family val="2"/>
      </rPr>
      <t>(b)</t>
    </r>
  </si>
  <si>
    <r>
      <t>- DGF</t>
    </r>
    <r>
      <rPr>
        <vertAlign val="superscript"/>
        <sz val="11"/>
        <color theme="1"/>
        <rFont val="Arial"/>
        <family val="2"/>
      </rPr>
      <t xml:space="preserve"> (b)</t>
    </r>
  </si>
  <si>
    <t>Pourcentage de communes appartenant à :</t>
  </si>
  <si>
    <t>Pourcentage d'habitants appartenant à :</t>
  </si>
  <si>
    <t>(c) Y compris la métropole de Lyon.</t>
  </si>
  <si>
    <t xml:space="preserve">  CA</t>
  </si>
  <si>
    <r>
      <t>CC</t>
    </r>
    <r>
      <rPr>
        <sz val="8"/>
        <rFont val="Arial"/>
        <family val="2"/>
      </rPr>
      <t>: Communauté de Communes</t>
    </r>
    <r>
      <rPr>
        <sz val="8"/>
        <rFont val="Arial"/>
        <family val="2"/>
      </rPr>
      <t>.</t>
    </r>
  </si>
  <si>
    <t>(a) Y compris la métropole de Lyon.</t>
  </si>
  <si>
    <r>
      <t>CU</t>
    </r>
    <r>
      <rPr>
        <sz val="8"/>
        <rFont val="Arial"/>
        <family val="2"/>
      </rPr>
      <t xml:space="preserve">: Communauté Urbaine ; </t>
    </r>
    <r>
      <rPr>
        <b/>
        <sz val="8"/>
        <rFont val="Arial"/>
        <family val="2"/>
      </rPr>
      <t>CA</t>
    </r>
    <r>
      <rPr>
        <sz val="8"/>
        <rFont val="Arial"/>
        <family val="2"/>
      </rPr>
      <t>: Communauté d'Agglomération ;</t>
    </r>
  </si>
  <si>
    <r>
      <t>Communes touristiques</t>
    </r>
    <r>
      <rPr>
        <b/>
        <i/>
        <vertAlign val="superscript"/>
        <sz val="10"/>
        <rFont val="Arial"/>
        <family val="2"/>
      </rPr>
      <t>(b)</t>
    </r>
    <r>
      <rPr>
        <b/>
        <i/>
        <sz val="10"/>
        <rFont val="Arial"/>
        <family val="2"/>
      </rPr>
      <t xml:space="preserve"> :</t>
    </r>
  </si>
  <si>
    <t>Communes non touristiques :</t>
  </si>
  <si>
    <t>Nombre total des communes non touristiques</t>
  </si>
  <si>
    <r>
      <t>Ensemble des communes touristiques</t>
    </r>
    <r>
      <rPr>
        <b/>
        <vertAlign val="superscript"/>
        <sz val="10"/>
        <rFont val="Arial"/>
        <family val="2"/>
      </rPr>
      <t>(b)</t>
    </r>
  </si>
  <si>
    <t>Ensemble des communes non touristiques</t>
  </si>
  <si>
    <r>
      <t>Nombre d'habitants «DGF» des communes touristiques</t>
    </r>
    <r>
      <rPr>
        <b/>
        <i/>
        <vertAlign val="superscript"/>
        <sz val="10"/>
        <rFont val="Arial"/>
        <family val="2"/>
      </rPr>
      <t>(b)</t>
    </r>
    <r>
      <rPr>
        <b/>
        <i/>
        <sz val="10"/>
        <rFont val="Arial"/>
        <family val="2"/>
      </rPr>
      <t xml:space="preserve"> :</t>
    </r>
  </si>
  <si>
    <t>Nombre d'habitants «DGF» des communes non touristiques :</t>
  </si>
  <si>
    <t>Ensemble des communes rurales et urbaines</t>
  </si>
  <si>
    <t xml:space="preserve">Ensemble des communes en unité urbaine </t>
  </si>
  <si>
    <t>Ensemble des communes en unité urbaine</t>
  </si>
  <si>
    <r>
      <t>Ratios</t>
    </r>
    <r>
      <rPr>
        <i/>
        <sz val="11"/>
        <rFont val="Arial"/>
        <family val="2"/>
      </rPr>
      <t xml:space="preserve"> (voir définitions en annexe 3)</t>
    </r>
  </si>
  <si>
    <t>(b) C'est-à-dire y compris les travaux en régie et les dépenses pour compte de tiers.</t>
  </si>
  <si>
    <r>
      <t xml:space="preserve">• </t>
    </r>
    <r>
      <rPr>
        <u/>
        <sz val="8"/>
        <color rgb="FF003399"/>
        <rFont val="Arial"/>
        <family val="2"/>
      </rPr>
      <t>Ratio 4</t>
    </r>
    <r>
      <rPr>
        <sz val="8"/>
        <color rgb="FF003399"/>
        <rFont val="Arial"/>
        <family val="2"/>
      </rPr>
      <t xml:space="preserve"> = dépenses d’équipement brutes / population :</t>
    </r>
    <r>
      <rPr>
        <sz val="8"/>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455 (opérations d’investissement sur établissements publics locaux d’enseignement).</t>
    </r>
  </si>
  <si>
    <r>
      <rPr>
        <b/>
        <sz val="11"/>
        <rFont val="Arial"/>
        <family val="2"/>
      </rPr>
      <t>R9</t>
    </r>
    <r>
      <rPr>
        <sz val="11"/>
        <rFont val="Arial"/>
        <family val="2"/>
      </rPr>
      <t xml:space="preserve"> : Marge d'autofinancement courant (MAC)=(DRF+Remboursement de dette) / RRF </t>
    </r>
    <r>
      <rPr>
        <vertAlign val="superscript"/>
        <sz val="11"/>
        <rFont val="Arial"/>
        <family val="2"/>
      </rPr>
      <t>(b)</t>
    </r>
  </si>
  <si>
    <t>(c) Écarts en nombre d'années.</t>
  </si>
  <si>
    <r>
      <t xml:space="preserve">T 2.3.b - Évolution à champ constant </t>
    </r>
    <r>
      <rPr>
        <b/>
        <vertAlign val="superscript"/>
        <sz val="14"/>
        <color indexed="12"/>
        <rFont val="Arial"/>
        <family val="2"/>
      </rPr>
      <t>(a)</t>
    </r>
    <r>
      <rPr>
        <b/>
        <sz val="14"/>
        <color indexed="12"/>
        <rFont val="Arial"/>
        <family val="2"/>
      </rPr>
      <t xml:space="preserve"> par strate de population des communes </t>
    </r>
  </si>
  <si>
    <t xml:space="preserve">T 2.3.a - Évolution par strate de population des communes </t>
  </si>
  <si>
    <r>
      <rPr>
        <b/>
        <sz val="11"/>
        <rFont val="Arial"/>
        <family val="2"/>
      </rPr>
      <t>R4</t>
    </r>
    <r>
      <rPr>
        <sz val="11"/>
        <rFont val="Arial"/>
        <family val="2"/>
      </rPr>
      <t xml:space="preserve"> : Dépenses d'équipement brutes</t>
    </r>
    <r>
      <rPr>
        <vertAlign val="superscript"/>
        <sz val="11"/>
        <rFont val="Arial"/>
        <family val="2"/>
      </rPr>
      <t xml:space="preserve"> (e)</t>
    </r>
    <r>
      <rPr>
        <sz val="11"/>
        <rFont val="Arial"/>
        <family val="2"/>
      </rPr>
      <t xml:space="preserve"> / habitant</t>
    </r>
  </si>
  <si>
    <t>(d) C'est-à-dire y compris les travaux en régie et les dépenses pour compte de tiers.</t>
  </si>
  <si>
    <t>(e) C'est-à-dire y compris les travaux en régie et les dépenses pour compte de tiers.</t>
  </si>
  <si>
    <t>(c) En France entière (France métropolitaine et DOM).</t>
  </si>
  <si>
    <t>(f) En France métropolitaine.</t>
  </si>
  <si>
    <t>(b) Y compris les travaux en régie et les dépenses pour compte de tiers.</t>
  </si>
  <si>
    <t>(d) En France entière (France métropolitaine et DOM).</t>
  </si>
  <si>
    <t>(g) En France métropolitaine.</t>
  </si>
  <si>
    <r>
      <t xml:space="preserve">T 3.d - Dépenses d'équipement brutes </t>
    </r>
    <r>
      <rPr>
        <b/>
        <vertAlign val="superscript"/>
        <sz val="10"/>
        <color indexed="12"/>
        <rFont val="Arial"/>
        <family val="2"/>
      </rPr>
      <t>(b)</t>
    </r>
    <r>
      <rPr>
        <b/>
        <sz val="10"/>
        <color indexed="12"/>
        <rFont val="Arial"/>
        <family val="2"/>
      </rPr>
      <t xml:space="preserve"> par «habitant DGF» </t>
    </r>
    <r>
      <rPr>
        <b/>
        <vertAlign val="superscript"/>
        <sz val="10"/>
        <color indexed="12"/>
        <rFont val="Arial"/>
        <family val="2"/>
      </rPr>
      <t>(c)</t>
    </r>
    <r>
      <rPr>
        <b/>
        <sz val="10"/>
        <color indexed="12"/>
        <rFont val="Arial"/>
        <family val="2"/>
      </rPr>
      <t xml:space="preserve"> selon les caractéristiques des communes  </t>
    </r>
  </si>
  <si>
    <r>
      <t xml:space="preserve">T 3.c - Dépenses d'investissement hors remboursements de dette par «habitant DGF» </t>
    </r>
    <r>
      <rPr>
        <b/>
        <vertAlign val="superscript"/>
        <sz val="10"/>
        <color indexed="12"/>
        <rFont val="Arial"/>
        <family val="2"/>
      </rPr>
      <t>(b)</t>
    </r>
    <r>
      <rPr>
        <b/>
        <sz val="10"/>
        <color indexed="12"/>
        <rFont val="Arial"/>
        <family val="2"/>
      </rPr>
      <t xml:space="preserve"> selon les caractéristiques des communes</t>
    </r>
  </si>
  <si>
    <r>
      <t xml:space="preserve">T 3.b - Recettes de fonctionnement par «habitant DGF» </t>
    </r>
    <r>
      <rPr>
        <b/>
        <vertAlign val="superscript"/>
        <sz val="10"/>
        <color indexed="12"/>
        <rFont val="Arial"/>
        <family val="2"/>
      </rPr>
      <t>(b)</t>
    </r>
    <r>
      <rPr>
        <b/>
        <sz val="10"/>
        <color indexed="12"/>
        <rFont val="Arial"/>
        <family val="2"/>
      </rPr>
      <t xml:space="preserve"> selon les caractéristiques des communes</t>
    </r>
  </si>
  <si>
    <r>
      <t xml:space="preserve">T 3.a - Dépenses de fonctionnement par «habitant DGF» </t>
    </r>
    <r>
      <rPr>
        <b/>
        <vertAlign val="superscript"/>
        <sz val="10"/>
        <color indexed="12"/>
        <rFont val="Arial"/>
        <family val="2"/>
      </rPr>
      <t>(b)</t>
    </r>
    <r>
      <rPr>
        <b/>
        <sz val="10"/>
        <color indexed="12"/>
        <rFont val="Arial"/>
        <family val="2"/>
      </rPr>
      <t xml:space="preserve"> selon les caractéristiques des communes</t>
    </r>
  </si>
  <si>
    <t>(e) Le montant faible pour les communes touristiques du littoral maritime de moins de 100 habitants est dû à la présence de la commune atypique du Mont-Saint-Michel.</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</si>
  <si>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(c)</t>
    </r>
    <r>
      <rPr>
        <sz val="11"/>
        <color theme="1"/>
        <rFont val="Arial"/>
        <family val="2"/>
      </rPr>
      <t xml:space="preserve"> / RRF (Taux d'équipement)</t>
    </r>
  </si>
  <si>
    <t>(c) C'est-à-dire y compris les travaux en régie et les dépenses pour compte de tiers.</t>
  </si>
  <si>
    <r>
      <rPr>
        <b/>
        <sz val="10"/>
        <rFont val="Arial"/>
        <family val="2"/>
      </rPr>
      <t>R10</t>
    </r>
    <r>
      <rPr>
        <sz val="10"/>
        <rFont val="Arial"/>
        <family val="2"/>
      </rPr>
      <t xml:space="preserve"> : Dépenses d'équipement brutes</t>
    </r>
    <r>
      <rPr>
        <vertAlign val="superscript"/>
        <sz val="10"/>
        <rFont val="Arial"/>
        <family val="2"/>
      </rPr>
      <t xml:space="preserve"> (a) </t>
    </r>
    <r>
      <rPr>
        <sz val="10"/>
        <rFont val="Arial"/>
        <family val="2"/>
      </rPr>
      <t>/ RRF (Taux d'équipement)</t>
    </r>
  </si>
  <si>
    <t>(a) C'est-à-dire y compris les travaux en régie et les dépenses pour compte de tiers.</t>
  </si>
  <si>
    <t>(b) Diminuées des travaux en régie.</t>
  </si>
  <si>
    <r>
      <rPr>
        <b/>
        <sz val="11"/>
        <rFont val="Arial"/>
        <family val="2"/>
      </rPr>
      <t>R4</t>
    </r>
    <r>
      <rPr>
        <sz val="11"/>
        <rFont val="Arial"/>
        <family val="2"/>
      </rPr>
      <t xml:space="preserve"> : Dépenses d'équipement brutes</t>
    </r>
    <r>
      <rPr>
        <vertAlign val="superscript"/>
        <sz val="12"/>
        <rFont val="Arial"/>
        <family val="2"/>
      </rPr>
      <t xml:space="preserve"> (c)</t>
    </r>
    <r>
      <rPr>
        <sz val="11"/>
        <rFont val="Arial"/>
        <family val="2"/>
      </rPr>
      <t xml:space="preserve"> / habitant</t>
    </r>
  </si>
  <si>
    <r>
      <rPr>
        <b/>
        <sz val="11"/>
        <rFont val="Arial"/>
        <family val="2"/>
      </rPr>
      <t>R1</t>
    </r>
    <r>
      <rPr>
        <sz val="11"/>
        <rFont val="Arial"/>
        <family val="2"/>
      </rPr>
      <t xml:space="preserve"> : Dépenses réelles de fonctionnement (DRF)</t>
    </r>
    <r>
      <rPr>
        <vertAlign val="superscript"/>
        <sz val="11"/>
        <rFont val="Arial"/>
        <family val="2"/>
      </rPr>
      <t xml:space="preserve"> (b)</t>
    </r>
    <r>
      <rPr>
        <sz val="11"/>
        <rFont val="Arial"/>
        <family val="2"/>
      </rPr>
      <t xml:space="preserve"> / habitant</t>
    </r>
  </si>
  <si>
    <t>(d) Diminuées des travaux en régie.</t>
  </si>
  <si>
    <r>
      <rPr>
        <b/>
        <sz val="11"/>
        <rFont val="Arial"/>
        <family val="2"/>
      </rPr>
      <t>R1 :</t>
    </r>
    <r>
      <rPr>
        <sz val="11"/>
        <rFont val="Arial"/>
        <family val="2"/>
      </rPr>
      <t xml:space="preserve"> Dépenses réelles de fonctionnement (DRF)</t>
    </r>
    <r>
      <rPr>
        <vertAlign val="superscript"/>
        <sz val="11"/>
        <rFont val="Arial"/>
        <family val="2"/>
      </rPr>
      <t xml:space="preserve"> (d)</t>
    </r>
    <r>
      <rPr>
        <sz val="11"/>
        <rFont val="Arial"/>
        <family val="2"/>
      </rPr>
      <t xml:space="preserve"> / habitant «DGF»</t>
    </r>
  </si>
  <si>
    <r>
      <rPr>
        <b/>
        <sz val="11"/>
        <rFont val="Arial"/>
        <family val="2"/>
      </rPr>
      <t>R4 :</t>
    </r>
    <r>
      <rPr>
        <sz val="11"/>
        <rFont val="Arial"/>
        <family val="2"/>
      </rPr>
      <t xml:space="preserve"> Dépenses d'équipement brutes </t>
    </r>
    <r>
      <rPr>
        <vertAlign val="superscript"/>
        <sz val="11"/>
        <rFont val="Arial"/>
        <family val="2"/>
      </rPr>
      <t>(e)</t>
    </r>
    <r>
      <rPr>
        <sz val="11"/>
        <rFont val="Arial"/>
        <family val="2"/>
      </rPr>
      <t xml:space="preserve"> / habitant «DGF»</t>
    </r>
  </si>
  <si>
    <r>
      <rPr>
        <b/>
        <sz val="11"/>
        <color theme="1"/>
        <rFont val="Arial"/>
        <family val="2"/>
      </rPr>
      <t xml:space="preserve">R1 : </t>
    </r>
    <r>
      <rPr>
        <sz val="11"/>
        <color theme="1"/>
        <rFont val="Arial"/>
        <family val="2"/>
      </rPr>
      <t xml:space="preserve">Dépenses réelles de fonctionnement (DRF) diminuées des travaux en régie / habitant «DGF» </t>
    </r>
  </si>
  <si>
    <r>
      <rPr>
        <b/>
        <sz val="11"/>
        <rFont val="Arial"/>
        <family val="2"/>
      </rPr>
      <t>R1 :</t>
    </r>
    <r>
      <rPr>
        <sz val="11"/>
        <rFont val="Arial"/>
        <family val="2"/>
      </rPr>
      <t xml:space="preserve"> Dépenses réelles de fonctionnement (DRF)</t>
    </r>
    <r>
      <rPr>
        <vertAlign val="superscript"/>
        <sz val="11"/>
        <rFont val="Arial"/>
        <family val="2"/>
      </rPr>
      <t xml:space="preserve"> (c)</t>
    </r>
    <r>
      <rPr>
        <sz val="11"/>
        <rFont val="Arial"/>
        <family val="2"/>
      </rPr>
      <t xml:space="preserve"> / habitant «DGF»</t>
    </r>
  </si>
  <si>
    <r>
      <rPr>
        <b/>
        <sz val="11"/>
        <rFont val="Arial"/>
        <family val="2"/>
      </rPr>
      <t>R4 :</t>
    </r>
    <r>
      <rPr>
        <sz val="11"/>
        <rFont val="Arial"/>
        <family val="2"/>
      </rPr>
      <t xml:space="preserve"> Dépenses d'équipement brutes</t>
    </r>
    <r>
      <rPr>
        <vertAlign val="superscript"/>
        <sz val="11"/>
        <rFont val="Arial"/>
        <family val="2"/>
      </rPr>
      <t xml:space="preserve"> (d)</t>
    </r>
    <r>
      <rPr>
        <sz val="11"/>
        <rFont val="Arial"/>
        <family val="2"/>
      </rPr>
      <t xml:space="preserve"> / habitant «DGF»</t>
    </r>
  </si>
  <si>
    <t>(c) Diminuées des travaux en régie.</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</si>
  <si>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(b) </t>
    </r>
    <r>
      <rPr>
        <sz val="11"/>
        <color theme="1"/>
        <rFont val="Arial"/>
        <family val="2"/>
      </rPr>
      <t>/ RRF (Taux d'équipement)</t>
    </r>
  </si>
  <si>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(d) </t>
    </r>
    <r>
      <rPr>
        <sz val="11"/>
        <color theme="1"/>
        <rFont val="Arial"/>
        <family val="2"/>
      </rPr>
      <t xml:space="preserve">/ RRF (Taux d'équipement) </t>
    </r>
    <r>
      <rPr>
        <vertAlign val="superscript"/>
        <sz val="11"/>
        <color theme="1"/>
        <rFont val="Arial"/>
        <family val="2"/>
      </rPr>
      <t>(c)</t>
    </r>
  </si>
  <si>
    <r>
      <t xml:space="preserve">Dette / Epargne brute (Capacité de désendettement en années) </t>
    </r>
    <r>
      <rPr>
        <vertAlign val="superscript"/>
        <sz val="11"/>
        <color theme="1"/>
        <rFont val="Arial"/>
        <family val="2"/>
      </rPr>
      <t>(e)</t>
    </r>
  </si>
  <si>
    <r>
      <rPr>
        <b/>
        <sz val="11"/>
        <color theme="1"/>
        <rFont val="Arial"/>
        <family val="2"/>
      </rPr>
      <t xml:space="preserve">R4 : </t>
    </r>
    <r>
      <rPr>
        <sz val="11"/>
        <color theme="1"/>
        <rFont val="Arial"/>
        <family val="2"/>
      </rPr>
      <t>Dépenses d'équipement brutes</t>
    </r>
    <r>
      <rPr>
        <vertAlign val="superscript"/>
        <sz val="11"/>
        <color theme="1"/>
        <rFont val="Arial"/>
        <family val="2"/>
      </rPr>
      <t xml:space="preserve"> (d) </t>
    </r>
    <r>
      <rPr>
        <sz val="11"/>
        <color theme="1"/>
        <rFont val="Arial"/>
        <family val="2"/>
      </rPr>
      <t xml:space="preserve">/ habitant «DGF» </t>
    </r>
    <r>
      <rPr>
        <vertAlign val="superscript"/>
        <sz val="11"/>
        <color theme="1"/>
        <rFont val="Arial"/>
        <family val="2"/>
      </rPr>
      <t>(b)</t>
    </r>
  </si>
  <si>
    <r>
      <rPr>
        <b/>
        <sz val="11"/>
        <rFont val="Arial"/>
        <family val="2"/>
      </rPr>
      <t>R4 :</t>
    </r>
    <r>
      <rPr>
        <sz val="11"/>
        <rFont val="Arial"/>
        <family val="2"/>
      </rPr>
      <t xml:space="preserve"> Dépenses d'équipement brutes</t>
    </r>
    <r>
      <rPr>
        <vertAlign val="superscript"/>
        <sz val="11"/>
        <rFont val="Arial"/>
        <family val="2"/>
      </rPr>
      <t xml:space="preserve"> (e)</t>
    </r>
    <r>
      <rPr>
        <sz val="11"/>
        <rFont val="Arial"/>
        <family val="2"/>
      </rPr>
      <t xml:space="preserve"> / habitant «DGF»</t>
    </r>
  </si>
  <si>
    <t xml:space="preserve">Autres recettes d'investissement </t>
  </si>
  <si>
    <t>n. s. : Non significatif</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</si>
  <si>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(c) </t>
    </r>
    <r>
      <rPr>
        <sz val="11"/>
        <color theme="1"/>
        <rFont val="Arial"/>
        <family val="2"/>
      </rPr>
      <t xml:space="preserve">/ RRF (Taux d'équipement) </t>
    </r>
    <r>
      <rPr>
        <vertAlign val="superscript"/>
        <sz val="11"/>
        <color theme="1"/>
        <rFont val="Arial"/>
        <family val="2"/>
      </rPr>
      <t>(b)</t>
    </r>
  </si>
  <si>
    <r>
      <rPr>
        <b/>
        <sz val="11"/>
        <color theme="1"/>
        <rFont val="Arial"/>
        <family val="2"/>
      </rPr>
      <t xml:space="preserve">R4 : </t>
    </r>
    <r>
      <rPr>
        <sz val="11"/>
        <color theme="1"/>
        <rFont val="Arial"/>
        <family val="2"/>
      </rPr>
      <t>Dépenses d'équipement brutes</t>
    </r>
    <r>
      <rPr>
        <vertAlign val="superscript"/>
        <sz val="11"/>
        <color theme="1"/>
        <rFont val="Arial"/>
        <family val="2"/>
      </rPr>
      <t xml:space="preserve"> (c)</t>
    </r>
    <r>
      <rPr>
        <sz val="11"/>
        <color theme="1"/>
        <rFont val="Arial"/>
        <family val="2"/>
      </rPr>
      <t xml:space="preserve"> / habitant «DGF» </t>
    </r>
  </si>
  <si>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(c) </t>
    </r>
    <r>
      <rPr>
        <sz val="11"/>
        <color theme="1"/>
        <rFont val="Arial"/>
        <family val="2"/>
      </rPr>
      <t>/ RRF (Taux d'équipement)</t>
    </r>
  </si>
  <si>
    <r>
      <t xml:space="preserve">Dette / Epargne brute (Capacité de désendettement, en années) </t>
    </r>
    <r>
      <rPr>
        <vertAlign val="superscript"/>
        <sz val="11"/>
        <color theme="1"/>
        <rFont val="Arial"/>
        <family val="2"/>
      </rPr>
      <t>(d)</t>
    </r>
  </si>
  <si>
    <t>Dette / Epargne brute (Capacité de désendettement, en années)</t>
  </si>
  <si>
    <t>(b) Les communes de montagne concernent aussi les départements d'Outre-Mer (DOM), mais ici, on se restreint à la France métropolitaine pour avoir une comparaison cohérente avec les communes touristiques.</t>
  </si>
  <si>
    <t>Lecture : les achats et charges externes représentent 282 € par «habitant DGF» pour les communes urbaines de moins de 100 habitants.</t>
  </si>
  <si>
    <t>(b) Les communes urbaines concernent la France entière (y compris les DOM).</t>
  </si>
  <si>
    <t>(a) Les communes urbaines concernent la France entière (y compris les DOM).</t>
  </si>
  <si>
    <t>Lecture : les achats et charges externes repésentent 39,4 % des dépenses de fonctionnement des communes urbaines de moins de 100 habitants.</t>
  </si>
  <si>
    <r>
      <rPr>
        <b/>
        <sz val="11"/>
        <color theme="1"/>
        <rFont val="Arial"/>
        <family val="2"/>
      </rPr>
      <t xml:space="preserve">R10 : </t>
    </r>
    <r>
      <rPr>
        <sz val="11"/>
        <color theme="1"/>
        <rFont val="Arial"/>
        <family val="2"/>
      </rPr>
      <t xml:space="preserve">Dépenses d'équipement brutes </t>
    </r>
    <r>
      <rPr>
        <vertAlign val="superscript"/>
        <sz val="11"/>
        <color theme="1"/>
        <rFont val="Arial"/>
        <family val="2"/>
      </rPr>
      <t>(c)</t>
    </r>
    <r>
      <rPr>
        <sz val="11"/>
        <color theme="1"/>
        <rFont val="Arial"/>
        <family val="2"/>
      </rPr>
      <t xml:space="preserve"> / RRF (Taux d'équipement) </t>
    </r>
    <r>
      <rPr>
        <vertAlign val="superscript"/>
        <sz val="11"/>
        <color theme="1"/>
        <rFont val="Arial"/>
        <family val="2"/>
      </rPr>
      <t>(b)</t>
    </r>
  </si>
  <si>
    <r>
      <rPr>
        <b/>
        <sz val="11"/>
        <color theme="1"/>
        <rFont val="Arial"/>
        <family val="2"/>
      </rPr>
      <t xml:space="preserve">R4 : </t>
    </r>
    <r>
      <rPr>
        <sz val="11"/>
        <color theme="1"/>
        <rFont val="Arial"/>
        <family val="2"/>
      </rPr>
      <t xml:space="preserve">Dépenses d'équipement brutes </t>
    </r>
    <r>
      <rPr>
        <vertAlign val="superscript"/>
        <sz val="11"/>
        <color theme="1"/>
        <rFont val="Arial"/>
        <family val="2"/>
      </rPr>
      <t>(c)</t>
    </r>
    <r>
      <rPr>
        <sz val="11"/>
        <color theme="1"/>
        <rFont val="Arial"/>
        <family val="2"/>
      </rPr>
      <t xml:space="preserve"> / habitant «DGF» </t>
    </r>
  </si>
  <si>
    <r>
      <rPr>
        <b/>
        <sz val="11"/>
        <color theme="1"/>
        <rFont val="Arial"/>
        <family val="2"/>
      </rPr>
      <t xml:space="preserve">R4 : </t>
    </r>
    <r>
      <rPr>
        <sz val="11"/>
        <color theme="1"/>
        <rFont val="Arial"/>
        <family val="2"/>
      </rPr>
      <t>Dépenses d'équipement brutes</t>
    </r>
    <r>
      <rPr>
        <vertAlign val="superscript"/>
        <sz val="11"/>
        <color theme="1"/>
        <rFont val="Arial"/>
        <family val="2"/>
      </rPr>
      <t xml:space="preserve"> (d) </t>
    </r>
    <r>
      <rPr>
        <sz val="11"/>
        <color theme="1"/>
        <rFont val="Arial"/>
        <family val="2"/>
      </rPr>
      <t xml:space="preserve">/ habitant «DGF» </t>
    </r>
  </si>
  <si>
    <t>- à une CA</t>
  </si>
  <si>
    <t>CU : communauté urbaine, CA : communauté d'agglomération, CC à FPU : communauté de communes à fiscalité professionnelle unique, CC à FA : communauté de communes à fiscalité additionnellle.</t>
  </si>
  <si>
    <t>T 5.2.a bis – (R1) : Dépenses réelles de fonctionnement diminuées des travaux en régie / population</t>
  </si>
  <si>
    <t>Aux dépenses réelles de fonctionnement, on retire les travaux en régie (crédit du compte 72, en opérations budgétaires).</t>
  </si>
  <si>
    <t>Part des recettes provenant des impôts et taxes</t>
  </si>
  <si>
    <t>Part relative des concours et dotations de l'État dans le total des recettes réelles de fonctionnement.</t>
  </si>
  <si>
    <t>diminuées des crédits des comptes 237, 238 et augmentées des remboursements de dettes, soit le débit du compte 16 excepté les comptes 169, 1645 et 1688</t>
  </si>
  <si>
    <t>T 5.4.d – Subventions d'équipement versées  / dépenses réelles d'investissement (y compris remboursements de dettes)</t>
  </si>
  <si>
    <t>T 5.4.e – Emprunts réalisés / dépenses réelles d'investissement (y compris remboursements de dettes)</t>
  </si>
  <si>
    <t>Les emprunts réalisés et les remboursements de dettes sont calculés hors gestion active de la dette.</t>
  </si>
  <si>
    <t>T 5.5.a – Recettes réelles d'investissement (y compris emprunts) / population</t>
  </si>
  <si>
    <t>Recettes réelles d'investissement : crédit des comptes 13, 20, 21, 26, 27, 102, 231, 232, 454, 456, 458 excepté les comptes 139, 269, 279, 1027, 2768, 10229</t>
  </si>
  <si>
    <t>augmentées du crédit net des comptes 103, 775 et des emprunts réalisés : crédit du compte 16 excepté les comptes 169, 1645 et 1688</t>
  </si>
  <si>
    <t>Recettes réelles d'investissement : crédit des comptes 13, 20, 21, 26, 27, 102, 231, 232, 454, 456, 458 excepté les comptes,139, 269, 279, 1027, 2768, 10229</t>
  </si>
  <si>
    <t>augmentées du crédit net des comptes 103, 775</t>
  </si>
  <si>
    <t>T 5.5.b – Dotations et subventions d'équipement / recettes réelles d'investissement (y compris emprunts)</t>
  </si>
  <si>
    <t>T 5.5.c – Fonds de compensation pour la TVA (FCTVA) / recettes réelles d'investissement (y compris emprunts)</t>
  </si>
  <si>
    <t>T 5.5.d – Autres recettes d'investissement / recettes réelles d'investissement (y compris emprunts)</t>
  </si>
  <si>
    <t>Répartition des communes et de leur population par région et strate de population</t>
  </si>
  <si>
    <t>Répartition des communes appartenant à un groupement à fiscalité propre selon le type de groupement</t>
  </si>
  <si>
    <t>Répartition des communes selon leur caractère touristique et de montagne par strate de population</t>
  </si>
  <si>
    <t>Répartition des communes selon leur caractère urbain ou rural par strate de population</t>
  </si>
  <si>
    <t>Les dépenses et recettes par habitant des communes par strate de population</t>
  </si>
  <si>
    <t>Données financières des communes touristiques par strate de population (France métropolitaine)</t>
  </si>
  <si>
    <t>Données financières des communes touristiques du littoral maritime par strate de population (France métropolitaine)</t>
  </si>
  <si>
    <t>Données financières des communes touristiques «supports de stations de sports d'hiver» par strate de population (France métropolitaine)</t>
  </si>
  <si>
    <t>Données financières des autres communes touristiques de montagne par strate de population (France métropolitaine)</t>
  </si>
  <si>
    <t>Données financières des autres communes touristiques par strate de population (France métropolitaine)</t>
  </si>
  <si>
    <t>Données financières des communes «rurales» par strate de population</t>
  </si>
  <si>
    <t>Données financières des communes «urbaines» par strate de population</t>
  </si>
  <si>
    <t>Données financières des communes de montagne non touristiques (France métropolitaine)</t>
  </si>
  <si>
    <t>Données financières des communes n'étant pas de montagne (France métropolitaine)</t>
  </si>
  <si>
    <t>Données financières des communes non touristiques (France métropolitaine)</t>
  </si>
  <si>
    <r>
      <rPr>
        <sz val="10"/>
        <color rgb="FF0000FF"/>
        <rFont val="Arial"/>
        <family val="2"/>
      </rPr>
      <t xml:space="preserve">• </t>
    </r>
    <r>
      <rPr>
        <u/>
        <sz val="10"/>
        <color rgb="FF0000FF"/>
        <rFont val="Arial"/>
        <family val="2"/>
      </rPr>
      <t>Ratio 4</t>
    </r>
    <r>
      <rPr>
        <sz val="10"/>
        <color rgb="FF0000FF"/>
        <rFont val="Arial"/>
        <family val="2"/>
      </rPr>
      <t xml:space="preserve"> = dépenses d’équipement "brutes" / population :</t>
    </r>
    <r>
      <rPr>
        <sz val="10"/>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455 (opérations d’investissement sur établissements publics locaux d’enseignement).</t>
    </r>
  </si>
  <si>
    <r>
      <rPr>
        <sz val="10"/>
        <color rgb="FF0000FF"/>
        <rFont val="Arial"/>
        <family val="2"/>
      </rPr>
      <t xml:space="preserve">• </t>
    </r>
    <r>
      <rPr>
        <u/>
        <sz val="10"/>
        <color rgb="FF0000FF"/>
        <rFont val="Arial"/>
        <family val="2"/>
      </rPr>
      <t>Ratio 1</t>
    </r>
    <r>
      <rPr>
        <sz val="10"/>
        <color rgb="FF0000FF"/>
        <rFont val="Arial"/>
        <family val="2"/>
      </rPr>
      <t xml:space="preserve"> = dépenses réelles de fonctionnement (DRF) diminuées des travaux en régie / population :</t>
    </r>
    <r>
      <rPr>
        <sz val="10"/>
        <color rgb="FF0091FF"/>
        <rFont val="Arial"/>
        <family val="2"/>
      </rPr>
      <t xml:space="preserve"> </t>
    </r>
    <r>
      <rPr>
        <sz val="10"/>
        <color rgb="FF000000"/>
        <rFont val="Arial"/>
        <family val="2"/>
      </rPr>
      <t>montant total des dépenses de fonctionnement en mouvement réels. Les dépenses liées à des travaux en régie sont soustraites aux DRF.</t>
    </r>
    <r>
      <rPr>
        <sz val="10"/>
        <color rgb="FF003399"/>
        <rFont val="Arial"/>
        <family val="2"/>
      </rPr>
      <t xml:space="preserve"> </t>
    </r>
  </si>
  <si>
    <r>
      <rPr>
        <sz val="10"/>
        <color rgb="FF0000FF"/>
        <rFont val="Arial"/>
        <family val="2"/>
      </rPr>
      <t xml:space="preserve">• </t>
    </r>
    <r>
      <rPr>
        <u/>
        <sz val="10"/>
        <color rgb="FF0000FF"/>
        <rFont val="Arial"/>
        <family val="2"/>
      </rPr>
      <t>Ratio 10</t>
    </r>
    <r>
      <rPr>
        <sz val="10"/>
        <color rgb="FF0000FF"/>
        <rFont val="Arial"/>
        <family val="2"/>
      </rPr>
      <t xml:space="preserve"> = dépenses d’équipement "brutes" / RRF = taux d’équipement : </t>
    </r>
    <r>
      <rPr>
        <sz val="10"/>
        <rFont val="Arial"/>
        <family val="2"/>
      </rPr>
      <t>effort d’équipement de la collectivité au regard de ses ressources. À relativiser sur une année donnée car les programmes d’équipement se jouent souvent sur plusieurs années. Les dépenses liées à des travaux en régie (crédit du compte 72, en opérations budgétaires) sont ajoutées aux dépenses d’équipement brut.</t>
    </r>
  </si>
  <si>
    <t>(b) Il s'agit des communes des 5 départements d'outre-mer (y compris Mayotte).</t>
  </si>
  <si>
    <r>
      <t>Communes selon l'appartenance à une région</t>
    </r>
    <r>
      <rPr>
        <b/>
        <i/>
        <sz val="11"/>
        <rFont val="Arial"/>
        <family val="2"/>
      </rPr>
      <t xml:space="preserve"> :</t>
    </r>
  </si>
  <si>
    <r>
      <t xml:space="preserve">Outre-Mer </t>
    </r>
    <r>
      <rPr>
        <vertAlign val="superscript"/>
        <sz val="11"/>
        <rFont val="Arial"/>
        <family val="2"/>
      </rPr>
      <t>(a)</t>
    </r>
  </si>
  <si>
    <r>
      <t xml:space="preserve">- à une CU ou métropole </t>
    </r>
    <r>
      <rPr>
        <vertAlign val="superscript"/>
        <sz val="11"/>
        <rFont val="Arial"/>
        <family val="2"/>
      </rPr>
      <t>(b)</t>
    </r>
  </si>
  <si>
    <t>(b) Y compris la métropole de Lyon.</t>
  </si>
  <si>
    <t>(b) En vue de pouvoir comparer ce tableau avec ceux relatifs aux communes touristiques, on se restreint ici aussi à la France métropolitaine.</t>
  </si>
  <si>
    <t>(a) En vue de pouvoir comparer ce tableau avec ceux relatifs aux communes touristiques, on se restreint ici aussi à la France métropolitaine.</t>
  </si>
  <si>
    <t>Rapport entre les charges courantes augmentées des remboursements de la dette et les recettes courantes.</t>
  </si>
  <si>
    <r>
      <t>Dépenses réelles de fonctionnement :</t>
    </r>
    <r>
      <rPr>
        <sz val="10"/>
        <rFont val="Arial"/>
        <family val="2"/>
      </rPr>
      <t xml:space="preserve"> débit net du compte 6 hormis les comptes 675, 676 et 68 et hormis 65541 pour les communes de la MGP.</t>
    </r>
  </si>
  <si>
    <r>
      <rPr>
        <b/>
        <sz val="10"/>
        <color rgb="FF0000FF"/>
        <rFont val="Arial"/>
        <family val="2"/>
      </rPr>
      <t>Dépenses d'intervention :</t>
    </r>
    <r>
      <rPr>
        <sz val="10"/>
        <rFont val="Arial"/>
        <family val="2"/>
      </rPr>
      <t xml:space="preserve"> débit net des comptes 655 et 657 (sauf 65541 pour les communes de la MGP).</t>
    </r>
  </si>
  <si>
    <r>
      <t>Recettes réelles de fonctionnement :</t>
    </r>
    <r>
      <rPr>
        <sz val="10"/>
        <rFont val="Arial"/>
        <family val="2"/>
      </rPr>
      <t xml:space="preserve"> crédit net du compte 7 (excepté les comptes 775, 776, 777 et 78) et du compte 65541 pour les communes de la MGP (moindre recettes).</t>
    </r>
  </si>
  <si>
    <r>
      <t xml:space="preserve">Fiscalité reversée : </t>
    </r>
    <r>
      <rPr>
        <sz val="10"/>
        <rFont val="Arial"/>
        <family val="2"/>
      </rPr>
      <t>crédit net des</t>
    </r>
    <r>
      <rPr>
        <b/>
        <sz val="10"/>
        <rFont val="Arial"/>
        <family val="2"/>
      </rPr>
      <t xml:space="preserve"> </t>
    </r>
    <r>
      <rPr>
        <sz val="10"/>
        <rFont val="Arial"/>
        <family val="2"/>
      </rPr>
      <t>comptes 7321, 7322, 7328, 73921, 73922, 73928, et 65541 pour les communes de la MGP et 74752 pour les EPT de la MGP.</t>
    </r>
  </si>
  <si>
    <r>
      <t>Impôts locaux :</t>
    </r>
    <r>
      <rPr>
        <sz val="10"/>
        <rFont val="Arial"/>
        <family val="2"/>
      </rPr>
      <t xml:space="preserve"> crédit net des comptes 731, 732, 7391, 7392, et 65541 pour les communes de la MGP (moindres recettes) et 74752 pour les EPT de la MGP.</t>
    </r>
  </si>
  <si>
    <r>
      <rPr>
        <b/>
        <sz val="10"/>
        <color rgb="FF0000FF"/>
        <rFont val="Arial"/>
        <family val="2"/>
      </rPr>
      <t>Population totale et population « DGF »</t>
    </r>
    <r>
      <rPr>
        <sz val="10"/>
        <rFont val="Arial"/>
        <family val="2"/>
      </rPr>
      <t xml:space="preserve"> : Dans le recensement de la population, la «population totale» est égale à la  «population municipale» augmentée de la «population comptée à part»,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</si>
  <si>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t>Dépenses d'intervention : débit net des comptes 655 et 657, sauf 65541 pour les communes de la MGP.</t>
  </si>
  <si>
    <t>Dépenses de fonctionnement : débit net du compte 6 hormis les comptes 675, 676 et 68 et hormis 65541 pour les communes de la MGP.</t>
  </si>
  <si>
    <t>Dépenses de fonctionnement : débit net du compte 6 hormis les comptes 675, 676 et 68, et hormis 65541 pour les communes de la MGP</t>
  </si>
  <si>
    <t>Recettes réelles de fonctionnement : crédit net du compte 7 (excepté les comptes 775, 776, 777 et 78) et du compte 65541 pour les communes de la MGP (moindres recettes)</t>
  </si>
  <si>
    <t>Impôts et taxes : crédit net des comptes 731, 732, 733, 734, 735, 736, 737, 738, 7391, 7392, 7394, 7396, 7398 et 65541 pour les communes de la MGP (moindres recettes)</t>
  </si>
  <si>
    <t>Impôts locaux : crédit net des comptes 731, 732, 7391, 7392 et 65541 pour les communes de la MGP</t>
  </si>
  <si>
    <t>Dépenses de fonctionnement : débit net du compte 6 hormis les comptes 675, 676 et 68 (et hormis 65541 pour les communes de la MGP), augmenté du remboursements de dettes, soit le débit du compte 16 excepté les comptes 169, 1645 et 1688</t>
  </si>
  <si>
    <t>Recettes de fonctionnement : crédit net des comptes 7 (sauf 775, 776, 777, 78) et 65541 pour les communes de la MGP (moindres recettes)</t>
  </si>
  <si>
    <t>MINISTÈRE DE LA COHÉSION DES TERRITOIRES</t>
  </si>
  <si>
    <t>Les Finances des</t>
  </si>
  <si>
    <t>Collection</t>
  </si>
  <si>
    <t>Statistiques et finances locales (tableaux)</t>
  </si>
  <si>
    <t>Direction générale des collectivités locales</t>
  </si>
  <si>
    <t>par Guillaume LEFORESTIER</t>
  </si>
  <si>
    <r>
      <t>Directeur de la publication :</t>
    </r>
    <r>
      <rPr>
        <b/>
        <sz val="10"/>
        <rFont val="Arial"/>
        <family val="2"/>
      </rPr>
      <t xml:space="preserve"> Bruno DELSOL</t>
    </r>
  </si>
  <si>
    <t>ont été élaborés au Département des études et des statistiques locales (DESL)</t>
  </si>
  <si>
    <t>de la Direction générale des collectivités locales (DGCL)</t>
  </si>
  <si>
    <t>communes en 2017</t>
  </si>
  <si>
    <r>
      <t>Les tableaux</t>
    </r>
    <r>
      <rPr>
        <b/>
        <sz val="8"/>
        <rFont val="Arial"/>
        <family val="2"/>
      </rPr>
      <t xml:space="preserve"> « Les finances des communes en 2017 »</t>
    </r>
  </si>
  <si>
    <t>mars 2019</t>
  </si>
  <si>
    <t>Les finances des communes en 2017</t>
  </si>
  <si>
    <t>Répartition des communes par strate de population en 2017</t>
  </si>
  <si>
    <t>Comptes des communes par strate de population en 2017</t>
  </si>
  <si>
    <t>Données financières des communes par strate de population selon leurs caractéristiques en 2017</t>
  </si>
  <si>
    <t>Ratios financiers 2017 : Dépenses totales du budget communal par région et strate de population</t>
  </si>
  <si>
    <t>Ratios financiers 2017 : Dépenses de fonctionnement par région et strate de population</t>
  </si>
  <si>
    <t>Ratios financiers 2017 : Recettes de fonctionnement et capacité d'épargne par région et strate de population</t>
  </si>
  <si>
    <t>Ratios financiers 2017 : Dépenses d'investissement par région et strate de population</t>
  </si>
  <si>
    <t>Ratios financiers 2017 : Recettes d'investissement par région et strate de population</t>
  </si>
  <si>
    <t>Ratios financiers 2017 : Charge de la dette et marge de manœuvre par région et strate de population</t>
  </si>
  <si>
    <t>Mise en ligne : mars 2019</t>
  </si>
  <si>
    <t>Evolution 2017/2016 des comptes des communes par strate de population</t>
  </si>
  <si>
    <t>Population totale au 1er janvier 2017 (millésimée 2014).</t>
  </si>
  <si>
    <t>Source : DGFIP, comptes de gestion, budgets principaux; INSEE, Recensement de la population (population totale en 2017 - année de référence 2014) ; calculs DGCL.</t>
  </si>
  <si>
    <t xml:space="preserve">       </t>
  </si>
  <si>
    <r>
      <t xml:space="preserve">T 1.1 - Répartition du nombre de communes </t>
    </r>
    <r>
      <rPr>
        <b/>
        <vertAlign val="superscript"/>
        <sz val="14"/>
        <color indexed="12"/>
        <rFont val="Arial"/>
        <family val="2"/>
      </rPr>
      <t>(a)</t>
    </r>
    <r>
      <rPr>
        <b/>
        <sz val="14"/>
        <color indexed="12"/>
        <rFont val="Arial"/>
        <family val="2"/>
      </rPr>
      <t xml:space="preserve"> par strate de population communale en 2017</t>
    </r>
  </si>
  <si>
    <t>T 1.2.b - Répartition de la population des communes par région et strate communale en 2017</t>
  </si>
  <si>
    <t>T 1.2.c - Taille moyenne des communes par région et strate communale en 2017</t>
  </si>
  <si>
    <t>Source : DGFIP, comptes de gestion, budgets principaux ; INSEE, Recensement de la population (population totale en 2017 - année de référence 2014) ; calculs DGCL.</t>
  </si>
  <si>
    <t>Source : INSEE, Recensement de la population (population totale en 2017 - année de référence 2014) ; calculs DGCL.</t>
  </si>
  <si>
    <t>Source : DGFIP, comptes de gestion ; INSEE, Recensement de la population (population totale en 2017 - année de référence 2014) ; calculs DGCL.</t>
  </si>
  <si>
    <r>
      <t xml:space="preserve">T 1.2.a - Répartition du nombre de communes </t>
    </r>
    <r>
      <rPr>
        <b/>
        <vertAlign val="superscript"/>
        <sz val="14"/>
        <color indexed="12"/>
        <rFont val="Arial"/>
        <family val="2"/>
      </rPr>
      <t>(a)</t>
    </r>
    <r>
      <rPr>
        <b/>
        <sz val="14"/>
        <color indexed="12"/>
        <rFont val="Arial"/>
        <family val="2"/>
      </rPr>
      <t xml:space="preserve"> par région et strate communale en 2017</t>
    </r>
  </si>
  <si>
    <t>Lecture: il y a 250 budgets principaux de communes de moins de 100 habitants en région Auvergne- Rhône-Alpes</t>
  </si>
  <si>
    <r>
      <t>Nombre de communes</t>
    </r>
    <r>
      <rPr>
        <i/>
        <vertAlign val="superscript"/>
        <sz val="10"/>
        <rFont val="Arial"/>
        <family val="2"/>
      </rPr>
      <t>(a)</t>
    </r>
  </si>
  <si>
    <t>Lecture : les communes de moins de 100 habitants de la région Auvergne-Rhône-Alpes regroupent 16000 habitants (exactement : 15 152 habitants).</t>
  </si>
  <si>
    <t>Lecture : la taille moyenne d'une commune de moins de 100 habitants en région Auvergne-Rhône-Alpes est de 61 habitants.</t>
  </si>
  <si>
    <t>T 1.3.b - Répartition de la population des communes appartenant à un groupement à fiscalité propre selon le type de groupement en 2017</t>
  </si>
  <si>
    <r>
      <t xml:space="preserve">T 1.3.a - Répartition des communes </t>
    </r>
    <r>
      <rPr>
        <b/>
        <vertAlign val="superscript"/>
        <sz val="14"/>
        <color indexed="12"/>
        <rFont val="Arial"/>
        <family val="2"/>
      </rPr>
      <t>(a)</t>
    </r>
    <r>
      <rPr>
        <b/>
        <sz val="14"/>
        <color indexed="12"/>
        <rFont val="Arial"/>
        <family val="2"/>
      </rPr>
      <t xml:space="preserve"> appartenant à un groupement à fiscalité propre selon le type de groupement </t>
    </r>
    <r>
      <rPr>
        <b/>
        <vertAlign val="superscript"/>
        <sz val="14"/>
        <color indexed="12"/>
        <rFont val="Arial"/>
        <family val="2"/>
      </rPr>
      <t>(b)</t>
    </r>
    <r>
      <rPr>
        <b/>
        <sz val="14"/>
        <color indexed="12"/>
        <rFont val="Arial"/>
        <family val="2"/>
      </rPr>
      <t xml:space="preserve"> en 2017</t>
    </r>
  </si>
  <si>
    <t>Nombre d'habitants appartenant à :</t>
  </si>
  <si>
    <t>(b) Il y a 1266 groupements à fiscalité propre au 01/01/2017.</t>
  </si>
  <si>
    <t>Lecture : il y a 11 communes de moins de 100 habitants appartenant à une CU ou à une métropole et ces communes représentent 0,3 % des communes de cette strate.</t>
  </si>
  <si>
    <t>T 1.4.a - Répartition des communes selon leur caractère touristique et de montagne en 2017</t>
  </si>
  <si>
    <t>T 1.4.b - Répartition de la  «population DGF» des communes selon leur caractère touristique et de montagne en 2017</t>
  </si>
  <si>
    <t>Source : DGFIP, comptes de gestion ; INSEE, Recensement de la population  (population totale en 2017 - année de référence 2014) ; calculs DGCL. ; calculs DGCL.</t>
  </si>
  <si>
    <t>Source : INSEE, Recensement de la population (population DGF en 2017 - année de référence 2014) ; calculs DGCL.</t>
  </si>
  <si>
    <r>
      <rPr>
        <b/>
        <sz val="8"/>
        <rFont val="Arial"/>
        <family val="2"/>
      </rPr>
      <t xml:space="preserve">Population totale et population « DGF » </t>
    </r>
    <r>
      <rPr>
        <sz val="8"/>
        <rFont val="Arial"/>
        <family val="2"/>
      </rPr>
      <t xml:space="preserve">: 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Dans cette étude, à des fins de comparaisons, les autres agrégats financiers sont aussi rapportés au nombre « d'habitants DGF » à l'exception du revenu qui concerne le revenu imposable au titre de l'année 2014 et qui est rapporté à la « population totale » recensée par l'INSEE lors du recensement de la population légale de 2014.
</t>
    </r>
  </si>
  <si>
    <t>Lecture: il y a 1697 habitants « DGF » dans les communes touristiques "supports de station de sport d'hiver" de moins de 100 habitants. Elles regroupent 9,4 % de la population « DGF » des communes touristiques de moins de 100 habitants.</t>
  </si>
  <si>
    <t>(a) Les strates de communes sont calculées à partir de la population totale de l'Insee  (population totale en 2017 - année de référence 2014).</t>
  </si>
  <si>
    <t>Lecture : il y a 3195 communes rurales de moins de 100 habitants qui constituent 99,8 % des communes de cette strate.</t>
  </si>
  <si>
    <t>Lecture : il y a 475 habitants dans les communes urbaines de moins de 100 habitants. Ces habitants représentent 0,2 % de la population des communes de moins de 100 habitants.</t>
  </si>
  <si>
    <r>
      <rPr>
        <b/>
        <sz val="8"/>
        <rFont val="Arial"/>
        <family val="2"/>
      </rPr>
      <t>Population totale et population « DGF »</t>
    </r>
    <r>
      <rPr>
        <sz val="8"/>
        <rFont val="Arial"/>
        <family val="2"/>
      </rPr>
      <t xml:space="preserve"> : 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Dans cette étude, à des fins de comparaisons, les autres agrégats financiers sont aussi rapportés au nombre « d'habitants DGF » à l'exception du revenu qui concerne le revenu imposable au titre de l'année 2013 et qui est rapporté à la « population totale » recensée par l'INSEE lors du recensement de la population légale de 2013.
</t>
    </r>
  </si>
  <si>
    <t xml:space="preserve">T 2.1.a - Comptes des communes par strate de population en 2017 </t>
  </si>
  <si>
    <t>Exercice 2017</t>
  </si>
  <si>
    <t xml:space="preserve">T 2.1.b - Structure des dépenses et recettes des communes par strate de population en 2017 </t>
  </si>
  <si>
    <t xml:space="preserve">Source : DGFiP-Comptes de gestion ; budgets principaux - opérations réelles. Calculs DGCL. Montants calculés hors gestion active de la dette. INSEE, Recensement de la population (population totale en 2017 - année de référence 2014) </t>
  </si>
  <si>
    <t>Lecture : Les dépenses de fonctionnement des communes de moins de 100 habitants se montent à 179 M€.</t>
  </si>
  <si>
    <t>Lecture : Les achats et charges externes des communes de moins de 100 habitants représentent 37,2 % de leurs dépenses de fonctionnement.</t>
  </si>
  <si>
    <t>Source : DGFiP-Comptes de gestion ; budgets principaux - opérations réelles. Calculs DGCL. Montants calculés hors gestion active de la dette. INSEE, Recensement de la population (population totale en 2017 - année de référence 2014).</t>
  </si>
  <si>
    <r>
      <t xml:space="preserve">T 2.2  Dépenses et recettes par habitant </t>
    </r>
    <r>
      <rPr>
        <b/>
        <vertAlign val="superscript"/>
        <sz val="14"/>
        <color indexed="12"/>
        <rFont val="Arial"/>
        <family val="2"/>
      </rPr>
      <t>(a)</t>
    </r>
    <r>
      <rPr>
        <b/>
        <sz val="14"/>
        <color indexed="12"/>
        <rFont val="Arial"/>
        <family val="2"/>
      </rPr>
      <t xml:space="preserve"> des communes en 2017 </t>
    </r>
  </si>
  <si>
    <t>Evolutions 2017 / 2016 en %</t>
  </si>
  <si>
    <t>(b) Écarts en point de pourcentage entre 2017 et 2016.</t>
  </si>
  <si>
    <t>Champ : France entière (France métropolitaine et DOM). Les évolutions sont calculées en prenant en compte toutes les communes présentes dans le fichier de gestion en 2016, selon les strates de 2016, comparativement à toutes les communes présentes en 2017, y compris les communes nouvelles, selon les strates de 2017.</t>
  </si>
  <si>
    <t>(a) C'est-à-dire en ne conservant que les communes présentes sur les deux années, en 2016 et 2017 (et donc hors communes nouvelles). Les strates sont celles des communes en 2017.</t>
  </si>
  <si>
    <t xml:space="preserve">Impôts et taxes </t>
  </si>
  <si>
    <t xml:space="preserve">- Impôts locaux </t>
  </si>
  <si>
    <t xml:space="preserve">Concours de l'État </t>
  </si>
  <si>
    <t xml:space="preserve">- DGF </t>
  </si>
  <si>
    <t>(a) Écarts en point de pourcentage entre 2017 et 2016.</t>
  </si>
  <si>
    <t>(b) Écarts en nombre d'années.</t>
  </si>
  <si>
    <r>
      <t>Taux d'épargne brute</t>
    </r>
    <r>
      <rPr>
        <vertAlign val="superscript"/>
        <sz val="11"/>
        <rFont val="Arial"/>
        <family val="2"/>
      </rPr>
      <t xml:space="preserve"> (a)</t>
    </r>
    <r>
      <rPr>
        <sz val="11"/>
        <rFont val="Arial"/>
        <family val="2"/>
      </rPr>
      <t xml:space="preserve"> = (3) / (2)  </t>
    </r>
  </si>
  <si>
    <r>
      <t>Taux d'épargne nette</t>
    </r>
    <r>
      <rPr>
        <vertAlign val="superscript"/>
        <sz val="11"/>
        <rFont val="Arial"/>
        <family val="2"/>
      </rPr>
      <t xml:space="preserve"> (a)</t>
    </r>
    <r>
      <rPr>
        <sz val="11"/>
        <rFont val="Arial"/>
        <family val="2"/>
      </rPr>
      <t xml:space="preserve"> = [(3)-(8)] / (2)  </t>
    </r>
  </si>
  <si>
    <r>
      <t>Taux d'endettement</t>
    </r>
    <r>
      <rPr>
        <vertAlign val="superscript"/>
        <sz val="11"/>
        <rFont val="Arial"/>
        <family val="2"/>
      </rPr>
      <t xml:space="preserve"> (a)</t>
    </r>
    <r>
      <rPr>
        <sz val="11"/>
        <rFont val="Arial"/>
        <family val="2"/>
      </rPr>
      <t xml:space="preserve"> = (12) / (2) </t>
    </r>
  </si>
  <si>
    <r>
      <t>Capacité de désendettement</t>
    </r>
    <r>
      <rPr>
        <vertAlign val="superscript"/>
        <sz val="11"/>
        <rFont val="Arial"/>
        <family val="2"/>
      </rPr>
      <t xml:space="preserve"> (b)</t>
    </r>
    <r>
      <rPr>
        <sz val="11"/>
        <rFont val="Arial"/>
        <family val="2"/>
      </rPr>
      <t xml:space="preserve"> = (12) / (3)</t>
    </r>
  </si>
  <si>
    <r>
      <rPr>
        <b/>
        <sz val="11"/>
        <rFont val="Arial"/>
        <family val="2"/>
      </rPr>
      <t>R1</t>
    </r>
    <r>
      <rPr>
        <sz val="11"/>
        <rFont val="Arial"/>
        <family val="2"/>
      </rPr>
      <t xml:space="preserve"> : Dépenses réelles de fonctionnement (DRF</t>
    </r>
    <r>
      <rPr>
        <vertAlign val="superscript"/>
        <sz val="11"/>
        <rFont val="Arial"/>
        <family val="2"/>
      </rPr>
      <t>) (c)</t>
    </r>
    <r>
      <rPr>
        <sz val="11"/>
        <rFont val="Arial"/>
        <family val="2"/>
      </rPr>
      <t xml:space="preserve"> / habitant</t>
    </r>
  </si>
  <si>
    <r>
      <rPr>
        <b/>
        <sz val="11"/>
        <rFont val="Arial"/>
        <family val="2"/>
      </rPr>
      <t>R4</t>
    </r>
    <r>
      <rPr>
        <sz val="11"/>
        <rFont val="Arial"/>
        <family val="2"/>
      </rPr>
      <t xml:space="preserve"> : Dépenses d'équipement brutes</t>
    </r>
    <r>
      <rPr>
        <vertAlign val="superscript"/>
        <sz val="11"/>
        <rFont val="Arial"/>
        <family val="2"/>
      </rPr>
      <t xml:space="preserve"> (d)</t>
    </r>
    <r>
      <rPr>
        <sz val="11"/>
        <rFont val="Arial"/>
        <family val="2"/>
      </rPr>
      <t xml:space="preserve"> / habitant</t>
    </r>
  </si>
  <si>
    <r>
      <rPr>
        <b/>
        <sz val="11"/>
        <rFont val="Arial"/>
        <family val="2"/>
      </rPr>
      <t>R7</t>
    </r>
    <r>
      <rPr>
        <sz val="11"/>
        <rFont val="Arial"/>
        <family val="2"/>
      </rPr>
      <t xml:space="preserve"> : Dépenses de personnel / dépenses réelles de fonctionnement</t>
    </r>
    <r>
      <rPr>
        <vertAlign val="superscript"/>
        <sz val="11"/>
        <rFont val="Arial"/>
        <family val="2"/>
      </rPr>
      <t xml:space="preserve"> (a)</t>
    </r>
  </si>
  <si>
    <r>
      <rPr>
        <b/>
        <sz val="11"/>
        <rFont val="Arial"/>
        <family val="2"/>
      </rPr>
      <t>R9</t>
    </r>
    <r>
      <rPr>
        <sz val="11"/>
        <rFont val="Arial"/>
        <family val="2"/>
      </rPr>
      <t xml:space="preserve"> : Marge d'autofinancement courant (MAC)=(DRF+Remboursement de dette) / RRF </t>
    </r>
    <r>
      <rPr>
        <vertAlign val="superscript"/>
        <sz val="11"/>
        <rFont val="Arial"/>
        <family val="2"/>
      </rPr>
      <t>(a)</t>
    </r>
  </si>
  <si>
    <r>
      <rPr>
        <b/>
        <sz val="11"/>
        <rFont val="Arial"/>
        <family val="2"/>
      </rPr>
      <t>R10</t>
    </r>
    <r>
      <rPr>
        <sz val="11"/>
        <rFont val="Arial"/>
        <family val="2"/>
      </rPr>
      <t xml:space="preserve"> : Dépenses d'équipement brutes</t>
    </r>
    <r>
      <rPr>
        <vertAlign val="superscript"/>
        <sz val="11"/>
        <rFont val="Arial"/>
        <family val="2"/>
      </rPr>
      <t xml:space="preserve"> (d) </t>
    </r>
    <r>
      <rPr>
        <sz val="11"/>
        <rFont val="Arial"/>
        <family val="2"/>
      </rPr>
      <t xml:space="preserve">/ RRF (Taux d'équipement) </t>
    </r>
    <r>
      <rPr>
        <vertAlign val="superscript"/>
        <sz val="11"/>
        <rFont val="Arial"/>
        <family val="2"/>
      </rPr>
      <t>(a)</t>
    </r>
  </si>
  <si>
    <t xml:space="preserve">(dont : fiscalité reversée) </t>
  </si>
  <si>
    <r>
      <t>- DGF</t>
    </r>
    <r>
      <rPr>
        <vertAlign val="superscript"/>
        <sz val="11"/>
        <rFont val="Arial"/>
        <family val="2"/>
      </rPr>
      <t xml:space="preserve"> </t>
    </r>
  </si>
  <si>
    <r>
      <t xml:space="preserve">Taux d'épargne brute </t>
    </r>
    <r>
      <rPr>
        <vertAlign val="superscript"/>
        <sz val="11"/>
        <rFont val="Arial"/>
        <family val="2"/>
      </rPr>
      <t>(b)</t>
    </r>
    <r>
      <rPr>
        <sz val="11"/>
        <rFont val="Arial"/>
        <family val="2"/>
      </rPr>
      <t xml:space="preserve"> = (3) / (2) </t>
    </r>
    <r>
      <rPr>
        <vertAlign val="superscript"/>
        <sz val="11"/>
        <rFont val="Arial"/>
        <family val="2"/>
      </rPr>
      <t xml:space="preserve"> </t>
    </r>
  </si>
  <si>
    <r>
      <t xml:space="preserve">Taux d'épargne nette </t>
    </r>
    <r>
      <rPr>
        <vertAlign val="superscript"/>
        <sz val="11"/>
        <rFont val="Arial"/>
        <family val="2"/>
      </rPr>
      <t>(b)</t>
    </r>
    <r>
      <rPr>
        <sz val="11"/>
        <rFont val="Arial"/>
        <family val="2"/>
      </rPr>
      <t xml:space="preserve"> = [(3)-(8)] / (2)  </t>
    </r>
  </si>
  <si>
    <r>
      <t xml:space="preserve">Taux d'endettement </t>
    </r>
    <r>
      <rPr>
        <vertAlign val="superscript"/>
        <sz val="11"/>
        <rFont val="Arial"/>
        <family val="2"/>
      </rPr>
      <t>(b)</t>
    </r>
    <r>
      <rPr>
        <sz val="11"/>
        <rFont val="Arial"/>
        <family val="2"/>
      </rPr>
      <t xml:space="preserve"> = (12) / (2) </t>
    </r>
  </si>
  <si>
    <r>
      <t xml:space="preserve">Capacité de désendettement </t>
    </r>
    <r>
      <rPr>
        <vertAlign val="superscript"/>
        <sz val="11"/>
        <rFont val="Arial"/>
        <family val="2"/>
      </rPr>
      <t>(c)</t>
    </r>
    <r>
      <rPr>
        <sz val="11"/>
        <rFont val="Arial"/>
        <family val="2"/>
      </rPr>
      <t xml:space="preserve"> = (12) / (3)</t>
    </r>
  </si>
  <si>
    <r>
      <rPr>
        <b/>
        <sz val="11"/>
        <rFont val="Arial"/>
        <family val="2"/>
      </rPr>
      <t>R1</t>
    </r>
    <r>
      <rPr>
        <sz val="11"/>
        <rFont val="Arial"/>
        <family val="2"/>
      </rPr>
      <t xml:space="preserve"> : Dépenses réelles de fonctionnement (DRF)</t>
    </r>
    <r>
      <rPr>
        <vertAlign val="superscript"/>
        <sz val="11"/>
        <rFont val="Arial"/>
        <family val="2"/>
      </rPr>
      <t xml:space="preserve"> (d)</t>
    </r>
    <r>
      <rPr>
        <sz val="11"/>
        <rFont val="Arial"/>
        <family val="2"/>
      </rPr>
      <t xml:space="preserve"> / habitant</t>
    </r>
  </si>
  <si>
    <r>
      <rPr>
        <b/>
        <sz val="11"/>
        <rFont val="Arial"/>
        <family val="2"/>
      </rPr>
      <t xml:space="preserve">R7 </t>
    </r>
    <r>
      <rPr>
        <sz val="11"/>
        <rFont val="Arial"/>
        <family val="2"/>
      </rPr>
      <t xml:space="preserve">: Dépenses de personnel / dépenses réelles de fonctionnement </t>
    </r>
    <r>
      <rPr>
        <vertAlign val="superscript"/>
        <sz val="11"/>
        <rFont val="Arial"/>
        <family val="2"/>
      </rPr>
      <t>(b)</t>
    </r>
  </si>
  <si>
    <r>
      <rPr>
        <b/>
        <sz val="11"/>
        <rFont val="Arial"/>
        <family val="2"/>
      </rPr>
      <t>R10</t>
    </r>
    <r>
      <rPr>
        <sz val="11"/>
        <rFont val="Arial"/>
        <family val="2"/>
      </rPr>
      <t xml:space="preserve"> : Dépenses d'équipement brutes</t>
    </r>
    <r>
      <rPr>
        <vertAlign val="superscript"/>
        <sz val="11"/>
        <rFont val="Arial"/>
        <family val="2"/>
      </rPr>
      <t xml:space="preserve"> (e)</t>
    </r>
    <r>
      <rPr>
        <sz val="11"/>
        <rFont val="Arial"/>
        <family val="2"/>
      </rPr>
      <t xml:space="preserve"> / RRF (Taux d'équipement) </t>
    </r>
    <r>
      <rPr>
        <vertAlign val="superscript"/>
        <sz val="11"/>
        <rFont val="Arial"/>
        <family val="2"/>
      </rPr>
      <t>(b)</t>
    </r>
  </si>
  <si>
    <t>T 3.f - Dette au 31/12/2017 par «habitant DGF» (b) selon les caractéristiques des communes</t>
  </si>
  <si>
    <t>(a) Les strates sont calculées avec la population totale recensée par l'Insee en 2017 - année de référence 2014.</t>
  </si>
  <si>
    <t>(b) Les habitants «DGF» sont comptés selon la population «DGF» en 2017 - année de référence 2014.</t>
  </si>
  <si>
    <t>Source : DGFiP-Comptes de gestion ; budgets principaux - opérations réelles. Calculs DGCL. Montants calculés hors gestion active de la dette. Strates de population calculées avec la population totale recensée par l'Insee en 2017 (année de référence 2014).</t>
  </si>
  <si>
    <t>(c) Les habitants «DGF» sont comptés selon la population «DGF» en 2017 - année de référence 2014</t>
  </si>
  <si>
    <r>
      <rPr>
        <b/>
        <sz val="8"/>
        <rFont val="Arial"/>
        <family val="2"/>
      </rPr>
      <t>Population totale et population « DGF »</t>
    </r>
    <r>
      <rPr>
        <sz val="8"/>
        <rFont val="Arial"/>
        <family val="2"/>
      </rPr>
      <t xml:space="preserve"> : 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Dans cette étude, à des fins de comparaisons, les autres agrégats financiers sont aussi rapportés au nombre « d'habitants DGF ».
</t>
    </r>
  </si>
  <si>
    <r>
      <t xml:space="preserve">T 3 - Données financières des communes par strate </t>
    </r>
    <r>
      <rPr>
        <b/>
        <vertAlign val="superscript"/>
        <sz val="14"/>
        <color indexed="12"/>
        <rFont val="Arial"/>
        <family val="2"/>
      </rPr>
      <t>(a)</t>
    </r>
    <r>
      <rPr>
        <b/>
        <sz val="14"/>
        <color indexed="12"/>
        <rFont val="Arial"/>
        <family val="2"/>
      </rPr>
      <t xml:space="preserve"> de population selon leurs caractéristiques en 2017</t>
    </r>
  </si>
  <si>
    <t>(a) Les habitants «DGF» sont comptés selon la population «DGF» en 2017 - année de référence 2014.</t>
  </si>
  <si>
    <t>(c) Les strates de population sont calculées avec la population totale recensée par l'Insee en 2017 - année de référence 2014.</t>
  </si>
  <si>
    <t>(b) Les strates de population sont calculées avec la population totale recensée par l'Insee en 2017 - année de référence 2014.</t>
  </si>
  <si>
    <t>Source : DGFiP-Comptes de gestion ; budgets principaux - opérations réelles. Calculs DGCL. Montants calculés hors gestion active de la dette. Strates de population calculées selon la population totale en 2017 du recensement de l'Insee (année de référence 2014).</t>
  </si>
  <si>
    <t>(b) Écarts en points de pourcentage entre 2017 et 2016.</t>
  </si>
  <si>
    <t>(d) Écarts en nombre d'années entre 2017 et 2016.</t>
  </si>
  <si>
    <r>
      <t xml:space="preserve">T 4.1.a - Dépenses et recettes par «habitant DGF» </t>
    </r>
    <r>
      <rPr>
        <b/>
        <vertAlign val="superscript"/>
        <sz val="14"/>
        <color indexed="12"/>
        <rFont val="Arial"/>
        <family val="2"/>
      </rPr>
      <t>(a)</t>
    </r>
    <r>
      <rPr>
        <b/>
        <sz val="14"/>
        <color indexed="12"/>
        <rFont val="Arial"/>
        <family val="2"/>
      </rPr>
      <t xml:space="preserve"> des communes touristiques </t>
    </r>
    <r>
      <rPr>
        <b/>
        <vertAlign val="superscript"/>
        <sz val="14"/>
        <color indexed="12"/>
        <rFont val="Arial"/>
        <family val="2"/>
      </rPr>
      <t>(b)</t>
    </r>
    <r>
      <rPr>
        <b/>
        <sz val="14"/>
        <color indexed="12"/>
        <rFont val="Arial"/>
        <family val="2"/>
      </rPr>
      <t xml:space="preserve"> par strate de population </t>
    </r>
    <r>
      <rPr>
        <b/>
        <vertAlign val="superscript"/>
        <sz val="14"/>
        <color indexed="12"/>
        <rFont val="Arial"/>
        <family val="2"/>
      </rPr>
      <t>(c)</t>
    </r>
    <r>
      <rPr>
        <b/>
        <sz val="14"/>
        <color indexed="12"/>
        <rFont val="Arial"/>
        <family val="2"/>
      </rPr>
      <t xml:space="preserve"> en 2017 (France métropolitaine)</t>
    </r>
  </si>
  <si>
    <t>Lecture : pour l'ensemble des communes touristiques de moins de 100 habitants, les achats et charges externes représentent 332 € par « habitant DGF».</t>
  </si>
  <si>
    <r>
      <t xml:space="preserve">T 4.1.b - Structures des dépenses et des recettes des communes touristiques </t>
    </r>
    <r>
      <rPr>
        <b/>
        <vertAlign val="superscript"/>
        <sz val="14"/>
        <color indexed="12"/>
        <rFont val="Arial"/>
        <family val="2"/>
      </rPr>
      <t xml:space="preserve">(a) </t>
    </r>
    <r>
      <rPr>
        <b/>
        <sz val="14"/>
        <color indexed="12"/>
        <rFont val="Arial"/>
        <family val="2"/>
      </rPr>
      <t>par strate de population</t>
    </r>
    <r>
      <rPr>
        <b/>
        <vertAlign val="superscript"/>
        <sz val="14"/>
        <color indexed="12"/>
        <rFont val="Arial"/>
        <family val="2"/>
      </rPr>
      <t xml:space="preserve"> (b) </t>
    </r>
    <r>
      <rPr>
        <b/>
        <sz val="14"/>
        <color indexed="12"/>
        <rFont val="Arial"/>
        <family val="2"/>
      </rPr>
      <t>en 2017 (France métropolitaine)</t>
    </r>
  </si>
  <si>
    <t>Lecture : pour l'ensemble des communes touristiques de moins de 100 habitants, les achats et charges externes représentent 37,0 % des dépenses de fonctionnement.</t>
  </si>
  <si>
    <r>
      <t xml:space="preserve">T 4.1.c - Évolution 2017 / 2016 à champ constant : communes touristiques </t>
    </r>
    <r>
      <rPr>
        <b/>
        <vertAlign val="superscript"/>
        <sz val="14"/>
        <color indexed="12"/>
        <rFont val="Arial"/>
        <family val="2"/>
      </rPr>
      <t xml:space="preserve">(a) </t>
    </r>
    <r>
      <rPr>
        <b/>
        <sz val="14"/>
        <color indexed="12"/>
        <rFont val="Arial"/>
        <family val="2"/>
      </rPr>
      <t>(France métropolitaine)</t>
    </r>
  </si>
  <si>
    <t>Lecture : à champ constant, c'est-à-dire en ne conservant que les communes présentes sur les deux années, en 2016 et 2017, l'évolution des achats et charges externes des communes touristiques de moins de 100 habitants entre 2016 et 2017 est de +1,7 %.</t>
  </si>
  <si>
    <t>,</t>
  </si>
  <si>
    <t>Lecture: les achats et charges externes des communes touristiques du littoral maritime de moins de 100 habitants représentent 3574 € par «habitant DGF». Les forts montants constatés dans cette strate des communes de moins de 100 habitants sont dus à la présence du Mont-Saint-Michel.</t>
  </si>
  <si>
    <t>(c) Écarts en points de pourcentage entre 2017 et 2016.</t>
  </si>
  <si>
    <t>(e) Écarts en nombre d'années entre 2017 et 2016.</t>
  </si>
  <si>
    <r>
      <t xml:space="preserve">T 4.2.a - Dépenses et recettes par «habitant DGF» </t>
    </r>
    <r>
      <rPr>
        <b/>
        <vertAlign val="superscript"/>
        <sz val="14"/>
        <color indexed="12"/>
        <rFont val="Arial"/>
        <family val="2"/>
      </rPr>
      <t>(a)</t>
    </r>
    <r>
      <rPr>
        <b/>
        <sz val="14"/>
        <color indexed="12"/>
        <rFont val="Arial"/>
        <family val="2"/>
      </rPr>
      <t xml:space="preserve"> des communes touristiques </t>
    </r>
    <r>
      <rPr>
        <b/>
        <vertAlign val="superscript"/>
        <sz val="14"/>
        <color indexed="12"/>
        <rFont val="Arial"/>
        <family val="2"/>
      </rPr>
      <t xml:space="preserve">(b) </t>
    </r>
    <r>
      <rPr>
        <b/>
        <sz val="14"/>
        <color indexed="12"/>
        <rFont val="Arial"/>
        <family val="2"/>
      </rPr>
      <t>du littoral maritime par strate de population en 2017 (France métropolitaine)</t>
    </r>
  </si>
  <si>
    <r>
      <t xml:space="preserve">T 4.2.b - Structure des dépenses et des recettes des communes touristiques </t>
    </r>
    <r>
      <rPr>
        <b/>
        <vertAlign val="superscript"/>
        <sz val="14"/>
        <color indexed="12"/>
        <rFont val="Arial"/>
        <family val="2"/>
      </rPr>
      <t>(a)</t>
    </r>
    <r>
      <rPr>
        <b/>
        <sz val="14"/>
        <color indexed="12"/>
        <rFont val="Arial"/>
        <family val="2"/>
      </rPr>
      <t xml:space="preserve"> du littoral maritime par strate de population en 2017 (France métropolitaine)</t>
    </r>
  </si>
  <si>
    <r>
      <t xml:space="preserve">T 4.2.c - Évolution 2017 / 2016 à champ constant : communes touristiques </t>
    </r>
    <r>
      <rPr>
        <b/>
        <vertAlign val="superscript"/>
        <sz val="14"/>
        <color indexed="12"/>
        <rFont val="Arial"/>
        <family val="2"/>
      </rPr>
      <t>(a)</t>
    </r>
    <r>
      <rPr>
        <b/>
        <sz val="14"/>
        <color indexed="12"/>
        <rFont val="Arial"/>
        <family val="2"/>
      </rPr>
      <t xml:space="preserve"> du littoral maritime (France métropolitaine)</t>
    </r>
  </si>
  <si>
    <t>Lecture : les achats et charges externes représentent 24,0 % des dépenses de fonctionnement des communes  touristiques du littoral maritime de moins de 100 habitants.</t>
  </si>
  <si>
    <t>Lecture : à champ constant, c'est-à-dire en ne conservant que les communes présentes sur les deux années, en 2016 et 2017, l'évolution des achats et charges externes des communes touristiques du littoral maritime de moins de 100 habitants entre 2016 et 2017 est de +5,6 %.</t>
  </si>
  <si>
    <t>Source : DGFiP-Comptes de gestion ; budgets principaux - opérations réelles. Calculs DGCL. Montants calculés hors gestion active de la dette. Strates de population calculées selon le recensement de la population totale en 2017 (année de référence 2014).</t>
  </si>
  <si>
    <t>Lecture : les achats et charges externes représentent 439 € par «habitant DGF» pour les communes touristiques «supports de stations de sports d'hiver» de moins de 100 habitants.</t>
  </si>
  <si>
    <t>Lecture : les achats et charges externes représentent 37,3 % des dépenses de fonctionnement des communes touristiques «supports de stations de sports d'hiver» de moins de 100 habitants.</t>
  </si>
  <si>
    <r>
      <t xml:space="preserve">T 4.3.b - Structure des dépenses et des recettes des communes touristiques </t>
    </r>
    <r>
      <rPr>
        <b/>
        <vertAlign val="superscript"/>
        <sz val="14"/>
        <color indexed="12"/>
        <rFont val="Arial"/>
        <family val="2"/>
      </rPr>
      <t>(a)</t>
    </r>
    <r>
      <rPr>
        <b/>
        <sz val="14"/>
        <color indexed="12"/>
        <rFont val="Arial"/>
        <family val="2"/>
      </rPr>
      <t xml:space="preserve"> «supports de stations de sports d'hiver» par strate de population en 2017 (France métropolitaine)</t>
    </r>
  </si>
  <si>
    <r>
      <t xml:space="preserve">T.4.3.c - Évolution 2017 / 2016 à champ constant : communes touristiques </t>
    </r>
    <r>
      <rPr>
        <b/>
        <vertAlign val="superscript"/>
        <sz val="14"/>
        <color indexed="12"/>
        <rFont val="Arial"/>
        <family val="2"/>
      </rPr>
      <t>(a)</t>
    </r>
    <r>
      <rPr>
        <b/>
        <sz val="14"/>
        <color indexed="12"/>
        <rFont val="Arial"/>
        <family val="2"/>
      </rPr>
      <t xml:space="preserve"> «supports de stations de sports d'hiver» (France métopolitaine)</t>
    </r>
  </si>
  <si>
    <t>Lecture : à champ constant, c'est-à-dire en ne conservant que les communes présentes sur les deux années, en 2016 et 2017, l'évolution des achats et charges externes des communes "supports de stations de sports d'hivers" de moins de 100 habitants entre 2016 et 2017 est de +1,8 %.</t>
  </si>
  <si>
    <r>
      <t xml:space="preserve">T 4.3.a - Dépenses et des recettes par «habitant DGF» </t>
    </r>
    <r>
      <rPr>
        <b/>
        <vertAlign val="superscript"/>
        <sz val="14"/>
        <color indexed="12"/>
        <rFont val="Arial"/>
        <family val="2"/>
      </rPr>
      <t>(a)</t>
    </r>
    <r>
      <rPr>
        <b/>
        <sz val="14"/>
        <color indexed="12"/>
        <rFont val="Arial"/>
        <family val="2"/>
      </rPr>
      <t xml:space="preserve"> des communes touristiques </t>
    </r>
    <r>
      <rPr>
        <b/>
        <vertAlign val="superscript"/>
        <sz val="14"/>
        <color indexed="12"/>
        <rFont val="Arial"/>
        <family val="2"/>
      </rPr>
      <t>(b)</t>
    </r>
    <r>
      <rPr>
        <b/>
        <sz val="14"/>
        <color indexed="12"/>
        <rFont val="Arial"/>
        <family val="2"/>
      </rPr>
      <t xml:space="preserve"> «supports de stations de sports d'hiver» par strate de population </t>
    </r>
    <r>
      <rPr>
        <b/>
        <vertAlign val="superscript"/>
        <sz val="14"/>
        <color indexed="12"/>
        <rFont val="Arial"/>
        <family val="2"/>
      </rPr>
      <t>(c)</t>
    </r>
    <r>
      <rPr>
        <b/>
        <sz val="14"/>
        <color indexed="12"/>
        <rFont val="Arial"/>
        <family val="2"/>
      </rPr>
      <t xml:space="preserve"> en 2017 (France métropolitaine)</t>
    </r>
  </si>
  <si>
    <t>Source : DGFiP-Comptes de gestion ; budgets principaux - opérations réelles. Calculs DGCL. Montants calculés hors gestion active de la dette. Strates de population calculées selon la population totale du recensement de l'Insee en 2017 (année de référence 2014).</t>
  </si>
  <si>
    <r>
      <t xml:space="preserve">T 4.4.a - Dépenses et recettes par «habitant DGF» </t>
    </r>
    <r>
      <rPr>
        <b/>
        <vertAlign val="superscript"/>
        <sz val="14"/>
        <color indexed="12"/>
        <rFont val="Arial"/>
        <family val="2"/>
      </rPr>
      <t>(a)</t>
    </r>
    <r>
      <rPr>
        <b/>
        <sz val="14"/>
        <color indexed="12"/>
        <rFont val="Arial"/>
        <family val="2"/>
      </rPr>
      <t xml:space="preserve"> des autres communes touristiques </t>
    </r>
    <r>
      <rPr>
        <b/>
        <vertAlign val="superscript"/>
        <sz val="14"/>
        <color indexed="12"/>
        <rFont val="Arial"/>
        <family val="2"/>
      </rPr>
      <t>(b)</t>
    </r>
    <r>
      <rPr>
        <b/>
        <sz val="14"/>
        <color indexed="12"/>
        <rFont val="Arial"/>
        <family val="2"/>
      </rPr>
      <t xml:space="preserve"> de montagne par strate de population </t>
    </r>
    <r>
      <rPr>
        <b/>
        <vertAlign val="superscript"/>
        <sz val="14"/>
        <color indexed="12"/>
        <rFont val="Arial"/>
        <family val="2"/>
      </rPr>
      <t>(c)</t>
    </r>
    <r>
      <rPr>
        <b/>
        <sz val="14"/>
        <color indexed="12"/>
        <rFont val="Arial"/>
        <family val="2"/>
      </rPr>
      <t xml:space="preserve"> en 2017 (France métropolitaine)</t>
    </r>
  </si>
  <si>
    <r>
      <t xml:space="preserve">T 4.4.b - Structure des dépenses et des recettes des autres communes touristiques </t>
    </r>
    <r>
      <rPr>
        <b/>
        <vertAlign val="superscript"/>
        <sz val="14"/>
        <color indexed="12"/>
        <rFont val="Arial"/>
        <family val="2"/>
      </rPr>
      <t>(a)</t>
    </r>
    <r>
      <rPr>
        <b/>
        <sz val="14"/>
        <color indexed="12"/>
        <rFont val="Arial"/>
        <family val="2"/>
      </rPr>
      <t xml:space="preserve"> de montagne par strate de population </t>
    </r>
    <r>
      <rPr>
        <b/>
        <vertAlign val="superscript"/>
        <sz val="14"/>
        <color indexed="12"/>
        <rFont val="Arial"/>
        <family val="2"/>
      </rPr>
      <t>(b)</t>
    </r>
    <r>
      <rPr>
        <b/>
        <sz val="14"/>
        <color indexed="12"/>
        <rFont val="Arial"/>
        <family val="2"/>
      </rPr>
      <t xml:space="preserve"> en 2017 (France métropolitaine)</t>
    </r>
  </si>
  <si>
    <r>
      <t xml:space="preserve">T.4.4.c - Évolution 2017 / 2016 à champ constant : autres communes touristiques </t>
    </r>
    <r>
      <rPr>
        <b/>
        <vertAlign val="superscript"/>
        <sz val="14"/>
        <color indexed="12"/>
        <rFont val="Arial"/>
        <family val="2"/>
      </rPr>
      <t>(a)</t>
    </r>
    <r>
      <rPr>
        <b/>
        <sz val="14"/>
        <color indexed="12"/>
        <rFont val="Arial"/>
        <family val="2"/>
      </rPr>
      <t xml:space="preserve"> de montagne (France métropolitaine)</t>
    </r>
  </si>
  <si>
    <t>Lecture : à champ constant, c'est-à-dire en ne conservant que les communes présentes sur les deux années, en 2016 et 2017, l'évolution des achats et charges externes des autres communes touristiques de montagne de moins de 100 habitants entre 2016 et 2017 est de +1,7 %.</t>
  </si>
  <si>
    <t>Lecture : les achats et charges externes représentent 38,0 % des dépenses de fonctionnement des autres communes touristiques de montagne de moins de 100 habitants.</t>
  </si>
  <si>
    <t>Lecture : les achats et charges externes représentent 311 € par «habitant DGF» pour les autres communes touristiques de montagne de moins de 100 habitants.</t>
  </si>
  <si>
    <t xml:space="preserve">Population totale et population « DGF » :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</si>
  <si>
    <r>
      <t xml:space="preserve">T 4.5.b -Structures des dépenses et des recettes des autres communes touristiques </t>
    </r>
    <r>
      <rPr>
        <b/>
        <vertAlign val="superscript"/>
        <sz val="14"/>
        <color indexed="12"/>
        <rFont val="Arial"/>
        <family val="2"/>
      </rPr>
      <t>(a)</t>
    </r>
    <r>
      <rPr>
        <b/>
        <sz val="14"/>
        <color indexed="12"/>
        <rFont val="Arial"/>
        <family val="2"/>
      </rPr>
      <t xml:space="preserve"> par strate de population en 2017 (France métropolitaine)</t>
    </r>
  </si>
  <si>
    <r>
      <t xml:space="preserve">T 4.5.c - Évolution 2017 / 2016 à champ constant : autres communes touristiques </t>
    </r>
    <r>
      <rPr>
        <b/>
        <vertAlign val="superscript"/>
        <sz val="14"/>
        <color indexed="12"/>
        <rFont val="Arial"/>
        <family val="2"/>
      </rPr>
      <t>(a)</t>
    </r>
    <r>
      <rPr>
        <b/>
        <sz val="14"/>
        <color indexed="12"/>
        <rFont val="Arial"/>
        <family val="2"/>
      </rPr>
      <t xml:space="preserve"> (France métropolitaine)</t>
    </r>
  </si>
  <si>
    <r>
      <t xml:space="preserve">T 4.5.a - Dépenses et recettes par «habitant DGF» </t>
    </r>
    <r>
      <rPr>
        <b/>
        <vertAlign val="superscript"/>
        <sz val="14"/>
        <color indexed="12"/>
        <rFont val="Arial"/>
        <family val="2"/>
      </rPr>
      <t>(a)</t>
    </r>
    <r>
      <rPr>
        <b/>
        <sz val="14"/>
        <color indexed="12"/>
        <rFont val="Arial"/>
        <family val="2"/>
      </rPr>
      <t xml:space="preserve"> des autres communes touristiques </t>
    </r>
    <r>
      <rPr>
        <b/>
        <vertAlign val="superscript"/>
        <sz val="14"/>
        <color indexed="12"/>
        <rFont val="Arial"/>
        <family val="2"/>
      </rPr>
      <t>(b)</t>
    </r>
    <r>
      <rPr>
        <b/>
        <sz val="14"/>
        <color indexed="12"/>
        <rFont val="Arial"/>
        <family val="2"/>
      </rPr>
      <t xml:space="preserve"> par strate de population en 2017 (France métropolitaine)</t>
    </r>
  </si>
  <si>
    <t>Lecture : à champ constant, c'est-à-dire en ne conservant que les communes présentes sur les deux années, en 2016 et 2017, l'évolution des achats et charges externes des autres communes touristiques de moins de 100 habitants entre 2016 et 2017 est de -10,3 %.</t>
  </si>
  <si>
    <t>Lecture : les achats et charges externes représentent 30,8 % des dépenses de fonctionnement des autres communes touristiques de moins de 100 habitants.</t>
  </si>
  <si>
    <t>Lecture : les achats et charges externes représentent 154 € par « habitant DGF» pour les autres communes touristiques de moins de 100 habitants.</t>
  </si>
  <si>
    <r>
      <t xml:space="preserve">T 4.6.a - Dépenses et recettes par «habitant DGF» </t>
    </r>
    <r>
      <rPr>
        <b/>
        <vertAlign val="superscript"/>
        <sz val="14"/>
        <color indexed="12"/>
        <rFont val="Arial"/>
        <family val="2"/>
      </rPr>
      <t>(a)</t>
    </r>
    <r>
      <rPr>
        <b/>
        <sz val="14"/>
        <color indexed="12"/>
        <rFont val="Arial"/>
        <family val="2"/>
      </rPr>
      <t xml:space="preserve"> des communes rurales </t>
    </r>
    <r>
      <rPr>
        <b/>
        <vertAlign val="superscript"/>
        <sz val="14"/>
        <color indexed="12"/>
        <rFont val="Arial"/>
        <family val="2"/>
      </rPr>
      <t>(b)</t>
    </r>
    <r>
      <rPr>
        <b/>
        <sz val="14"/>
        <color indexed="12"/>
        <rFont val="Arial"/>
        <family val="2"/>
      </rPr>
      <t xml:space="preserve"> par strate de population en 2017</t>
    </r>
  </si>
  <si>
    <r>
      <t xml:space="preserve">T 4.6.b - Structure des dépenses et des recettes des communes rurales </t>
    </r>
    <r>
      <rPr>
        <b/>
        <vertAlign val="superscript"/>
        <sz val="14"/>
        <color indexed="12"/>
        <rFont val="Arial"/>
        <family val="2"/>
      </rPr>
      <t>(a)</t>
    </r>
    <r>
      <rPr>
        <b/>
        <sz val="14"/>
        <color indexed="12"/>
        <rFont val="Arial"/>
        <family val="2"/>
      </rPr>
      <t xml:space="preserve"> par strate de population en 2017 </t>
    </r>
  </si>
  <si>
    <r>
      <t xml:space="preserve">T 4.6.c - Évolution 2017 / 2016 à champ constant : communes rurales </t>
    </r>
    <r>
      <rPr>
        <b/>
        <vertAlign val="superscript"/>
        <sz val="14"/>
        <color indexed="12"/>
        <rFont val="Arial"/>
        <family val="2"/>
      </rPr>
      <t>(a)</t>
    </r>
  </si>
  <si>
    <t>Lecture : les achats et charges externes représentent 255 € par «habitant DGF» pour les communes rurales de moins de 100 habitants.</t>
  </si>
  <si>
    <t>Lecture : les achats et charges externes représentent 37,2 % des dépenses de fonctionnement des communes rurales de moins de 100 habitants.</t>
  </si>
  <si>
    <t>Lecture : à champ constant, c'est-à-dire en ne conservant que les communes présentes sur les deux années, en 2016 et 2017, l'évolution des achats et charges externes des communes rurales de moins de 100 habitants entre 2016 et 2017 est de +2,2 %.</t>
  </si>
  <si>
    <r>
      <rPr>
        <b/>
        <sz val="8"/>
        <rFont val="Arial"/>
        <family val="2"/>
      </rPr>
      <t xml:space="preserve">Population totale et population « DGF » : </t>
    </r>
    <r>
      <rPr>
        <sz val="8"/>
        <rFont val="Arial"/>
        <family val="2"/>
      </rPr>
      <t xml:space="preserve">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</si>
  <si>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8"/>
        <rFont val="Arial"/>
        <family val="2"/>
      </rPr>
      <t>Les territoires urbains et ruraux</t>
    </r>
    <r>
      <rPr>
        <sz val="8"/>
        <rFont val="Arial"/>
        <family val="2"/>
      </rPr>
      <t xml:space="preserve"> sont des ensembles de communes. La différence entre les deux repose sur un double critère: la continuité du bâti et le nombre d'habitants. Est considéré comme urbain (ou unité urbaine) un ensemble de communes sur lequel on trouve une zone de bâti continu, c'est-à-dire un espace au sein duquel il n'y a pas de coupure de plus de 200 mètres entre deux constructions et dans lequel résident au moins 2 000 habitants.</t>
    </r>
  </si>
  <si>
    <t>(b) Les communes rurales concernent la France entière (y compris les DOM). En 2017, il y a une seule commune de plus de 10 000 habitants classée "rurale" selon la typologie de l'Insee: la commune de la Hague.</t>
  </si>
  <si>
    <t>(a) Les communes rurales concernent la France entière (y compris les DOM). En 2017, il y a une seule commune de plus de 10 000 habitants classée "rurale" selon la typologie de l'Insee: la commune de la Hague.</t>
  </si>
  <si>
    <t>(a) Les communes rurales concernent la France entière (y compris les DOM) . En 2017, il y a une seule commune de plus de 10 000 habitants classée "rurale" selon la typologie de l'Insee: la commune de la Hague. Il n'y en avait aucune les années précédentes.</t>
  </si>
  <si>
    <t xml:space="preserve">(b) Évolution calculée à périmètre constant, c'est-à-dire hors communes concernées par la métropole du grand Paris en 2016 et 2017. </t>
  </si>
  <si>
    <t>Lecture : à champ constant, c'est-à-dire en ne conservant que les communes présentes sur les deux années, en 2016 et 2017, l'évolution des achats et charges externes des communes urbaines de moins de 100 habitants entre 2016 et 2017 est de +3,4 %.</t>
  </si>
  <si>
    <r>
      <t>T 4.7.a - Dépenses et recettes par «habitant DGF»</t>
    </r>
    <r>
      <rPr>
        <b/>
        <vertAlign val="superscript"/>
        <sz val="14"/>
        <color indexed="12"/>
        <rFont val="Arial"/>
        <family val="2"/>
      </rPr>
      <t xml:space="preserve"> (a)</t>
    </r>
    <r>
      <rPr>
        <b/>
        <sz val="14"/>
        <color indexed="12"/>
        <rFont val="Arial"/>
        <family val="2"/>
      </rPr>
      <t xml:space="preserve"> des communes urbaines </t>
    </r>
    <r>
      <rPr>
        <b/>
        <vertAlign val="superscript"/>
        <sz val="14"/>
        <color indexed="12"/>
        <rFont val="Arial"/>
        <family val="2"/>
      </rPr>
      <t>(b)</t>
    </r>
    <r>
      <rPr>
        <b/>
        <sz val="14"/>
        <color indexed="12"/>
        <rFont val="Arial"/>
        <family val="2"/>
      </rPr>
      <t xml:space="preserve"> par strate de population en 2017 (France entière y compris DOM)</t>
    </r>
  </si>
  <si>
    <r>
      <t xml:space="preserve">T 4.7.b - Structure des dépenses et des recettes des communes urbaines </t>
    </r>
    <r>
      <rPr>
        <b/>
        <vertAlign val="superscript"/>
        <sz val="14"/>
        <color indexed="12"/>
        <rFont val="Arial"/>
        <family val="2"/>
      </rPr>
      <t>(a)</t>
    </r>
    <r>
      <rPr>
        <b/>
        <sz val="14"/>
        <color indexed="12"/>
        <rFont val="Arial"/>
        <family val="2"/>
      </rPr>
      <t xml:space="preserve"> par strate de population en 2017 (France entière y compris DOM)</t>
    </r>
  </si>
  <si>
    <r>
      <t xml:space="preserve">T 4.7.c - Évolution 2017 / 2016 à champ constant : communes urbaines </t>
    </r>
    <r>
      <rPr>
        <b/>
        <vertAlign val="superscript"/>
        <sz val="14"/>
        <color indexed="12"/>
        <rFont val="Arial"/>
        <family val="2"/>
      </rPr>
      <t>(a)</t>
    </r>
    <r>
      <rPr>
        <b/>
        <sz val="14"/>
        <color indexed="12"/>
        <rFont val="Arial"/>
        <family val="2"/>
      </rPr>
      <t xml:space="preserve"> (France entière y compris DOM)</t>
    </r>
  </si>
  <si>
    <r>
      <rPr>
        <b/>
        <sz val="8"/>
        <rFont val="Arial"/>
        <family val="2"/>
      </rPr>
      <t xml:space="preserve">Population totale et population « DGF » : </t>
    </r>
    <r>
      <rPr>
        <sz val="8"/>
        <rFont val="Arial"/>
        <family val="2"/>
      </rPr>
      <t xml:space="preserve">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</si>
  <si>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8"/>
        <rFont val="Arial"/>
        <family val="2"/>
      </rPr>
      <t xml:space="preserve">Les territoires urbains et ruraux </t>
    </r>
    <r>
      <rPr>
        <sz val="8"/>
        <rFont val="Arial"/>
        <family val="2"/>
      </rPr>
      <t>sont des ensembles de communes. La différence entre les deux repose sur un double critère: la continuité du bâti et le nombre d'habitants. Est considéré comme urbain (ou unité urbaine) un ensemble de communes sur lequel on trouve une zone de bâti continu, c'est-à-dire un espace au sein duquel il n'y a pas de coupure de plus de 200 mètres entre deux constructions et dans lequel résident au moins 2 000 habitants.</t>
    </r>
  </si>
  <si>
    <r>
      <t xml:space="preserve">T 4.8.a - Dépenses et recettes par «habitant DGF» </t>
    </r>
    <r>
      <rPr>
        <b/>
        <vertAlign val="superscript"/>
        <sz val="14"/>
        <color indexed="12"/>
        <rFont val="Arial"/>
        <family val="2"/>
      </rPr>
      <t>(a)</t>
    </r>
    <r>
      <rPr>
        <b/>
        <sz val="14"/>
        <color indexed="12"/>
        <rFont val="Arial"/>
        <family val="2"/>
      </rPr>
      <t xml:space="preserve"> des communes de montagne </t>
    </r>
    <r>
      <rPr>
        <b/>
        <vertAlign val="superscript"/>
        <sz val="14"/>
        <color indexed="12"/>
        <rFont val="Arial"/>
        <family val="2"/>
      </rPr>
      <t>(b)</t>
    </r>
    <r>
      <rPr>
        <b/>
        <sz val="14"/>
        <color indexed="12"/>
        <rFont val="Arial"/>
        <family val="2"/>
      </rPr>
      <t xml:space="preserve"> non touristiques par strate de population en 2017 (France métropolitaine)</t>
    </r>
  </si>
  <si>
    <r>
      <t>T 4.8.b - Structure des dépenses et des recettes des communes de montagne</t>
    </r>
    <r>
      <rPr>
        <b/>
        <vertAlign val="superscript"/>
        <sz val="14"/>
        <color indexed="12"/>
        <rFont val="Arial"/>
        <family val="2"/>
      </rPr>
      <t xml:space="preserve"> (a)</t>
    </r>
    <r>
      <rPr>
        <b/>
        <sz val="14"/>
        <color indexed="12"/>
        <rFont val="Arial"/>
        <family val="2"/>
      </rPr>
      <t xml:space="preserve"> non touristiques par strate de population en 2017 (France métropolitaine)</t>
    </r>
  </si>
  <si>
    <r>
      <t xml:space="preserve">T 4.8.c - Évolution 2017 / 2016 à champ constant : communes de montagne </t>
    </r>
    <r>
      <rPr>
        <b/>
        <vertAlign val="superscript"/>
        <sz val="14"/>
        <color indexed="12"/>
        <rFont val="Arial"/>
        <family val="2"/>
      </rPr>
      <t>(a)</t>
    </r>
    <r>
      <rPr>
        <b/>
        <sz val="14"/>
        <color indexed="12"/>
        <rFont val="Arial"/>
        <family val="2"/>
      </rPr>
      <t xml:space="preserve"> non touristiques (France métropolitaine)</t>
    </r>
  </si>
  <si>
    <t>Lecture : les achats et charges externes représentent 297 € par «habitant DGF» pour les communes de montagne non touristiques de moins de 100 habitants.</t>
  </si>
  <si>
    <t>Lecture : les achats et charges externes repésentent 38,2 % des dépenses de fonctionnement des communes de montagne non touristiques de moins de 100 habitants.</t>
  </si>
  <si>
    <t>Lecture : à champ constant, c'est-à-dire en ne conservant que les communes présentes sur les deux années, en 2016 et 2017, l'évolution des achats et charges externes des communes de montagne non touristiques de moins de 100 habitants entre 2016 et 2017 est de +1,9 %.</t>
  </si>
  <si>
    <r>
      <t>T 4.9.a - Dépenses et recettes par «habitant DGF»</t>
    </r>
    <r>
      <rPr>
        <b/>
        <vertAlign val="superscript"/>
        <sz val="14"/>
        <color indexed="12"/>
        <rFont val="Arial"/>
        <family val="2"/>
      </rPr>
      <t xml:space="preserve"> (a)</t>
    </r>
    <r>
      <rPr>
        <b/>
        <sz val="14"/>
        <color indexed="12"/>
        <rFont val="Arial"/>
        <family val="2"/>
      </rPr>
      <t xml:space="preserve"> des communes n'étant pas de montagne </t>
    </r>
    <r>
      <rPr>
        <b/>
        <vertAlign val="superscript"/>
        <sz val="14"/>
        <color indexed="12"/>
        <rFont val="Arial"/>
        <family val="2"/>
      </rPr>
      <t>(b)</t>
    </r>
    <r>
      <rPr>
        <b/>
        <sz val="14"/>
        <color indexed="12"/>
        <rFont val="Arial"/>
        <family val="2"/>
      </rPr>
      <t xml:space="preserve"> par strate de population en 2017 (France métropolitaine)</t>
    </r>
  </si>
  <si>
    <r>
      <t xml:space="preserve">T 4.9.b - Structures des dépenses et des recettes des communes n'étant pas de montagne </t>
    </r>
    <r>
      <rPr>
        <b/>
        <vertAlign val="superscript"/>
        <sz val="14"/>
        <color indexed="12"/>
        <rFont val="Arial"/>
        <family val="2"/>
      </rPr>
      <t>(a)</t>
    </r>
    <r>
      <rPr>
        <b/>
        <sz val="14"/>
        <color indexed="12"/>
        <rFont val="Arial"/>
        <family val="2"/>
      </rPr>
      <t xml:space="preserve"> par strate de population en 2017 (France métropolitaine)</t>
    </r>
  </si>
  <si>
    <r>
      <t xml:space="preserve">T 4.9.c - Évolution 2017 / 2016 à champ constant : communes n'étant pas de montagne </t>
    </r>
    <r>
      <rPr>
        <b/>
        <vertAlign val="superscript"/>
        <sz val="14"/>
        <color indexed="12"/>
        <rFont val="Arial"/>
        <family val="2"/>
      </rPr>
      <t>(a)</t>
    </r>
    <r>
      <rPr>
        <b/>
        <sz val="14"/>
        <color indexed="12"/>
        <rFont val="Arial"/>
        <family val="2"/>
      </rPr>
      <t xml:space="preserve"> (France métropolitaine)</t>
    </r>
  </si>
  <si>
    <r>
      <rPr>
        <b/>
        <sz val="8"/>
        <rFont val="Arial"/>
        <family val="2"/>
      </rPr>
      <t>Les communes classées en zone de montagne:</t>
    </r>
    <r>
      <rPr>
        <sz val="8"/>
        <rFont val="Arial"/>
        <family val="2"/>
      </rPr>
      <t xml:space="preserv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</si>
  <si>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r>
      <rPr>
        <b/>
        <sz val="8"/>
        <rFont val="Arial"/>
        <family val="2"/>
      </rPr>
      <t>Population totale et population « DGF »</t>
    </r>
    <r>
      <rPr>
        <sz val="8"/>
        <rFont val="Arial"/>
        <family val="2"/>
      </rPr>
      <t xml:space="preserve"> :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</si>
  <si>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t>Lecture : pour l'ensemble des communes de moins de 100 habitants n'étant pas de montagne, les achats et charges externes représentent 36,6 % des dépenses de fonctionnement.</t>
  </si>
  <si>
    <t>Lecture : pour l'ensemble des communes n'étant pas de montagne de moins de 100 habitants, les achats et charges externes représentent 228 € par «habitant DGF».</t>
  </si>
  <si>
    <t>Lecture : à champ constant, c'est-à-dire en ne conservant que les communes présentes sur les deux années, en 2016 et 2017, l'évolution entre 2016 et 2017 des achats et charges externes des communes de moins de 100 habitants n'étant pas de montagne est de+2,5 %.</t>
  </si>
  <si>
    <r>
      <t xml:space="preserve">T 4.10.a - Dépenses et recettes par «habitant DGF» </t>
    </r>
    <r>
      <rPr>
        <b/>
        <vertAlign val="superscript"/>
        <sz val="14"/>
        <color indexed="12"/>
        <rFont val="Arial"/>
        <family val="2"/>
      </rPr>
      <t>(a)</t>
    </r>
    <r>
      <rPr>
        <b/>
        <sz val="14"/>
        <color indexed="12"/>
        <rFont val="Arial"/>
        <family val="2"/>
      </rPr>
      <t xml:space="preserve"> des communes non touristiques </t>
    </r>
    <r>
      <rPr>
        <b/>
        <vertAlign val="superscript"/>
        <sz val="14"/>
        <color indexed="12"/>
        <rFont val="Arial"/>
        <family val="2"/>
      </rPr>
      <t>(b)</t>
    </r>
    <r>
      <rPr>
        <b/>
        <sz val="14"/>
        <color indexed="12"/>
        <rFont val="Arial"/>
        <family val="2"/>
      </rPr>
      <t xml:space="preserve"> par strate de population en 2017 (France métropolitaine)</t>
    </r>
  </si>
  <si>
    <r>
      <t xml:space="preserve">T 4.10.b - Structures des dépenses et des recettes des communes non touristiques </t>
    </r>
    <r>
      <rPr>
        <b/>
        <vertAlign val="superscript"/>
        <sz val="14"/>
        <color indexed="12"/>
        <rFont val="Arial"/>
        <family val="2"/>
      </rPr>
      <t>(a)</t>
    </r>
    <r>
      <rPr>
        <b/>
        <sz val="14"/>
        <color indexed="12"/>
        <rFont val="Arial"/>
        <family val="2"/>
      </rPr>
      <t xml:space="preserve"> par strate de population en 2017 (France métropolitaine)</t>
    </r>
  </si>
  <si>
    <r>
      <t xml:space="preserve">T 4.10.c - Évolution 2017 / 2016 à champ constant: communes non touristiques </t>
    </r>
    <r>
      <rPr>
        <b/>
        <vertAlign val="superscript"/>
        <sz val="14"/>
        <color indexed="12"/>
        <rFont val="Arial"/>
        <family val="2"/>
      </rPr>
      <t>(a)</t>
    </r>
    <r>
      <rPr>
        <b/>
        <sz val="14"/>
        <color indexed="12"/>
        <rFont val="Arial"/>
        <family val="2"/>
      </rPr>
      <t xml:space="preserve"> (France métropolitaine)</t>
    </r>
  </si>
  <si>
    <r>
      <rPr>
        <b/>
        <sz val="8"/>
        <rFont val="Arial"/>
        <family val="2"/>
      </rPr>
      <t>Les communes touristiques:</t>
    </r>
    <r>
      <rPr>
        <sz val="8"/>
        <rFont val="Arial"/>
        <family val="2"/>
      </rPr>
      <t xml:space="preserve"> 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uniquement la France métropolitaine.</t>
    </r>
  </si>
  <si>
    <r>
      <rPr>
        <b/>
        <sz val="8"/>
        <rFont val="Arial"/>
        <family val="2"/>
      </rPr>
      <t xml:space="preserve">Les communes classées en zone de montagne: </t>
    </r>
    <r>
      <rPr>
        <sz val="8"/>
        <rFont val="Arial"/>
        <family val="2"/>
      </rPr>
      <t xml:space="preserve">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</si>
  <si>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r>
      <rPr>
        <b/>
        <sz val="8"/>
        <rFont val="Arial"/>
        <family val="2"/>
      </rPr>
      <t>Population totale et population « DGF » :</t>
    </r>
    <r>
      <rPr>
        <sz val="8"/>
        <rFont val="Arial"/>
        <family val="2"/>
      </rPr>
      <t xml:space="preserve">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</si>
  <si>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t>Lecture : pour l'ensemble des communes non touristiques de moins de 100 habitants, les achats et charges externes représentent 249 € par «habitant DGF».</t>
  </si>
  <si>
    <t>Lecture : pour l'ensemble des communes non touristiques de moins de 100 habitants, les achats et charges externes représentent 37,3 % des dépenses de fonctionnement.</t>
  </si>
  <si>
    <t>Lecture : à champ constant, c'est-à-dire en ne conservant que les communes présentes sur les deux années, en 2016 et 2017, l'évolution des achats et charges externes des communes non touristiques de moins de 100 habitants entre 2016 et 2017 est de +2,3 %.</t>
  </si>
  <si>
    <r>
      <rPr>
        <b/>
        <sz val="8"/>
        <rFont val="Arial"/>
        <family val="2"/>
      </rPr>
      <t xml:space="preserve">Les communes touristiques: </t>
    </r>
    <r>
      <rPr>
        <sz val="8"/>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uniquement la France métropolitaine.</t>
    </r>
  </si>
  <si>
    <r>
      <rPr>
        <b/>
        <sz val="8"/>
        <rFont val="Arial"/>
        <family val="2"/>
      </rPr>
      <t>Population totale et population « DGF » :</t>
    </r>
    <r>
      <rPr>
        <sz val="8"/>
        <rFont val="Arial"/>
        <family val="2"/>
      </rPr>
      <t xml:space="preserve">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</si>
  <si>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8"/>
        <rFont val="Arial"/>
        <family val="2"/>
      </rPr>
      <t>Population totale et population « DGF » :</t>
    </r>
    <r>
      <rPr>
        <sz val="8"/>
        <rFont val="Arial"/>
        <family val="2"/>
      </rPr>
      <t xml:space="preserve">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t>
    </r>
  </si>
  <si>
    <r>
      <rPr>
        <b/>
        <sz val="8"/>
        <rFont val="Arial"/>
        <family val="2"/>
      </rPr>
      <t xml:space="preserve">Population totale et population « DGF » : </t>
    </r>
    <r>
      <rPr>
        <sz val="8"/>
        <rFont val="Arial"/>
        <family val="2"/>
      </rPr>
      <t xml:space="preserve">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</si>
  <si>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t>T 5.1 - Ratios financiers en 2017 : dépenses du budget communal par région</t>
  </si>
  <si>
    <t>Communes selon l'appartenance à un groupement au 01/01/2017 :</t>
  </si>
  <si>
    <t>T 5.2 - Ratios financiers 2017 : dépenses de fonctionnement par région</t>
  </si>
  <si>
    <t>T 5.5 - Ratios financiers 2017 : recettes d'investissement (y compris emprunts) par région</t>
  </si>
  <si>
    <t>T 5.4 - Ratios financiers 2017 : dépenses d'investissement par régions</t>
  </si>
  <si>
    <t>T 5.3 - Ratios financiers 2017 : recettes de fonctionnement et capacité d'épargne par région</t>
  </si>
  <si>
    <t>T 5.6 - Ratios financiers 2017 : charge de la dette et marge de manœuvre par région</t>
  </si>
  <si>
    <t>T 5.6.a – (R5) : Encours de la dette au 31/12/2017 / population</t>
  </si>
  <si>
    <t>T 5.6.c – (R11) : Encours de la dette au 31/12/2017 / recettes réelles de fonctionnement (Taux d'endettement)</t>
  </si>
  <si>
    <t>T 5.6.d – Encours de la dette au 31/12/2017 / épargne brute (capacité de désendettement)</t>
  </si>
  <si>
    <t>T 5.6.f – Intérêts versés / encours de la dette au 31/12/2017</t>
  </si>
  <si>
    <t>Ce document présente les résultats tirés de l'exploitation des comptes de gestion 2017 fournis par la Direction générale des finances publiques (DGFiP).</t>
  </si>
  <si>
    <t>La population prise en compte pour déterminer les tranches de taille des communes en 2017 est la population totale tirée du recensement de population en vigueur au 1er janvier 2017 (population millésimée 2013).</t>
  </si>
  <si>
    <t>T 6.1 - Présentation fonctionnelle des comptes de 2017 des communes de plus de 3500 habitants par strate : dépenses de fonctionnement</t>
  </si>
  <si>
    <t>T 6.1.a – Montants des dépenses de fonctionnement</t>
  </si>
  <si>
    <t>en millions d'euros</t>
  </si>
  <si>
    <t>Dépenses de fonctionnement</t>
  </si>
  <si>
    <t>3 500 hab. à moins</t>
  </si>
  <si>
    <t>plus de 3 500 hab.</t>
  </si>
  <si>
    <t>Services généraux des administrations publiques locales</t>
  </si>
  <si>
    <t>Administration générale</t>
  </si>
  <si>
    <t>Conseil, assemblée locale</t>
  </si>
  <si>
    <t>Coopération décentralisée et actions interrégionales, actions européennes et internationales</t>
  </si>
  <si>
    <t>Sécurité et salubrité publiques</t>
  </si>
  <si>
    <t>Gendarmerie, police, sécurité, justice</t>
  </si>
  <si>
    <t>Pompiers, incendies et secours</t>
  </si>
  <si>
    <t>Hygiène et salubrité publique</t>
  </si>
  <si>
    <t>Autres services de protection civile</t>
  </si>
  <si>
    <t>Enseignement, formation et apprentissage</t>
  </si>
  <si>
    <t>Services communs</t>
  </si>
  <si>
    <t>Enseignement du premier degré</t>
  </si>
  <si>
    <t>Enseignement du second degré</t>
  </si>
  <si>
    <t>Enseignement supérieur, professionnel et continue</t>
  </si>
  <si>
    <t>Hébergement et restauration scolaire</t>
  </si>
  <si>
    <t>Autres services annexes de l'enseignement</t>
  </si>
  <si>
    <t>Culture</t>
  </si>
  <si>
    <t>Expression et action culturelles</t>
  </si>
  <si>
    <t>Conservation et diffusion des patrimoines</t>
  </si>
  <si>
    <t>Sport et jeunesse</t>
  </si>
  <si>
    <t>Sports</t>
  </si>
  <si>
    <t>Jeunesse et loisirs</t>
  </si>
  <si>
    <t>Santé, action sociale et familiale</t>
  </si>
  <si>
    <t>Services communs santé, social et famille</t>
  </si>
  <si>
    <t>Santé</t>
  </si>
  <si>
    <t>Crèches et garderies</t>
  </si>
  <si>
    <t>Personnes handicapées</t>
  </si>
  <si>
    <t>Personnes âgées</t>
  </si>
  <si>
    <t>Autre actions sociales et familiales</t>
  </si>
  <si>
    <t>Logement, habitat</t>
  </si>
  <si>
    <t>Logement, habitat.</t>
  </si>
  <si>
    <t>Environnement, aménagement et services urbains</t>
  </si>
  <si>
    <t>Eau et assainissement</t>
  </si>
  <si>
    <t>Déchets et propreté urbaine</t>
  </si>
  <si>
    <t>Eclairage public</t>
  </si>
  <si>
    <t>Espaces verts urbains</t>
  </si>
  <si>
    <t>Autres aménagements et services urbains divers</t>
  </si>
  <si>
    <t>Transports</t>
  </si>
  <si>
    <t>Transports scolaires</t>
  </si>
  <si>
    <t>Transports (hors scolaire)</t>
  </si>
  <si>
    <t>Voirie et routes</t>
  </si>
  <si>
    <t>Equipement de voirie</t>
  </si>
  <si>
    <t>Action économique transversale</t>
  </si>
  <si>
    <t>Interventions économiques</t>
  </si>
  <si>
    <t>Foires et marchés</t>
  </si>
  <si>
    <t>Aides au tourisme</t>
  </si>
  <si>
    <t>Autres aides sectorielles</t>
  </si>
  <si>
    <t>Autres opérations non ventilées</t>
  </si>
  <si>
    <t>TOTAL</t>
  </si>
  <si>
    <t>Dépenses de fonctionnement : débit net du compte 6 hormis les comptes 675, 676 et 68 et hormis le compte 65541 pour les communes de la MGP (Métropole du Grand Paris).</t>
  </si>
  <si>
    <t>Source : DGFiP-Comptes de gestion ; budgets principaux - opérations réelles. Calculs DGCL. INSEE, Recensement de la population (population totale en 2017 - année de référence 2014).</t>
  </si>
  <si>
    <t>T 6.1.b – Répatition des dépenses de fonctionnement par fonction</t>
  </si>
  <si>
    <t>T 6.1.c – Dépenses de fonctionnement par habitant</t>
  </si>
  <si>
    <t>en € / habitant</t>
  </si>
  <si>
    <r>
      <rPr>
        <b/>
        <sz val="8"/>
        <rFont val="Arial"/>
        <family val="2"/>
      </rPr>
      <t>Article L2312-3 du Code général des collectivités territoriales :</t>
    </r>
    <r>
      <rPr>
        <sz val="8"/>
        <rFont val="Arial"/>
        <family val="2"/>
      </rPr>
      <t xml:space="preserve"> Entrée en vigueur 2006-01-01; Le budget des communes de 10 000 habitants et plus est voté soit par nature, soit par fonction. S'il est voté par nature, il comporte une présentation fonctionnelle ; s'il est voté par fonction, il comporte une présentation par nature. Le budget des communes de moins de 10 000 habitants est voté par nature. Il comporte pour les communes de 3 500 habitants et plus une présentation fonctionnelle. La nomenclature par nature et la nomenclature par fonction ainsi que la présentation des documents budgétaires sont fixées par voie réglementaire. Un décret en Conseil d'Etat précise les modalités d'application des premier et deuxième alinéas du présent article. Nota: Ordonnance 2005-1027 du 26 août 2005 art. 27 : Les dispositions de la présente ordonnance entrent en vigueur à compter de l'exercice 2006.</t>
    </r>
  </si>
  <si>
    <t>T 6 2 - Présentation fonctionnelle des comptes de 2017 des communes de plus de 3500 habitants par strate : dépenses d'investissement</t>
  </si>
  <si>
    <t>T 6 2 a – Montants des dépenses d'investissement</t>
  </si>
  <si>
    <t>Dépenses d'investissement hors remboursement</t>
  </si>
  <si>
    <t xml:space="preserve">Services communs </t>
  </si>
  <si>
    <t xml:space="preserve">Services communs  </t>
  </si>
  <si>
    <t xml:space="preserve">Services communs   </t>
  </si>
  <si>
    <t xml:space="preserve">Services communs     </t>
  </si>
  <si>
    <t xml:space="preserve">Logement, habitat </t>
  </si>
  <si>
    <t xml:space="preserve">Services communs      </t>
  </si>
  <si>
    <t xml:space="preserve">Dépenses réelles d'investissement hors remboursement : débit des comptes 13, 20, 21, 23, 26, 27, 102, 454, 456, 458, 481 excepté les comptes 139, 269, 279, 1027, 2768, 10229. Diminué des crédits des comptes 237, 238 </t>
  </si>
  <si>
    <t>T 6 2 b – Répartition des dépenses d'investissement par fonction</t>
  </si>
  <si>
    <t>T 6 2 c – Dépenses d'investissement par habitant</t>
  </si>
  <si>
    <t>T 6 3 - Présentation fonctionnelle des comptes de 2017 des communes de plus de 3500 habitants par strate : dépenses totales</t>
  </si>
  <si>
    <t>T 6 3 a – Montants des dépenses totales</t>
  </si>
  <si>
    <t>Dépenses totales hors remboursement</t>
  </si>
  <si>
    <t xml:space="preserve">Dépenses réelles totales hors remboursement : Somme des dépenses réelles de fonctionnement et des dépenses réelles d'investissement hors remboursement </t>
  </si>
  <si>
    <t>T 6 3 b – Répartitions des dépenses totales par fonction</t>
  </si>
  <si>
    <t>T 6 3 c – Dépenses totales par habitant</t>
  </si>
  <si>
    <t>T 6.1</t>
  </si>
  <si>
    <t>T 6.2</t>
  </si>
  <si>
    <t>T 6.3</t>
  </si>
  <si>
    <t>Présentation par fonction des dépenses de fonctionnement en 2017</t>
  </si>
  <si>
    <t>Présentation par fonction des dépenses d'investissement (hors remboursement) en 2017</t>
  </si>
  <si>
    <t>Lecture : en France métropolitaine, il y a 11 435 communes dans la strate des 500 à 2000 habitants, qui regroupent 11,253 millions d'habitants pour une taille moyenne de 984 habitants.</t>
  </si>
  <si>
    <t>ET DES RELATIONS AVEC LES COLLECTIVITÉS TERRITORIALES</t>
  </si>
  <si>
    <t>T 1.5.a - Répartition des communes selon leur caractère urbain ou rural en 2017</t>
  </si>
  <si>
    <t>Source : DGFIP, comptes de gestion, budgets principaux. INSEE, Recensement de la population (population totale en 2017 - année de référence 2014) ; calculs DGCL.</t>
  </si>
  <si>
    <t>T 1.5.b - Répartition de la population totale des communes selon leur caractère urbain ou rural en 2017</t>
  </si>
  <si>
    <t>Source : DGFIP, comptes de gestion. INSEE, Recensement de la population (population totale en 2017 - année de référence 2014) ; calculs DGCL.</t>
  </si>
  <si>
    <t>n.s.</t>
  </si>
  <si>
    <r>
      <t>Outre-Mer</t>
    </r>
    <r>
      <rPr>
        <vertAlign val="superscript"/>
        <sz val="11"/>
        <rFont val="Arial"/>
        <family val="2"/>
      </rPr>
      <t>(a)</t>
    </r>
  </si>
  <si>
    <r>
      <t>- à une CU ou métropole</t>
    </r>
    <r>
      <rPr>
        <vertAlign val="superscript"/>
        <sz val="11"/>
        <rFont val="Arial"/>
        <family val="2"/>
      </rPr>
      <t>(b)</t>
    </r>
  </si>
  <si>
    <t>Présentation par fonction des dépenses totales (hors remboursement) en 2017</t>
  </si>
  <si>
    <t>Lecture : les communes de moins de 100 habitants appartenant à une CU ou métropole regroupent 847 habitants et la population de ces communes représentent 0,4 % de la population de cette strate (CU et métropole).</t>
  </si>
  <si>
    <t xml:space="preserve">Pour cette typologie, on utilise le zonage en aires urbaines de 2010 élaboré par l'Insee et mis à jour sur la géographie communale de l'année sous revue. </t>
  </si>
  <si>
    <t>Les évolutions sont présentées en euros courants. Des calculs à champ constant (c'est-à-dire sur les communes présentes à la fois l'année N et l'année N+1) neutralisent les modifications de périmètre et les changements de strate de population. 
La métropole du grand Paris (MGP) a en effet été créée au 1er janvier 2017 ; elle regroupe 131 communes. Les 11 établissements publics territoriaux (EPT) prennent en 2017 la suite des groupements à fiscalité propre (GFP) qui existaient en 2016 et intègrent les communes qui étaient jusqu’à présent isolées ; la situation de Paris reste particulière puisque la commune joue le rôle d’EPT. Dans les comptes du présent document, la MGP et ses EPT sont intégrés dans les groupements à fiscalité propre, Paris restant dans le compte des communes. Des flux financiers importants apparaissent alors en 2017 entre les communes, les EPT et la MGP. Le traitement retenu varie selon les flux. 
a - La loi NOTRe garantit aux EPT le même niveau de ressources que les groupements à fiscalité propre préexistants. Selon les cas, c’est la MGP qui verse une dotation d’équilibre aux EPT ou l’inverse ; les montants en jeu sont de l’ordre d’un milliard d’euros. Les montants sont déclarés en recettes ou moindres recettes par la MGP (comptes 74861 ou 74869 en M57) et par les EPT (comptes 7431 ou 7439 en M14). Il n’y a donc aucun traitement spécifique à faire puisque ces flux s’annulent au sein du même agrégat («Autres recettes de fonctionnement») dans le même niveau de collectivités (les GFP).
b - Une autre conséquence de la création de la MGP en 2017 est la création du «fonds de compensation des charges territoriales» (FCCT), pour compenser le fait que les communes perçoivent aujourd’hui des recettes fiscales qui étaient auparavant perçues par les GFP. Compte tenu de la nature comptable des opérations, le versement  des communes est enregistrée dans leur compte 655 41 en M14, comme une contribution, et en recettes des GFP (en compte 747 52). Ce flux, de l’ordre d’un milliard d’euros, perturberait l’analyse de l’évolution des comptes si l’on considérait la contribution des communes comme une subvention versée, puisque cela augmenterait artificiellement leurs dépenses ; ce flux perturberait également les comparaisons entre communes, notamment par taille puisque ce flux concerne surtout des communes de plus de 20 000 habitants. Pour pouvoir mieux interpréter les comptes des communes, on décide donc dans ce document de neutraliser la contribution des communes au FCCT en ne la considérant pas comme une dépense, mais en la déduisant des recettes fiscales des communes ; dans le compte des GFP, on intègre symétriquement ces recettes perçues par les GFP non pas dans les subventions reçues, mais dans l’agrégat « fiscalité reversée » afin de privilégier une approche économique plutôt que strictement comptable.</t>
  </si>
  <si>
    <t>c– Enfin, d’autres flux apparaissent du fait que la MGP perçoit des ressources (DGF, impôts économiques) qui étaient perçues en 2016 par les GFP préexistants ou par les communes membres, et que, pour l’essentiel, la MGP reverse en 2017 aux communes. 
Ces flux n’affectent toutefois que quelques agrégats comptables au sein des recettes de fonctionnement : la fiscalité reversée reçue par les communes, les impôts locaux, la DGF, et par répercussion au niveau supérieur d’agrégation, les postes «Concours de l’État», et «Impôts et taxes». Pour apprécier les évolutions de ces agrégats entre 2016 et 2017, il convient donc là encore de raisonner à périmètre géographique constant, c'est-à-dire soustraire de l’analyse en 2016 et en 2017 les 131 communes et tous les EPCI touchés directement ou indirectement en 2017 par la création de la MGP.
L’ensemble des recettes de fonctionnement n’est en revanche pas affecté, les flux se compensant à l’intérieur de cet ensemble pour chaque niveau de collectivité. Pour les postes qui ne sont pas affectés, il n’est pas nécessaire de présenter des évolutions «à périmètre constant, hors contour de la MGP». Nous présentons donc les évolutions «hors contour de la MGP» seulement pour les agrégats cités ci-dessus, qui sont touchés par ces flux.</t>
  </si>
  <si>
    <t>Définitions des grandeurs comptables à partir de la nomenclature M14 :</t>
  </si>
</sst>
</file>

<file path=xl/styles.xml><?xml version="1.0" encoding="utf-8"?>
<styleSheet xmlns="http://schemas.openxmlformats.org/spreadsheetml/2006/main">
  <numFmts count="10">
    <numFmt numFmtId="164" formatCode="0.0%"/>
    <numFmt numFmtId="165" formatCode="#,##0.0"/>
    <numFmt numFmtId="166" formatCode="0.0"/>
    <numFmt numFmtId="167" formatCode="0.000000000"/>
    <numFmt numFmtId="168" formatCode="[$-40C]d\ mmmm\ yyyy;@"/>
    <numFmt numFmtId="169" formatCode="#,##0.000000"/>
    <numFmt numFmtId="170" formatCode="\+0.0;\-0.0"/>
    <numFmt numFmtId="171" formatCode="\+0"/>
    <numFmt numFmtId="172" formatCode="\-0"/>
    <numFmt numFmtId="173" formatCode="0.0&quot; ans&quot;"/>
  </numFmts>
  <fonts count="116">
    <font>
      <sz val="10"/>
      <name val="Arial"/>
    </font>
    <font>
      <sz val="10"/>
      <name val="Arial"/>
      <family val="2"/>
    </font>
    <font>
      <sz val="8"/>
      <name val="Arial"/>
      <family val="2"/>
    </font>
    <font>
      <sz val="10"/>
      <color indexed="12"/>
      <name val="Arial"/>
      <family val="2"/>
    </font>
    <font>
      <b/>
      <sz val="10"/>
      <color indexed="12"/>
      <name val="Arial"/>
      <family val="2"/>
    </font>
    <font>
      <b/>
      <sz val="10"/>
      <name val="Arial"/>
      <family val="2"/>
    </font>
    <font>
      <i/>
      <sz val="10"/>
      <name val="Arial"/>
      <family val="2"/>
    </font>
    <font>
      <i/>
      <sz val="8"/>
      <name val="Arial"/>
      <family val="2"/>
    </font>
    <font>
      <b/>
      <sz val="14"/>
      <color indexed="12"/>
      <name val="Arial"/>
      <family val="2"/>
    </font>
    <font>
      <sz val="10"/>
      <name val="Arial"/>
      <family val="2"/>
    </font>
    <font>
      <sz val="8"/>
      <name val="Arial"/>
      <family val="2"/>
    </font>
    <font>
      <b/>
      <i/>
      <sz val="10"/>
      <name val="Arial"/>
      <family val="2"/>
    </font>
    <font>
      <b/>
      <sz val="8"/>
      <name val="Arial"/>
      <family val="2"/>
    </font>
    <font>
      <u/>
      <sz val="10"/>
      <color indexed="12"/>
      <name val="Arial"/>
      <family val="2"/>
    </font>
    <font>
      <sz val="9"/>
      <name val="Arial"/>
      <family val="2"/>
    </font>
    <font>
      <i/>
      <sz val="9"/>
      <name val="Arial"/>
      <family val="2"/>
    </font>
    <font>
      <sz val="8"/>
      <color indexed="12"/>
      <name val="Arial"/>
      <family val="2"/>
    </font>
    <font>
      <b/>
      <sz val="10"/>
      <name val="MS Sans Serif"/>
      <family val="2"/>
    </font>
    <font>
      <b/>
      <sz val="8"/>
      <name val="Arial"/>
      <family val="2"/>
    </font>
    <font>
      <b/>
      <sz val="9"/>
      <name val="Arial"/>
      <family val="2"/>
    </font>
    <font>
      <sz val="10"/>
      <name val="MS Sans Serif"/>
      <family val="2"/>
    </font>
    <font>
      <b/>
      <sz val="12"/>
      <color indexed="12"/>
      <name val="Arial"/>
      <family val="2"/>
    </font>
    <font>
      <sz val="10"/>
      <name val="Tahoma"/>
      <family val="2"/>
    </font>
    <font>
      <i/>
      <sz val="10"/>
      <color indexed="12"/>
      <name val="Arial"/>
      <family val="2"/>
    </font>
    <font>
      <b/>
      <sz val="16"/>
      <color indexed="48"/>
      <name val="Arial"/>
      <family val="2"/>
    </font>
    <font>
      <b/>
      <sz val="16"/>
      <color indexed="48"/>
      <name val="Wingdings"/>
      <charset val="2"/>
    </font>
    <font>
      <b/>
      <sz val="10"/>
      <color indexed="48"/>
      <name val="Arial"/>
      <family val="2"/>
    </font>
    <font>
      <b/>
      <sz val="10"/>
      <name val="Arial"/>
      <family val="2"/>
    </font>
    <font>
      <b/>
      <sz val="13"/>
      <name val="Arial"/>
      <family val="2"/>
    </font>
    <font>
      <b/>
      <sz val="13"/>
      <color indexed="12"/>
      <name val="Arial"/>
      <family val="2"/>
    </font>
    <font>
      <b/>
      <sz val="13"/>
      <name val="Arial"/>
      <family val="2"/>
    </font>
    <font>
      <b/>
      <sz val="14"/>
      <color indexed="48"/>
      <name val="Arial"/>
      <family val="2"/>
    </font>
    <font>
      <b/>
      <sz val="8"/>
      <color indexed="48"/>
      <name val="Arial"/>
      <family val="2"/>
    </font>
    <font>
      <b/>
      <sz val="13"/>
      <name val="MS Sans Serif"/>
      <family val="2"/>
    </font>
    <font>
      <sz val="10"/>
      <color indexed="12"/>
      <name val="Arial"/>
      <family val="2"/>
    </font>
    <font>
      <b/>
      <sz val="13"/>
      <color indexed="12"/>
      <name val="Arial"/>
      <family val="2"/>
    </font>
    <font>
      <sz val="10"/>
      <color indexed="12"/>
      <name val="MS Sans Serif"/>
      <family val="2"/>
    </font>
    <font>
      <b/>
      <sz val="13"/>
      <color indexed="12"/>
      <name val="MS Sans Serif"/>
      <family val="2"/>
    </font>
    <font>
      <b/>
      <sz val="16"/>
      <color indexed="48"/>
      <name val="MS Sans Serif"/>
      <family val="2"/>
    </font>
    <font>
      <b/>
      <sz val="16"/>
      <color indexed="12"/>
      <name val="Arial"/>
      <family val="2"/>
    </font>
    <font>
      <b/>
      <sz val="16"/>
      <color indexed="12"/>
      <name val="MS Sans Serif"/>
      <family val="2"/>
    </font>
    <font>
      <sz val="10"/>
      <name val="Times New Roman"/>
      <family val="1"/>
    </font>
    <font>
      <u/>
      <sz val="10"/>
      <color indexed="12"/>
      <name val="MS Sans Serif"/>
      <family val="2"/>
    </font>
    <font>
      <sz val="10"/>
      <color indexed="48"/>
      <name val="Arial"/>
      <family val="2"/>
    </font>
    <font>
      <u/>
      <sz val="10"/>
      <color indexed="12"/>
      <name val="Calibri"/>
      <family val="2"/>
    </font>
    <font>
      <sz val="10"/>
      <color indexed="48"/>
      <name val="Calibri"/>
      <family val="2"/>
    </font>
    <font>
      <b/>
      <sz val="10"/>
      <color indexed="48"/>
      <name val="MS Sans Serif"/>
      <family val="2"/>
    </font>
    <font>
      <b/>
      <sz val="10"/>
      <color rgb="FF0000FF"/>
      <name val="Arial"/>
      <family val="2"/>
    </font>
    <font>
      <sz val="10"/>
      <color rgb="FF0000FF"/>
      <name val="Arial"/>
      <family val="2"/>
    </font>
    <font>
      <vertAlign val="superscript"/>
      <sz val="10"/>
      <name val="Arial"/>
      <family val="2"/>
    </font>
    <font>
      <b/>
      <sz val="10"/>
      <color theme="1"/>
      <name val="Arial"/>
      <family val="2"/>
    </font>
    <font>
      <sz val="10"/>
      <color rgb="FF000000"/>
      <name val="Bookman Old Style"/>
      <family val="1"/>
    </font>
    <font>
      <b/>
      <u/>
      <sz val="8"/>
      <color rgb="FF000000"/>
      <name val="Arial"/>
      <family val="2"/>
    </font>
    <font>
      <sz val="8"/>
      <color rgb="FF000000"/>
      <name val="Arial"/>
      <family val="2"/>
    </font>
    <font>
      <u/>
      <sz val="8"/>
      <color rgb="FF000000"/>
      <name val="Arial"/>
      <family val="2"/>
    </font>
    <font>
      <sz val="8"/>
      <color rgb="FF003399"/>
      <name val="Arial"/>
      <family val="2"/>
    </font>
    <font>
      <u/>
      <sz val="8"/>
      <color rgb="FF003399"/>
      <name val="Arial"/>
      <family val="2"/>
    </font>
    <font>
      <sz val="8"/>
      <color rgb="FF0091FF"/>
      <name val="Arial"/>
      <family val="2"/>
    </font>
    <font>
      <i/>
      <sz val="10"/>
      <color rgb="FF0000FF"/>
      <name val="Arial"/>
      <family val="2"/>
    </font>
    <font>
      <i/>
      <vertAlign val="superscript"/>
      <sz val="10"/>
      <name val="Arial"/>
      <family val="2"/>
    </font>
    <font>
      <b/>
      <sz val="8"/>
      <color rgb="FF000000"/>
      <name val="Arial"/>
      <family val="2"/>
    </font>
    <font>
      <b/>
      <vertAlign val="superscript"/>
      <sz val="10"/>
      <name val="Arial"/>
      <family val="2"/>
    </font>
    <font>
      <b/>
      <vertAlign val="superscript"/>
      <sz val="14"/>
      <color indexed="12"/>
      <name val="Arial"/>
      <family val="2"/>
    </font>
    <font>
      <i/>
      <sz val="10"/>
      <color theme="1"/>
      <name val="Arial"/>
      <family val="2"/>
    </font>
    <font>
      <b/>
      <i/>
      <vertAlign val="superscript"/>
      <sz val="10"/>
      <name val="Arial"/>
      <family val="2"/>
    </font>
    <font>
      <b/>
      <i/>
      <sz val="10"/>
      <color indexed="12"/>
      <name val="Arial"/>
      <family val="2"/>
    </font>
    <font>
      <b/>
      <vertAlign val="superscript"/>
      <sz val="10"/>
      <color indexed="12"/>
      <name val="Arial"/>
      <family val="2"/>
    </font>
    <font>
      <b/>
      <sz val="9"/>
      <color indexed="12"/>
      <name val="Arial"/>
      <family val="2"/>
    </font>
    <font>
      <sz val="9"/>
      <color indexed="12"/>
      <name val="Arial"/>
      <family val="2"/>
    </font>
    <font>
      <sz val="10"/>
      <color rgb="FF000000"/>
      <name val="Arial"/>
      <family val="2"/>
    </font>
    <font>
      <u/>
      <sz val="10"/>
      <color rgb="FF000000"/>
      <name val="Arial"/>
      <family val="2"/>
    </font>
    <font>
      <sz val="10"/>
      <color rgb="FF003399"/>
      <name val="Arial"/>
      <family val="2"/>
    </font>
    <font>
      <sz val="10"/>
      <color rgb="FF0091FF"/>
      <name val="Arial"/>
      <family val="2"/>
    </font>
    <font>
      <b/>
      <u/>
      <sz val="10"/>
      <color rgb="FF0000FF"/>
      <name val="Arial"/>
      <family val="2"/>
    </font>
    <font>
      <u/>
      <sz val="10"/>
      <color rgb="FF0000FF"/>
      <name val="Arial"/>
      <family val="2"/>
    </font>
    <font>
      <sz val="10"/>
      <color theme="1"/>
      <name val="Calibri"/>
      <family val="2"/>
    </font>
    <font>
      <sz val="11"/>
      <name val="Arial"/>
      <family val="2"/>
    </font>
    <font>
      <sz val="16"/>
      <color indexed="12"/>
      <name val="Calibri"/>
      <family val="2"/>
    </font>
    <font>
      <b/>
      <sz val="16"/>
      <name val="Calibri"/>
      <family val="2"/>
    </font>
    <font>
      <sz val="16"/>
      <name val="Arial"/>
      <family val="2"/>
    </font>
    <font>
      <sz val="16"/>
      <name val="Calibri"/>
      <family val="2"/>
    </font>
    <font>
      <sz val="16"/>
      <color indexed="48"/>
      <name val="Arial"/>
      <family val="2"/>
    </font>
    <font>
      <u/>
      <sz val="16"/>
      <color indexed="12"/>
      <name val="Arial"/>
      <family val="2"/>
    </font>
    <font>
      <sz val="16"/>
      <color indexed="48"/>
      <name val="Calibri"/>
      <family val="2"/>
    </font>
    <font>
      <b/>
      <u/>
      <sz val="16"/>
      <name val="Calibri"/>
      <family val="2"/>
    </font>
    <font>
      <b/>
      <sz val="18"/>
      <name val="Calibri"/>
      <family val="2"/>
    </font>
    <font>
      <b/>
      <sz val="18"/>
      <color indexed="12"/>
      <name val="Calibri"/>
      <family val="2"/>
    </font>
    <font>
      <sz val="18"/>
      <name val="Arial"/>
      <family val="2"/>
    </font>
    <font>
      <sz val="18"/>
      <color indexed="48"/>
      <name val="Arial"/>
      <family val="2"/>
    </font>
    <font>
      <i/>
      <sz val="18"/>
      <color indexed="12"/>
      <name val="Calibri"/>
      <family val="2"/>
    </font>
    <font>
      <sz val="18"/>
      <color indexed="12"/>
      <name val="Calibri"/>
      <family val="2"/>
    </font>
    <font>
      <u/>
      <sz val="18"/>
      <color indexed="12"/>
      <name val="Arial"/>
      <family val="2"/>
    </font>
    <font>
      <b/>
      <sz val="20"/>
      <color indexed="12"/>
      <name val="Calibri"/>
      <family val="2"/>
    </font>
    <font>
      <b/>
      <sz val="11"/>
      <name val="MS Sans Serif"/>
      <family val="2"/>
    </font>
    <font>
      <b/>
      <sz val="11"/>
      <color indexed="12"/>
      <name val="Arial"/>
      <family val="2"/>
    </font>
    <font>
      <b/>
      <sz val="11"/>
      <name val="Arial"/>
      <family val="2"/>
    </font>
    <font>
      <b/>
      <sz val="11"/>
      <color theme="1"/>
      <name val="Arial"/>
      <family val="2"/>
    </font>
    <font>
      <sz val="11"/>
      <color theme="1"/>
      <name val="Arial"/>
      <family val="2"/>
    </font>
    <font>
      <b/>
      <sz val="11"/>
      <color rgb="FF0000FF"/>
      <name val="Arial"/>
      <family val="2"/>
    </font>
    <font>
      <sz val="11"/>
      <color rgb="FF0000FF"/>
      <name val="Arial"/>
      <family val="2"/>
    </font>
    <font>
      <i/>
      <sz val="11"/>
      <name val="Arial"/>
      <family val="2"/>
    </font>
    <font>
      <vertAlign val="superscript"/>
      <sz val="11"/>
      <name val="Arial"/>
      <family val="2"/>
    </font>
    <font>
      <vertAlign val="superscript"/>
      <sz val="11"/>
      <color theme="1"/>
      <name val="Arial"/>
      <family val="2"/>
    </font>
    <font>
      <b/>
      <vertAlign val="superscript"/>
      <sz val="11"/>
      <color theme="1"/>
      <name val="Arial"/>
      <family val="2"/>
    </font>
    <font>
      <sz val="9"/>
      <color rgb="FF0000FF"/>
      <name val="Arial"/>
      <family val="2"/>
    </font>
    <font>
      <b/>
      <i/>
      <sz val="11"/>
      <name val="Arial"/>
      <family val="2"/>
    </font>
    <font>
      <b/>
      <i/>
      <sz val="9"/>
      <color indexed="12"/>
      <name val="Arial"/>
      <family val="2"/>
    </font>
    <font>
      <i/>
      <sz val="9"/>
      <color indexed="12"/>
      <name val="Arial"/>
      <family val="2"/>
    </font>
    <font>
      <b/>
      <sz val="14"/>
      <color rgb="FF0000FF"/>
      <name val="Arial"/>
      <family val="2"/>
    </font>
    <font>
      <sz val="10"/>
      <color theme="1"/>
      <name val="Arial"/>
      <family val="2"/>
    </font>
    <font>
      <vertAlign val="superscript"/>
      <sz val="12"/>
      <name val="Arial"/>
      <family val="2"/>
    </font>
    <font>
      <i/>
      <sz val="11"/>
      <color rgb="FF0000FF"/>
      <name val="Arial"/>
      <family val="2"/>
    </font>
    <font>
      <b/>
      <sz val="36"/>
      <color rgb="FF0000FF"/>
      <name val="Tahoma"/>
      <family val="2"/>
    </font>
    <font>
      <sz val="14"/>
      <name val="Tahoma"/>
      <family val="2"/>
    </font>
    <font>
      <b/>
      <sz val="14"/>
      <name val="Tahoma"/>
      <family val="2"/>
    </font>
    <font>
      <sz val="12"/>
      <name val="Tahom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0" tint="-0.24994659260841701"/>
        <bgColor indexed="64"/>
      </patternFill>
    </fill>
    <fill>
      <patternFill patternType="solid">
        <fgColor rgb="FFD8D8D8"/>
        <bgColor theme="0" tint="-0.14999847407452621"/>
      </patternFill>
    </fill>
    <fill>
      <patternFill patternType="solid">
        <fgColor theme="0" tint="-0.249977111117893"/>
        <bgColor indexed="64"/>
      </patternFill>
    </fill>
    <fill>
      <patternFill patternType="solid">
        <fgColor rgb="FFFFFFFF"/>
        <bgColor theme="0" tint="-0.14999847407452621"/>
      </patternFill>
    </fill>
    <fill>
      <patternFill patternType="solid">
        <fgColor rgb="FFD8D8D8"/>
        <bgColor indexed="64"/>
      </patternFill>
    </fill>
  </fills>
  <borders count="4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30"/>
      </bottom>
      <diagonal/>
    </border>
    <border>
      <left style="thin">
        <color indexed="30"/>
      </left>
      <right/>
      <top style="thin">
        <color indexed="30"/>
      </top>
      <bottom/>
      <diagonal/>
    </border>
    <border>
      <left/>
      <right/>
      <top style="thin">
        <color indexed="30"/>
      </top>
      <bottom/>
      <diagonal/>
    </border>
    <border>
      <left style="thin">
        <color indexed="30"/>
      </left>
      <right/>
      <top/>
      <bottom/>
      <diagonal/>
    </border>
    <border>
      <left style="thin">
        <color indexed="30"/>
      </left>
      <right/>
      <top/>
      <bottom style="thin">
        <color indexed="30"/>
      </bottom>
      <diagonal/>
    </border>
    <border>
      <left/>
      <right style="thin">
        <color indexed="30"/>
      </right>
      <top/>
      <bottom/>
      <diagonal/>
    </border>
    <border>
      <left/>
      <right style="thin">
        <color indexed="30"/>
      </right>
      <top style="thin">
        <color indexed="30"/>
      </top>
      <bottom/>
      <diagonal/>
    </border>
    <border>
      <left/>
      <right style="thin">
        <color indexed="30"/>
      </right>
      <top/>
      <bottom style="thin">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theme="1"/>
      </top>
      <bottom/>
      <diagonal/>
    </border>
    <border>
      <left style="thin">
        <color indexed="64"/>
      </left>
      <right style="medium">
        <color indexed="64"/>
      </right>
      <top/>
      <bottom style="thin">
        <color indexed="64"/>
      </bottom>
      <diagonal/>
    </border>
    <border>
      <left/>
      <right/>
      <top/>
      <bottom style="thin">
        <color theme="1"/>
      </bottom>
      <diagonal/>
    </border>
    <border>
      <left style="thin">
        <color indexed="30"/>
      </left>
      <right style="thin">
        <color indexed="30"/>
      </right>
      <top style="thin">
        <color indexed="30"/>
      </top>
      <bottom/>
      <diagonal/>
    </border>
    <border>
      <left style="thin">
        <color indexed="30"/>
      </left>
      <right style="thin">
        <color indexed="30"/>
      </right>
      <top/>
      <bottom/>
      <diagonal/>
    </border>
    <border>
      <left style="thin">
        <color indexed="30"/>
      </left>
      <right style="thin">
        <color indexed="30"/>
      </right>
      <top/>
      <bottom style="thin">
        <color indexed="30"/>
      </bottom>
      <diagonal/>
    </border>
    <border>
      <left style="thin">
        <color indexed="64"/>
      </left>
      <right/>
      <top style="thin">
        <color indexed="64"/>
      </top>
      <bottom style="thin">
        <color indexed="64"/>
      </bottom>
      <diagonal/>
    </border>
  </borders>
  <cellStyleXfs count="8">
    <xf numFmtId="0" fontId="0" fillId="0" borderId="0"/>
    <xf numFmtId="0" fontId="13" fillId="0" borderId="0" applyNumberFormat="0" applyFill="0" applyBorder="0" applyAlignment="0" applyProtection="0">
      <alignment vertical="top"/>
      <protection locked="0"/>
    </xf>
    <xf numFmtId="0" fontId="42"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cellStyleXfs>
  <cellXfs count="961">
    <xf numFmtId="0" fontId="0" fillId="0" borderId="0" xfId="0"/>
    <xf numFmtId="0" fontId="0" fillId="0" borderId="1" xfId="0" applyBorder="1"/>
    <xf numFmtId="0" fontId="3" fillId="0" borderId="1" xfId="0" applyFont="1" applyBorder="1"/>
    <xf numFmtId="0" fontId="0" fillId="0" borderId="0" xfId="0" applyBorder="1"/>
    <xf numFmtId="0" fontId="0" fillId="0" borderId="2" xfId="0" applyBorder="1"/>
    <xf numFmtId="0" fontId="3" fillId="0" borderId="2" xfId="0" applyFont="1" applyBorder="1"/>
    <xf numFmtId="0" fontId="0" fillId="2" borderId="0" xfId="0" applyFill="1"/>
    <xf numFmtId="0" fontId="0" fillId="0" borderId="0" xfId="0" applyFill="1"/>
    <xf numFmtId="0" fontId="5" fillId="0" borderId="0" xfId="0" applyFont="1"/>
    <xf numFmtId="0" fontId="7" fillId="0" borderId="0" xfId="0" applyFont="1"/>
    <xf numFmtId="0" fontId="8" fillId="0" borderId="0" xfId="0" applyFont="1"/>
    <xf numFmtId="0" fontId="0" fillId="0" borderId="0" xfId="0" applyBorder="1" applyAlignment="1">
      <alignment horizontal="center"/>
    </xf>
    <xf numFmtId="0" fontId="4" fillId="0" borderId="0" xfId="0" applyFont="1" applyBorder="1" applyAlignment="1">
      <alignment horizontal="center"/>
    </xf>
    <xf numFmtId="0" fontId="9" fillId="0" borderId="0" xfId="0" applyFont="1"/>
    <xf numFmtId="3" fontId="0" fillId="0" borderId="0" xfId="0" applyNumberFormat="1"/>
    <xf numFmtId="164" fontId="0" fillId="0" borderId="0" xfId="0" applyNumberFormat="1"/>
    <xf numFmtId="0" fontId="4" fillId="0" borderId="0" xfId="0" applyFont="1"/>
    <xf numFmtId="0" fontId="2" fillId="0" borderId="0" xfId="0" applyFont="1"/>
    <xf numFmtId="0" fontId="12" fillId="0" borderId="0" xfId="0" applyFont="1"/>
    <xf numFmtId="0" fontId="5" fillId="0" borderId="0" xfId="0" applyFont="1" applyBorder="1"/>
    <xf numFmtId="0" fontId="5" fillId="0" borderId="4" xfId="0" applyFont="1" applyBorder="1"/>
    <xf numFmtId="0" fontId="17" fillId="0" borderId="4" xfId="0" applyFont="1" applyBorder="1" applyAlignment="1">
      <alignment horizontal="center"/>
    </xf>
    <xf numFmtId="0" fontId="4" fillId="0" borderId="4" xfId="0" applyFont="1" applyBorder="1" applyAlignment="1">
      <alignment horizontal="center"/>
    </xf>
    <xf numFmtId="0" fontId="17" fillId="0" borderId="0" xfId="0" applyFont="1" applyBorder="1" applyAlignment="1">
      <alignment horizontal="center"/>
    </xf>
    <xf numFmtId="0" fontId="17" fillId="0" borderId="5" xfId="0" applyFont="1" applyBorder="1" applyAlignment="1">
      <alignment horizontal="center"/>
    </xf>
    <xf numFmtId="0" fontId="9" fillId="0" borderId="0" xfId="0" applyFont="1" applyBorder="1"/>
    <xf numFmtId="0" fontId="11" fillId="0" borderId="0" xfId="0" applyFont="1" applyAlignment="1">
      <alignment horizontal="right"/>
    </xf>
    <xf numFmtId="0" fontId="4" fillId="0" borderId="0" xfId="4" applyFont="1" applyFill="1" applyBorder="1" applyAlignment="1">
      <alignment horizontal="center"/>
    </xf>
    <xf numFmtId="0" fontId="4" fillId="0" borderId="2" xfId="4" applyFont="1" applyFill="1" applyBorder="1" applyAlignment="1">
      <alignment horizontal="center"/>
    </xf>
    <xf numFmtId="166" fontId="4" fillId="0" borderId="0" xfId="0" applyNumberFormat="1" applyFont="1" applyFill="1"/>
    <xf numFmtId="166" fontId="4" fillId="0" borderId="0" xfId="0" applyNumberFormat="1" applyFont="1"/>
    <xf numFmtId="3" fontId="0" fillId="0" borderId="2" xfId="0" applyNumberFormat="1" applyBorder="1"/>
    <xf numFmtId="0" fontId="22" fillId="0" borderId="1" xfId="5" applyFont="1" applyBorder="1" applyAlignment="1">
      <alignment horizontal="center"/>
    </xf>
    <xf numFmtId="0" fontId="1" fillId="0" borderId="1" xfId="5" applyBorder="1" applyAlignment="1">
      <alignment horizontal="center"/>
    </xf>
    <xf numFmtId="0" fontId="22" fillId="0" borderId="0" xfId="5" applyFont="1" applyBorder="1" applyAlignment="1">
      <alignment horizontal="center"/>
    </xf>
    <xf numFmtId="0" fontId="1" fillId="0" borderId="0" xfId="5" applyFont="1" applyBorder="1" applyAlignment="1">
      <alignment horizontal="center"/>
    </xf>
    <xf numFmtId="0" fontId="22" fillId="0" borderId="2" xfId="5" applyFont="1" applyBorder="1" applyAlignment="1">
      <alignment horizontal="center"/>
    </xf>
    <xf numFmtId="0" fontId="1" fillId="0" borderId="2" xfId="5" applyFont="1" applyBorder="1" applyAlignment="1">
      <alignment horizontal="center"/>
    </xf>
    <xf numFmtId="0" fontId="6" fillId="0" borderId="0" xfId="0" applyFont="1"/>
    <xf numFmtId="0" fontId="3" fillId="0" borderId="0" xfId="0" applyFont="1"/>
    <xf numFmtId="0" fontId="9" fillId="0" borderId="0" xfId="0" applyFont="1" applyFill="1"/>
    <xf numFmtId="0" fontId="9" fillId="0" borderId="0" xfId="0" applyFont="1" applyFill="1" applyAlignment="1">
      <alignment horizontal="right"/>
    </xf>
    <xf numFmtId="0" fontId="19" fillId="0" borderId="4" xfId="0" applyFont="1" applyBorder="1"/>
    <xf numFmtId="0" fontId="9" fillId="0" borderId="4" xfId="5" applyFont="1" applyBorder="1" applyAlignment="1">
      <alignment horizontal="center"/>
    </xf>
    <xf numFmtId="0" fontId="9" fillId="0" borderId="0" xfId="5" applyFont="1" applyBorder="1" applyAlignment="1">
      <alignment horizontal="center"/>
    </xf>
    <xf numFmtId="0" fontId="9" fillId="0" borderId="5" xfId="5" applyFont="1" applyBorder="1" applyAlignment="1">
      <alignment horizontal="center"/>
    </xf>
    <xf numFmtId="0" fontId="10" fillId="0" borderId="0" xfId="0" applyFont="1"/>
    <xf numFmtId="0" fontId="8" fillId="0" borderId="0" xfId="0" applyFont="1" applyAlignment="1">
      <alignment vertical="center"/>
    </xf>
    <xf numFmtId="3" fontId="0" fillId="0" borderId="0" xfId="0" applyNumberFormat="1" applyBorder="1"/>
    <xf numFmtId="3" fontId="3" fillId="0" borderId="0" xfId="0" applyNumberFormat="1" applyFont="1" applyBorder="1"/>
    <xf numFmtId="0" fontId="25" fillId="0" borderId="0" xfId="0" applyFont="1"/>
    <xf numFmtId="166" fontId="26" fillId="0" borderId="0" xfId="0" applyNumberFormat="1" applyFont="1" applyFill="1"/>
    <xf numFmtId="0" fontId="27" fillId="0" borderId="0" xfId="0" applyFont="1"/>
    <xf numFmtId="0" fontId="0" fillId="0" borderId="0" xfId="0" applyFill="1" applyAlignment="1">
      <alignment horizontal="center"/>
    </xf>
    <xf numFmtId="0" fontId="0" fillId="0" borderId="0" xfId="0" applyAlignment="1">
      <alignment horizontal="center"/>
    </xf>
    <xf numFmtId="0" fontId="28" fillId="0" borderId="2" xfId="0" applyFont="1" applyFill="1" applyBorder="1"/>
    <xf numFmtId="166" fontId="29" fillId="0" borderId="2" xfId="0" applyNumberFormat="1" applyFont="1" applyFill="1" applyBorder="1"/>
    <xf numFmtId="0" fontId="30" fillId="0" borderId="2" xfId="0" applyFont="1" applyFill="1" applyBorder="1" applyAlignment="1">
      <alignment horizontal="center"/>
    </xf>
    <xf numFmtId="166" fontId="5" fillId="0" borderId="0" xfId="0" applyNumberFormat="1" applyFont="1" applyFill="1"/>
    <xf numFmtId="0" fontId="20" fillId="0" borderId="0" xfId="0" applyFont="1" applyFill="1" applyAlignment="1">
      <alignment horizontal="center"/>
    </xf>
    <xf numFmtId="0" fontId="11" fillId="0" borderId="0" xfId="0" applyFont="1"/>
    <xf numFmtId="3" fontId="0" fillId="0" borderId="0" xfId="0" applyNumberFormat="1" applyFill="1" applyBorder="1"/>
    <xf numFmtId="0" fontId="3" fillId="0" borderId="0" xfId="0" applyFont="1" applyFill="1" applyBorder="1" applyAlignment="1">
      <alignment horizontal="right"/>
    </xf>
    <xf numFmtId="0" fontId="3" fillId="0" borderId="0" xfId="0" applyFont="1" applyFill="1" applyBorder="1" applyAlignment="1">
      <alignment horizontal="center"/>
    </xf>
    <xf numFmtId="3" fontId="0" fillId="0" borderId="0" xfId="0" applyNumberFormat="1" applyFill="1" applyAlignment="1">
      <alignment horizontal="center"/>
    </xf>
    <xf numFmtId="3" fontId="5" fillId="0" borderId="1" xfId="0" applyNumberFormat="1" applyFont="1" applyBorder="1" applyAlignment="1" applyProtection="1">
      <alignment vertical="center"/>
      <protection locked="0"/>
    </xf>
    <xf numFmtId="3" fontId="5" fillId="0" borderId="0" xfId="0" applyNumberFormat="1" applyFont="1" applyBorder="1" applyAlignment="1" applyProtection="1">
      <alignment vertical="center"/>
      <protection locked="0"/>
    </xf>
    <xf numFmtId="0" fontId="9" fillId="0" borderId="2" xfId="0" applyFont="1" applyBorder="1"/>
    <xf numFmtId="0" fontId="26" fillId="0" borderId="0" xfId="0" applyFont="1" applyAlignment="1">
      <alignment horizontal="center"/>
    </xf>
    <xf numFmtId="0" fontId="1" fillId="0" borderId="0" xfId="0" applyFont="1"/>
    <xf numFmtId="0" fontId="24" fillId="0" borderId="0" xfId="0" applyFont="1"/>
    <xf numFmtId="0" fontId="26" fillId="0" borderId="0" xfId="0" applyFont="1" applyFill="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28" fillId="0" borderId="2" xfId="0" applyFont="1" applyFill="1" applyBorder="1" applyAlignment="1">
      <alignment horizontal="center"/>
    </xf>
    <xf numFmtId="3" fontId="9" fillId="0" borderId="0" xfId="0" applyNumberFormat="1" applyFont="1" applyFill="1" applyBorder="1"/>
    <xf numFmtId="0" fontId="9" fillId="0" borderId="0" xfId="0" applyFont="1" applyBorder="1" applyAlignment="1">
      <alignment horizontal="center"/>
    </xf>
    <xf numFmtId="0" fontId="9" fillId="0" borderId="0" xfId="0" applyFont="1" applyFill="1" applyBorder="1" applyAlignment="1">
      <alignment horizontal="center"/>
    </xf>
    <xf numFmtId="0" fontId="31" fillId="0" borderId="0" xfId="0" applyFont="1"/>
    <xf numFmtId="0" fontId="26" fillId="0" borderId="0" xfId="0" applyFont="1"/>
    <xf numFmtId="0" fontId="32" fillId="0" borderId="0" xfId="0" applyFont="1"/>
    <xf numFmtId="0" fontId="31" fillId="0" borderId="0" xfId="0" applyFont="1" applyAlignment="1">
      <alignment horizontal="center"/>
    </xf>
    <xf numFmtId="0" fontId="33" fillId="0" borderId="2" xfId="0" applyFont="1" applyFill="1" applyBorder="1" applyAlignment="1">
      <alignment horizontal="center"/>
    </xf>
    <xf numFmtId="0" fontId="33" fillId="0" borderId="2" xfId="0" applyFont="1" applyFill="1" applyBorder="1"/>
    <xf numFmtId="0" fontId="20" fillId="0" borderId="0" xfId="0" applyFont="1" applyFill="1"/>
    <xf numFmtId="0" fontId="5" fillId="0" borderId="0" xfId="0" applyFont="1" applyAlignment="1">
      <alignment horizontal="center"/>
    </xf>
    <xf numFmtId="167" fontId="9" fillId="0" borderId="0" xfId="0" applyNumberFormat="1" applyFont="1" applyAlignment="1">
      <alignment horizontal="center"/>
    </xf>
    <xf numFmtId="166" fontId="20" fillId="0" borderId="0" xfId="0" applyNumberFormat="1" applyFont="1"/>
    <xf numFmtId="3" fontId="0" fillId="0" borderId="0" xfId="0" applyNumberFormat="1" applyFill="1"/>
    <xf numFmtId="0" fontId="1" fillId="0" borderId="0" xfId="0" applyFont="1" applyFill="1"/>
    <xf numFmtId="0" fontId="4" fillId="0" borderId="0" xfId="0" applyFont="1" applyAlignment="1">
      <alignment horizontal="center"/>
    </xf>
    <xf numFmtId="0" fontId="34" fillId="0" borderId="0" xfId="0" applyFont="1" applyAlignment="1">
      <alignment horizontal="center"/>
    </xf>
    <xf numFmtId="0" fontId="35" fillId="0" borderId="2" xfId="0" applyFont="1" applyBorder="1" applyAlignment="1">
      <alignment horizontal="center"/>
    </xf>
    <xf numFmtId="0" fontId="36" fillId="0" borderId="0" xfId="0" applyFont="1" applyAlignment="1">
      <alignment horizontal="center"/>
    </xf>
    <xf numFmtId="0" fontId="34" fillId="0" borderId="0" xfId="0" applyFont="1" applyFill="1" applyAlignment="1">
      <alignment horizontal="center"/>
    </xf>
    <xf numFmtId="0" fontId="34" fillId="0" borderId="0" xfId="0" applyFont="1"/>
    <xf numFmtId="0" fontId="3" fillId="0" borderId="0" xfId="0" applyFont="1" applyAlignment="1">
      <alignment horizontal="center"/>
    </xf>
    <xf numFmtId="0" fontId="29" fillId="0" borderId="2" xfId="0" applyFont="1" applyFill="1" applyBorder="1" applyAlignment="1">
      <alignment horizontal="center"/>
    </xf>
    <xf numFmtId="0" fontId="3" fillId="0" borderId="0" xfId="0" applyFont="1" applyFill="1" applyAlignment="1">
      <alignment horizontal="center"/>
    </xf>
    <xf numFmtId="0" fontId="8" fillId="0" borderId="0" xfId="0" applyFont="1" applyAlignment="1">
      <alignment horizontal="center"/>
    </xf>
    <xf numFmtId="0" fontId="37" fillId="0" borderId="2" xfId="0" applyFont="1" applyFill="1" applyBorder="1" applyAlignment="1">
      <alignment horizontal="center"/>
    </xf>
    <xf numFmtId="0" fontId="36" fillId="0" borderId="0" xfId="0" applyFont="1" applyFill="1" applyAlignment="1">
      <alignment horizontal="center"/>
    </xf>
    <xf numFmtId="0" fontId="29" fillId="0" borderId="2" xfId="0" applyFont="1" applyBorder="1" applyAlignment="1">
      <alignment horizontal="center"/>
    </xf>
    <xf numFmtId="3" fontId="25" fillId="0" borderId="0" xfId="0" applyNumberFormat="1" applyFont="1"/>
    <xf numFmtId="0" fontId="24" fillId="0" borderId="0" xfId="0" applyFont="1" applyAlignment="1">
      <alignment horizontal="center"/>
    </xf>
    <xf numFmtId="0" fontId="38" fillId="0" borderId="0" xfId="0" applyFont="1"/>
    <xf numFmtId="0" fontId="38" fillId="0" borderId="0" xfId="0" applyFont="1" applyFill="1" applyAlignment="1">
      <alignment horizontal="center"/>
    </xf>
    <xf numFmtId="0" fontId="28" fillId="0" borderId="0" xfId="0" applyFont="1" applyFill="1"/>
    <xf numFmtId="0" fontId="28" fillId="0" borderId="0" xfId="0" applyFont="1" applyFill="1" applyAlignment="1">
      <alignment horizontal="center"/>
    </xf>
    <xf numFmtId="0" fontId="28" fillId="0" borderId="0" xfId="0" applyFont="1" applyFill="1" applyBorder="1"/>
    <xf numFmtId="0" fontId="28" fillId="0" borderId="0" xfId="0" applyFont="1"/>
    <xf numFmtId="0" fontId="5" fillId="0" borderId="0" xfId="0" applyFont="1" applyFill="1"/>
    <xf numFmtId="0" fontId="0" fillId="0" borderId="0" xfId="0" applyFill="1" applyAlignment="1">
      <alignment vertical="top"/>
    </xf>
    <xf numFmtId="3" fontId="0" fillId="0" borderId="0" xfId="0" applyNumberFormat="1" applyFill="1" applyAlignment="1">
      <alignment vertical="top"/>
    </xf>
    <xf numFmtId="0" fontId="0" fillId="0" borderId="0" xfId="0" applyAlignment="1">
      <alignment vertical="top"/>
    </xf>
    <xf numFmtId="0" fontId="3" fillId="0" borderId="0" xfId="0" applyFont="1" applyFill="1" applyBorder="1" applyAlignment="1">
      <alignment horizontal="right" vertical="top"/>
    </xf>
    <xf numFmtId="3" fontId="0" fillId="0" borderId="0" xfId="0" applyNumberFormat="1" applyFill="1" applyAlignment="1">
      <alignment horizontal="center" vertical="top"/>
    </xf>
    <xf numFmtId="3" fontId="0" fillId="0" borderId="0" xfId="0" quotePrefix="1" applyNumberFormat="1" applyFill="1" applyAlignment="1">
      <alignment vertical="top"/>
    </xf>
    <xf numFmtId="0" fontId="0" fillId="0" borderId="0" xfId="0" quotePrefix="1" applyNumberFormat="1" applyFill="1" applyAlignment="1">
      <alignment vertical="top"/>
    </xf>
    <xf numFmtId="0" fontId="0" fillId="0" borderId="0" xfId="0" quotePrefix="1" applyNumberFormat="1" applyFill="1" applyAlignment="1">
      <alignment horizontal="center" vertical="top"/>
    </xf>
    <xf numFmtId="0" fontId="0" fillId="0" borderId="0" xfId="0" applyFill="1" applyAlignment="1">
      <alignment horizontal="center" vertical="top"/>
    </xf>
    <xf numFmtId="0" fontId="3" fillId="0" borderId="0" xfId="0" applyFont="1" applyFill="1" applyAlignment="1">
      <alignment horizontal="right" vertical="top"/>
    </xf>
    <xf numFmtId="3" fontId="8" fillId="0" borderId="0" xfId="0" applyNumberFormat="1" applyFont="1"/>
    <xf numFmtId="0" fontId="39" fillId="0" borderId="0" xfId="0" applyFont="1" applyAlignment="1">
      <alignment horizontal="center"/>
    </xf>
    <xf numFmtId="0" fontId="29" fillId="0" borderId="0" xfId="0" applyFont="1" applyFill="1" applyAlignment="1">
      <alignment horizontal="center"/>
    </xf>
    <xf numFmtId="0" fontId="40" fillId="0" borderId="0" xfId="0" applyFont="1" applyAlignment="1">
      <alignment horizontal="center"/>
    </xf>
    <xf numFmtId="0" fontId="29" fillId="0" borderId="0" xfId="0" applyFont="1" applyAlignment="1">
      <alignment horizontal="center"/>
    </xf>
    <xf numFmtId="0" fontId="25" fillId="0" borderId="0" xfId="0" applyFont="1" applyFill="1"/>
    <xf numFmtId="0" fontId="24" fillId="0" borderId="0" xfId="0" applyFont="1" applyFill="1"/>
    <xf numFmtId="166" fontId="24" fillId="0" borderId="0" xfId="0" applyNumberFormat="1" applyFont="1" applyFill="1"/>
    <xf numFmtId="166" fontId="38" fillId="0" borderId="0" xfId="0" applyNumberFormat="1" applyFont="1" applyFill="1"/>
    <xf numFmtId="3" fontId="19" fillId="0" borderId="0" xfId="0" applyNumberFormat="1" applyFont="1"/>
    <xf numFmtId="0" fontId="20" fillId="0" borderId="0" xfId="0" applyFont="1"/>
    <xf numFmtId="166" fontId="20" fillId="0" borderId="0" xfId="0" applyNumberFormat="1" applyFont="1" applyFill="1"/>
    <xf numFmtId="166" fontId="28" fillId="0" borderId="2" xfId="0" applyNumberFormat="1" applyFont="1" applyFill="1" applyBorder="1"/>
    <xf numFmtId="166" fontId="33" fillId="0" borderId="2" xfId="0" applyNumberFormat="1" applyFont="1" applyFill="1" applyBorder="1"/>
    <xf numFmtId="0" fontId="30" fillId="0" borderId="0" xfId="0" applyFont="1" applyBorder="1"/>
    <xf numFmtId="166" fontId="28" fillId="0" borderId="0" xfId="0" applyNumberFormat="1" applyFont="1" applyFill="1"/>
    <xf numFmtId="166" fontId="33" fillId="0" borderId="0" xfId="0" applyNumberFormat="1" applyFont="1" applyFill="1"/>
    <xf numFmtId="3" fontId="9" fillId="0" borderId="0" xfId="0" applyNumberFormat="1" applyFont="1" applyFill="1"/>
    <xf numFmtId="1" fontId="5" fillId="0" borderId="0" xfId="0" applyNumberFormat="1" applyFont="1"/>
    <xf numFmtId="166" fontId="5" fillId="0" borderId="0" xfId="0" applyNumberFormat="1" applyFont="1"/>
    <xf numFmtId="0" fontId="11" fillId="0" borderId="0" xfId="0" applyFont="1" applyFill="1"/>
    <xf numFmtId="0" fontId="9" fillId="0" borderId="0" xfId="0" applyFont="1" applyAlignment="1">
      <alignment horizontal="center" vertical="top"/>
    </xf>
    <xf numFmtId="0" fontId="9" fillId="0" borderId="0" xfId="0" applyFont="1" applyFill="1" applyAlignment="1">
      <alignment horizontal="center" vertical="top"/>
    </xf>
    <xf numFmtId="0" fontId="20" fillId="0" borderId="0" xfId="0" applyFont="1" applyAlignment="1">
      <alignment horizontal="center" vertical="top"/>
    </xf>
    <xf numFmtId="166" fontId="5" fillId="0" borderId="0" xfId="0" applyNumberFormat="1" applyFont="1" applyAlignment="1">
      <alignment horizontal="center" vertical="top"/>
    </xf>
    <xf numFmtId="166" fontId="20" fillId="0" borderId="0" xfId="0" applyNumberFormat="1" applyFont="1" applyAlignment="1">
      <alignment horizontal="center" vertical="top"/>
    </xf>
    <xf numFmtId="0" fontId="28" fillId="0" borderId="1" xfId="0" applyFont="1" applyFill="1" applyBorder="1"/>
    <xf numFmtId="0" fontId="39" fillId="0" borderId="0" xfId="0" applyFont="1"/>
    <xf numFmtId="0" fontId="29" fillId="0" borderId="0" xfId="0" applyFont="1" applyFill="1" applyBorder="1"/>
    <xf numFmtId="0" fontId="29" fillId="0" borderId="1" xfId="0" applyFont="1" applyFill="1" applyBorder="1"/>
    <xf numFmtId="0" fontId="3" fillId="0" borderId="0" xfId="0" applyFont="1" applyAlignment="1">
      <alignment horizontal="center" vertical="top"/>
    </xf>
    <xf numFmtId="0" fontId="29" fillId="0" borderId="2" xfId="0" applyFont="1" applyFill="1" applyBorder="1"/>
    <xf numFmtId="0" fontId="29" fillId="0" borderId="0" xfId="0" applyFont="1" applyFill="1"/>
    <xf numFmtId="0" fontId="16" fillId="0" borderId="0" xfId="0" applyFont="1"/>
    <xf numFmtId="0" fontId="39" fillId="0" borderId="0" xfId="0" applyFont="1" applyFill="1"/>
    <xf numFmtId="0" fontId="3" fillId="0" borderId="0" xfId="0" applyFont="1" applyFill="1"/>
    <xf numFmtId="0" fontId="4" fillId="0" borderId="0" xfId="0" applyFont="1" applyFill="1"/>
    <xf numFmtId="166" fontId="40" fillId="0" borderId="0" xfId="0" applyNumberFormat="1" applyFont="1" applyFill="1"/>
    <xf numFmtId="166" fontId="36" fillId="0" borderId="0" xfId="0" applyNumberFormat="1" applyFont="1" applyFill="1"/>
    <xf numFmtId="166" fontId="37" fillId="0" borderId="2" xfId="0" applyNumberFormat="1" applyFont="1" applyFill="1" applyBorder="1"/>
    <xf numFmtId="166" fontId="37" fillId="0" borderId="0" xfId="0" applyNumberFormat="1" applyFont="1" applyFill="1"/>
    <xf numFmtId="166" fontId="36" fillId="0" borderId="0" xfId="0" applyNumberFormat="1" applyFont="1"/>
    <xf numFmtId="166" fontId="36" fillId="0" borderId="0" xfId="0" applyNumberFormat="1" applyFont="1" applyAlignment="1">
      <alignment horizontal="center" vertical="top"/>
    </xf>
    <xf numFmtId="3" fontId="24" fillId="0" borderId="0" xfId="0" applyNumberFormat="1" applyFont="1" applyFill="1"/>
    <xf numFmtId="3" fontId="19" fillId="0" borderId="0" xfId="0" applyNumberFormat="1" applyFont="1" applyFill="1"/>
    <xf numFmtId="164" fontId="19" fillId="0" borderId="0" xfId="0" applyNumberFormat="1" applyFont="1" applyFill="1"/>
    <xf numFmtId="0" fontId="28" fillId="0" borderId="2" xfId="0" applyFont="1" applyBorder="1"/>
    <xf numFmtId="0" fontId="41" fillId="0" borderId="0" xfId="0" applyFont="1" applyFill="1"/>
    <xf numFmtId="0" fontId="6" fillId="0" borderId="0" xfId="0" applyFont="1" applyFill="1"/>
    <xf numFmtId="3" fontId="8" fillId="0" borderId="0" xfId="0" applyNumberFormat="1" applyFont="1" applyFill="1"/>
    <xf numFmtId="165" fontId="40" fillId="0" borderId="0" xfId="0" applyNumberFormat="1" applyFont="1" applyFill="1"/>
    <xf numFmtId="165" fontId="34" fillId="0" borderId="0" xfId="0" applyNumberFormat="1" applyFont="1" applyFill="1"/>
    <xf numFmtId="165" fontId="29" fillId="0" borderId="2" xfId="0" applyNumberFormat="1" applyFont="1" applyFill="1" applyBorder="1"/>
    <xf numFmtId="165" fontId="29" fillId="0" borderId="0" xfId="0" applyNumberFormat="1" applyFont="1" applyFill="1"/>
    <xf numFmtId="165" fontId="34" fillId="0" borderId="0" xfId="0" applyNumberFormat="1" applyFont="1"/>
    <xf numFmtId="0" fontId="0" fillId="3" borderId="0" xfId="0" applyFill="1"/>
    <xf numFmtId="0" fontId="43" fillId="3" borderId="0" xfId="0" applyFont="1" applyFill="1" applyAlignment="1">
      <alignment vertical="top"/>
    </xf>
    <xf numFmtId="0" fontId="43" fillId="3" borderId="8" xfId="0" applyFont="1" applyFill="1" applyBorder="1" applyAlignment="1">
      <alignment vertical="top"/>
    </xf>
    <xf numFmtId="0" fontId="43" fillId="3" borderId="10" xfId="0" applyFont="1" applyFill="1" applyBorder="1" applyAlignment="1">
      <alignment vertical="top"/>
    </xf>
    <xf numFmtId="0" fontId="44" fillId="3" borderId="0" xfId="2" applyFont="1" applyFill="1"/>
    <xf numFmtId="0" fontId="43" fillId="3" borderId="11" xfId="0" applyFont="1" applyFill="1" applyBorder="1" applyAlignment="1">
      <alignment vertical="top"/>
    </xf>
    <xf numFmtId="0" fontId="45" fillId="3" borderId="0" xfId="0" applyFont="1" applyFill="1" applyAlignment="1">
      <alignment vertical="top"/>
    </xf>
    <xf numFmtId="0" fontId="6" fillId="0" borderId="1" xfId="0" applyFont="1" applyBorder="1"/>
    <xf numFmtId="0" fontId="4" fillId="0" borderId="5" xfId="0" applyFont="1" applyBorder="1" applyAlignment="1">
      <alignment horizontal="center"/>
    </xf>
    <xf numFmtId="0" fontId="34" fillId="0" borderId="0" xfId="0" applyFont="1" applyFill="1" applyAlignment="1">
      <alignment horizontal="right" vertical="top"/>
    </xf>
    <xf numFmtId="0" fontId="7" fillId="0" borderId="0" xfId="0" applyFont="1" applyAlignment="1">
      <alignment horizontal="right"/>
    </xf>
    <xf numFmtId="0" fontId="46" fillId="0" borderId="0" xfId="0" applyFont="1" applyFill="1" applyAlignment="1">
      <alignment horizontal="center"/>
    </xf>
    <xf numFmtId="0" fontId="46" fillId="0" borderId="0" xfId="0" applyFont="1" applyAlignment="1">
      <alignment horizontal="center"/>
    </xf>
    <xf numFmtId="0" fontId="30" fillId="0" borderId="2" xfId="0" applyFont="1" applyBorder="1" applyAlignment="1">
      <alignment horizontal="center"/>
    </xf>
    <xf numFmtId="0" fontId="20" fillId="0" borderId="0" xfId="0" applyFont="1" applyAlignment="1">
      <alignment horizontal="center"/>
    </xf>
    <xf numFmtId="0" fontId="33" fillId="0" borderId="0" xfId="0" applyFont="1" applyFill="1" applyBorder="1"/>
    <xf numFmtId="0" fontId="10" fillId="0" borderId="0" xfId="0" applyFont="1" applyBorder="1"/>
    <xf numFmtId="0" fontId="0" fillId="4" borderId="0" xfId="0" applyFill="1"/>
    <xf numFmtId="0" fontId="7" fillId="0" borderId="0" xfId="7" applyFont="1" applyFill="1"/>
    <xf numFmtId="169" fontId="0" fillId="0" borderId="0" xfId="0" applyNumberFormat="1"/>
    <xf numFmtId="0" fontId="1" fillId="5" borderId="23" xfId="0" applyFont="1" applyFill="1" applyBorder="1"/>
    <xf numFmtId="0" fontId="1" fillId="4" borderId="23" xfId="0" applyFont="1" applyFill="1" applyBorder="1"/>
    <xf numFmtId="0" fontId="0" fillId="0" borderId="23" xfId="0" applyFill="1" applyBorder="1"/>
    <xf numFmtId="0" fontId="0" fillId="5" borderId="23" xfId="0" applyFill="1" applyBorder="1"/>
    <xf numFmtId="0" fontId="1" fillId="4" borderId="23" xfId="6" applyFont="1" applyFill="1" applyBorder="1"/>
    <xf numFmtId="0" fontId="1" fillId="5" borderId="23" xfId="6" applyFont="1" applyFill="1" applyBorder="1"/>
    <xf numFmtId="0" fontId="7" fillId="0" borderId="0" xfId="6" applyFont="1" applyFill="1" applyBorder="1"/>
    <xf numFmtId="0" fontId="1" fillId="0" borderId="0" xfId="0" applyFont="1" applyBorder="1" applyAlignment="1">
      <alignment horizontal="center"/>
    </xf>
    <xf numFmtId="0" fontId="14" fillId="0" borderId="0" xfId="6" applyFont="1" applyBorder="1"/>
    <xf numFmtId="3" fontId="14" fillId="0" borderId="0" xfId="6" applyNumberFormat="1" applyFont="1" applyBorder="1" applyAlignment="1">
      <alignment horizontal="center"/>
    </xf>
    <xf numFmtId="0" fontId="14" fillId="0" borderId="0" xfId="6" applyFont="1" applyBorder="1" applyAlignment="1">
      <alignment horizontal="center"/>
    </xf>
    <xf numFmtId="0" fontId="1" fillId="2" borderId="0" xfId="0" applyFont="1" applyFill="1"/>
    <xf numFmtId="0" fontId="48" fillId="0" borderId="0" xfId="0" applyFont="1" applyBorder="1" applyAlignment="1">
      <alignment horizontal="center"/>
    </xf>
    <xf numFmtId="0" fontId="1" fillId="0" borderId="2" xfId="0" applyFont="1" applyBorder="1"/>
    <xf numFmtId="0" fontId="4" fillId="0" borderId="0" xfId="0" applyFont="1" applyBorder="1" applyAlignment="1">
      <alignment horizontal="left"/>
    </xf>
    <xf numFmtId="0" fontId="3" fillId="0" borderId="0" xfId="0" applyFont="1" applyBorder="1" applyAlignment="1">
      <alignment horizontal="center"/>
    </xf>
    <xf numFmtId="0" fontId="48" fillId="0" borderId="0" xfId="6" applyFont="1" applyBorder="1" applyAlignment="1">
      <alignment horizontal="center"/>
    </xf>
    <xf numFmtId="3" fontId="48" fillId="0" borderId="0" xfId="6" applyNumberFormat="1" applyFont="1" applyBorder="1" applyAlignment="1">
      <alignment horizontal="center"/>
    </xf>
    <xf numFmtId="0" fontId="1" fillId="0" borderId="21" xfId="0" applyFont="1" applyBorder="1"/>
    <xf numFmtId="0" fontId="1" fillId="0" borderId="23" xfId="0" applyFont="1" applyBorder="1"/>
    <xf numFmtId="0" fontId="1" fillId="0" borderId="26" xfId="0" applyFont="1" applyBorder="1"/>
    <xf numFmtId="0" fontId="5" fillId="6" borderId="0" xfId="0" applyFont="1" applyFill="1"/>
    <xf numFmtId="0" fontId="1" fillId="0" borderId="0" xfId="0" applyFont="1" applyBorder="1"/>
    <xf numFmtId="3" fontId="0" fillId="0" borderId="0" xfId="0" applyNumberFormat="1" applyBorder="1" applyAlignment="1">
      <alignment horizontal="center"/>
    </xf>
    <xf numFmtId="0" fontId="1" fillId="6" borderId="0" xfId="0" applyFont="1" applyFill="1"/>
    <xf numFmtId="0" fontId="11" fillId="0" borderId="1" xfId="0" applyFont="1" applyBorder="1"/>
    <xf numFmtId="0" fontId="1" fillId="6" borderId="0" xfId="0" applyFont="1" applyFill="1" applyBorder="1"/>
    <xf numFmtId="0" fontId="1" fillId="0" borderId="0" xfId="0" applyFont="1" applyAlignment="1">
      <alignment horizontal="right"/>
    </xf>
    <xf numFmtId="0" fontId="1" fillId="4" borderId="0" xfId="0" applyFont="1" applyFill="1"/>
    <xf numFmtId="0" fontId="48" fillId="0" borderId="0" xfId="0" applyFont="1"/>
    <xf numFmtId="3" fontId="17" fillId="0" borderId="4" xfId="0" applyNumberFormat="1" applyFont="1" applyBorder="1" applyAlignment="1">
      <alignment horizontal="center"/>
    </xf>
    <xf numFmtId="0" fontId="48" fillId="0" borderId="1" xfId="0" applyFont="1" applyBorder="1"/>
    <xf numFmtId="0" fontId="48" fillId="0" borderId="2" xfId="0" applyFont="1" applyBorder="1"/>
    <xf numFmtId="0" fontId="5" fillId="0" borderId="2" xfId="0" applyFont="1" applyBorder="1"/>
    <xf numFmtId="0" fontId="12" fillId="0" borderId="5" xfId="0" applyFont="1" applyBorder="1"/>
    <xf numFmtId="166" fontId="0" fillId="0" borderId="0" xfId="0" applyNumberFormat="1" applyBorder="1"/>
    <xf numFmtId="0" fontId="4" fillId="4" borderId="0" xfId="4" applyFont="1" applyFill="1" applyBorder="1" applyAlignment="1">
      <alignment horizontal="center"/>
    </xf>
    <xf numFmtId="0" fontId="15" fillId="0" borderId="0" xfId="7" applyFont="1" applyFill="1"/>
    <xf numFmtId="0" fontId="2" fillId="0" borderId="0" xfId="0" applyFont="1" applyBorder="1"/>
    <xf numFmtId="0" fontId="6" fillId="0" borderId="2" xfId="0" applyFont="1" applyBorder="1"/>
    <xf numFmtId="0" fontId="11" fillId="0" borderId="2" xfId="0" applyFont="1" applyBorder="1"/>
    <xf numFmtId="0" fontId="15" fillId="0" borderId="6" xfId="0" applyFont="1" applyBorder="1"/>
    <xf numFmtId="0" fontId="2" fillId="0" borderId="0" xfId="0" applyFont="1" applyAlignment="1">
      <alignment horizontal="left" vertical="center" wrapText="1"/>
    </xf>
    <xf numFmtId="0" fontId="11" fillId="0" borderId="0" xfId="0" applyFont="1" applyAlignment="1">
      <alignment horizontal="left"/>
    </xf>
    <xf numFmtId="0" fontId="1" fillId="0" borderId="0" xfId="4" applyFont="1" applyBorder="1"/>
    <xf numFmtId="0" fontId="5" fillId="0" borderId="0" xfId="4" applyFont="1" applyBorder="1"/>
    <xf numFmtId="0" fontId="0" fillId="0" borderId="5" xfId="0" applyBorder="1"/>
    <xf numFmtId="0" fontId="1" fillId="0" borderId="5" xfId="4" applyFont="1" applyBorder="1"/>
    <xf numFmtId="0" fontId="51" fillId="0" borderId="0" xfId="0" applyFont="1" applyAlignment="1">
      <alignment horizontal="justify"/>
    </xf>
    <xf numFmtId="0" fontId="0" fillId="0" borderId="0" xfId="0" applyAlignment="1">
      <alignment vertical="center" wrapText="1"/>
    </xf>
    <xf numFmtId="0" fontId="6" fillId="0" borderId="0" xfId="0" applyFont="1" applyBorder="1"/>
    <xf numFmtId="3" fontId="1" fillId="0" borderId="1" xfId="5" applyNumberFormat="1" applyBorder="1" applyAlignment="1">
      <alignment horizontal="center"/>
    </xf>
    <xf numFmtId="0" fontId="47" fillId="0" borderId="1" xfId="4" applyFont="1" applyFill="1" applyBorder="1" applyAlignment="1">
      <alignment horizontal="center"/>
    </xf>
    <xf numFmtId="0" fontId="48" fillId="0" borderId="1" xfId="5" applyFont="1" applyBorder="1" applyAlignment="1">
      <alignment horizontal="center"/>
    </xf>
    <xf numFmtId="0" fontId="48" fillId="0" borderId="0" xfId="5" applyFont="1" applyBorder="1" applyAlignment="1">
      <alignment horizontal="center"/>
    </xf>
    <xf numFmtId="0" fontId="48" fillId="0" borderId="2" xfId="5" applyFont="1" applyBorder="1" applyAlignment="1">
      <alignment horizontal="center"/>
    </xf>
    <xf numFmtId="0" fontId="48" fillId="0" borderId="0" xfId="0" applyFont="1" applyAlignment="1">
      <alignment vertical="center" wrapText="1"/>
    </xf>
    <xf numFmtId="3" fontId="48" fillId="0" borderId="0" xfId="0" applyNumberFormat="1" applyFont="1" applyBorder="1"/>
    <xf numFmtId="0" fontId="15" fillId="0" borderId="0" xfId="7" applyFont="1" applyFill="1" applyBorder="1"/>
    <xf numFmtId="166" fontId="7" fillId="0" borderId="0" xfId="0" applyNumberFormat="1" applyFont="1" applyBorder="1" applyAlignment="1">
      <alignment horizontal="right"/>
    </xf>
    <xf numFmtId="0" fontId="7" fillId="0" borderId="0" xfId="0" applyFont="1" applyBorder="1" applyAlignment="1">
      <alignment horizontal="right"/>
    </xf>
    <xf numFmtId="0" fontId="11" fillId="0" borderId="0" xfId="0" applyFont="1" applyBorder="1"/>
    <xf numFmtId="0" fontId="1" fillId="9" borderId="0" xfId="0" applyFont="1" applyFill="1"/>
    <xf numFmtId="0" fontId="2" fillId="0" borderId="0" xfId="0" applyFont="1" applyAlignment="1">
      <alignment vertical="center" wrapText="1"/>
    </xf>
    <xf numFmtId="0" fontId="5" fillId="2" borderId="0" xfId="0" applyFont="1" applyFill="1"/>
    <xf numFmtId="0" fontId="5" fillId="2" borderId="2" xfId="0" applyFont="1" applyFill="1" applyBorder="1"/>
    <xf numFmtId="0" fontId="2" fillId="0" borderId="0" xfId="0" applyFont="1" applyAlignment="1">
      <alignment wrapText="1"/>
    </xf>
    <xf numFmtId="0" fontId="50" fillId="2" borderId="2" xfId="0" applyFont="1" applyFill="1" applyBorder="1"/>
    <xf numFmtId="0" fontId="6" fillId="0" borderId="0" xfId="0" applyFont="1" applyFill="1" applyBorder="1"/>
    <xf numFmtId="0" fontId="48" fillId="0" borderId="4" xfId="5" applyFont="1" applyBorder="1" applyAlignment="1">
      <alignment horizontal="center"/>
    </xf>
    <xf numFmtId="0" fontId="48" fillId="0" borderId="5" xfId="5" applyFont="1" applyBorder="1" applyAlignment="1">
      <alignment horizontal="center"/>
    </xf>
    <xf numFmtId="3" fontId="9" fillId="0" borderId="4" xfId="5" applyNumberFormat="1" applyFont="1" applyBorder="1" applyAlignment="1">
      <alignment horizontal="center"/>
    </xf>
    <xf numFmtId="0" fontId="48" fillId="4" borderId="0" xfId="0" applyFont="1" applyFill="1"/>
    <xf numFmtId="0" fontId="6" fillId="0" borderId="0" xfId="7" applyFont="1" applyFill="1"/>
    <xf numFmtId="0" fontId="63" fillId="0" borderId="0" xfId="0" applyFont="1" applyFill="1" applyBorder="1"/>
    <xf numFmtId="0" fontId="47" fillId="0" borderId="0" xfId="0" applyFont="1" applyBorder="1" applyAlignment="1">
      <alignment horizontal="center" wrapText="1"/>
    </xf>
    <xf numFmtId="0" fontId="47" fillId="0" borderId="4" xfId="0" applyFont="1" applyBorder="1" applyAlignment="1">
      <alignment horizontal="center" wrapText="1"/>
    </xf>
    <xf numFmtId="0" fontId="47" fillId="0" borderId="5" xfId="0" applyFont="1" applyBorder="1" applyAlignment="1">
      <alignment horizontal="center" wrapText="1"/>
    </xf>
    <xf numFmtId="0" fontId="1" fillId="0" borderId="0" xfId="0" applyFont="1" applyFill="1" applyAlignment="1">
      <alignment horizontal="right"/>
    </xf>
    <xf numFmtId="3" fontId="1" fillId="0" borderId="0" xfId="0" applyNumberFormat="1" applyFont="1" applyFill="1" applyBorder="1"/>
    <xf numFmtId="0" fontId="5" fillId="0" borderId="0" xfId="0" applyFont="1" applyBorder="1" applyAlignment="1">
      <alignment horizontal="center"/>
    </xf>
    <xf numFmtId="0" fontId="5" fillId="0" borderId="1" xfId="0" applyFont="1" applyBorder="1" applyAlignment="1">
      <alignment horizontal="center"/>
    </xf>
    <xf numFmtId="3" fontId="5" fillId="0" borderId="1" xfId="0" applyNumberFormat="1" applyFont="1" applyBorder="1" applyAlignment="1">
      <alignment horizontal="center"/>
    </xf>
    <xf numFmtId="0" fontId="4" fillId="0" borderId="1"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xf>
    <xf numFmtId="0" fontId="1" fillId="0" borderId="0" xfId="0" applyFont="1" applyAlignment="1">
      <alignment vertical="center" wrapText="1"/>
    </xf>
    <xf numFmtId="3" fontId="1" fillId="0" borderId="0" xfId="0" applyNumberFormat="1" applyFont="1" applyFill="1"/>
    <xf numFmtId="166" fontId="1" fillId="0" borderId="0" xfId="0" applyNumberFormat="1" applyFont="1"/>
    <xf numFmtId="0" fontId="1" fillId="0" borderId="0" xfId="0" applyFont="1" applyAlignment="1">
      <alignment horizontal="left"/>
    </xf>
    <xf numFmtId="0" fontId="9" fillId="0" borderId="0" xfId="0" applyFont="1" applyAlignment="1">
      <alignment horizontal="left"/>
    </xf>
    <xf numFmtId="0" fontId="1" fillId="0" borderId="1" xfId="0" applyFont="1" applyFill="1" applyBorder="1"/>
    <xf numFmtId="0" fontId="5" fillId="0" borderId="0" xfId="0" applyFont="1" applyFill="1" applyBorder="1"/>
    <xf numFmtId="0" fontId="26" fillId="0" borderId="0" xfId="0" applyFont="1" applyFill="1"/>
    <xf numFmtId="0" fontId="12" fillId="0" borderId="0" xfId="0" applyFont="1" applyFill="1" applyBorder="1"/>
    <xf numFmtId="0" fontId="11" fillId="0" borderId="0" xfId="0" applyFont="1" applyAlignment="1">
      <alignment horizontal="center"/>
    </xf>
    <xf numFmtId="0" fontId="65" fillId="0" borderId="0" xfId="0" applyFont="1" applyAlignment="1">
      <alignment horizontal="center"/>
    </xf>
    <xf numFmtId="166" fontId="65" fillId="0" borderId="0" xfId="0" applyNumberFormat="1" applyFont="1"/>
    <xf numFmtId="0" fontId="9" fillId="0" borderId="0" xfId="0" applyFont="1" applyBorder="1" applyAlignment="1">
      <alignment horizontal="left"/>
    </xf>
    <xf numFmtId="0" fontId="5" fillId="0" borderId="2" xfId="0" applyFont="1" applyFill="1" applyBorder="1"/>
    <xf numFmtId="0" fontId="8" fillId="0" borderId="0" xfId="0" applyFont="1" applyFill="1" applyAlignment="1">
      <alignment horizontal="left"/>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3" fillId="12" borderId="0" xfId="0" applyFont="1" applyFill="1" applyBorder="1"/>
    <xf numFmtId="0" fontId="1" fillId="0" borderId="0" xfId="0" applyFont="1" applyFill="1" applyAlignment="1">
      <alignment horizontal="center"/>
    </xf>
    <xf numFmtId="0" fontId="6" fillId="0" borderId="0" xfId="7" applyFont="1" applyFill="1" applyBorder="1"/>
    <xf numFmtId="0" fontId="15" fillId="0" borderId="0" xfId="0" applyFont="1"/>
    <xf numFmtId="0" fontId="14" fillId="0" borderId="0" xfId="0" applyFont="1"/>
    <xf numFmtId="3" fontId="15" fillId="0" borderId="0" xfId="0" applyNumberFormat="1" applyFont="1" applyFill="1" applyBorder="1"/>
    <xf numFmtId="3" fontId="14" fillId="0" borderId="0" xfId="0" applyNumberFormat="1" applyFont="1" applyBorder="1" applyAlignment="1">
      <alignment horizontal="center" vertical="center"/>
    </xf>
    <xf numFmtId="3" fontId="67" fillId="0" borderId="0" xfId="0" applyNumberFormat="1" applyFont="1" applyBorder="1" applyAlignment="1">
      <alignment horizontal="center" vertical="center"/>
    </xf>
    <xf numFmtId="0" fontId="14" fillId="0" borderId="0" xfId="0" applyFont="1" applyAlignment="1">
      <alignment horizontal="center"/>
    </xf>
    <xf numFmtId="0" fontId="68" fillId="0" borderId="0" xfId="0" applyFont="1" applyAlignment="1">
      <alignment horizontal="center"/>
    </xf>
    <xf numFmtId="3" fontId="14" fillId="0" borderId="0" xfId="0" applyNumberFormat="1" applyFont="1"/>
    <xf numFmtId="0" fontId="14" fillId="0" borderId="0" xfId="0" quotePrefix="1" applyNumberFormat="1" applyFont="1" applyFill="1" applyAlignment="1">
      <alignment horizontal="center"/>
    </xf>
    <xf numFmtId="0" fontId="68" fillId="0" borderId="0" xfId="0" quotePrefix="1" applyNumberFormat="1" applyFont="1" applyFill="1"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horizontal="justify" wrapText="1"/>
    </xf>
    <xf numFmtId="0" fontId="1" fillId="0" borderId="0" xfId="0" applyFont="1" applyAlignment="1">
      <alignment horizontal="left" vertical="center" wrapText="1"/>
    </xf>
    <xf numFmtId="0" fontId="71" fillId="0" borderId="0" xfId="0" applyFont="1" applyAlignment="1">
      <alignment horizontal="justify"/>
    </xf>
    <xf numFmtId="0" fontId="71" fillId="0" borderId="0" xfId="0" applyFont="1" applyAlignment="1">
      <alignment horizontal="left" vertical="center" wrapText="1"/>
    </xf>
    <xf numFmtId="0" fontId="1" fillId="0" borderId="0" xfId="0" applyFont="1" applyAlignment="1">
      <alignment horizontal="justify"/>
    </xf>
    <xf numFmtId="0" fontId="69" fillId="0" borderId="0" xfId="0" applyFont="1" applyAlignment="1">
      <alignment horizontal="justify"/>
    </xf>
    <xf numFmtId="0" fontId="73" fillId="0" borderId="0" xfId="0" applyFont="1"/>
    <xf numFmtId="0" fontId="2" fillId="0" borderId="0" xfId="0" applyFont="1" applyAlignment="1">
      <alignment horizontal="justify" wrapText="1"/>
    </xf>
    <xf numFmtId="0" fontId="0" fillId="0" borderId="0" xfId="0" applyAlignment="1">
      <alignment horizontal="justify"/>
    </xf>
    <xf numFmtId="0" fontId="0" fillId="0" borderId="0" xfId="0" applyAlignment="1">
      <alignment horizontal="justify" vertical="center" wrapText="1"/>
    </xf>
    <xf numFmtId="0" fontId="52" fillId="0" borderId="0" xfId="0" applyFont="1" applyAlignment="1">
      <alignment horizontal="justify" wrapText="1"/>
    </xf>
    <xf numFmtId="0" fontId="51" fillId="0" borderId="0" xfId="0" applyFont="1" applyAlignment="1">
      <alignment horizontal="justify" wrapText="1"/>
    </xf>
    <xf numFmtId="0" fontId="55" fillId="0" borderId="0" xfId="0" applyFont="1" applyAlignment="1">
      <alignment horizontal="justify" wrapText="1"/>
    </xf>
    <xf numFmtId="0" fontId="55" fillId="0" borderId="0" xfId="0" applyFont="1" applyAlignment="1">
      <alignment horizontal="justify" vertical="center" wrapText="1"/>
    </xf>
    <xf numFmtId="0" fontId="53" fillId="0" borderId="0" xfId="0" applyFont="1" applyAlignment="1">
      <alignment horizontal="justify" wrapText="1"/>
    </xf>
    <xf numFmtId="0" fontId="53" fillId="0" borderId="0" xfId="0" applyFont="1" applyAlignment="1">
      <alignment horizontal="justify" vertical="center" wrapText="1"/>
    </xf>
    <xf numFmtId="0" fontId="2" fillId="0" borderId="0" xfId="0" applyFont="1" applyAlignment="1">
      <alignment horizontal="justify" wrapText="1"/>
    </xf>
    <xf numFmtId="0" fontId="1" fillId="0" borderId="0" xfId="0" applyFont="1" applyAlignment="1">
      <alignment horizontal="left"/>
    </xf>
    <xf numFmtId="3" fontId="3" fillId="2" borderId="0" xfId="0" quotePrefix="1" applyNumberFormat="1" applyFont="1" applyFill="1" applyBorder="1" applyAlignment="1">
      <alignment horizontal="right" indent="1"/>
    </xf>
    <xf numFmtId="3" fontId="3" fillId="0" borderId="0" xfId="0" quotePrefix="1" applyNumberFormat="1" applyFont="1" applyFill="1" applyBorder="1" applyAlignment="1">
      <alignment horizontal="right" indent="1"/>
    </xf>
    <xf numFmtId="3" fontId="3" fillId="0" borderId="3" xfId="0" applyNumberFormat="1" applyFont="1" applyFill="1" applyBorder="1" applyAlignment="1">
      <alignment horizontal="right" indent="1"/>
    </xf>
    <xf numFmtId="3" fontId="3" fillId="2" borderId="0" xfId="0" applyNumberFormat="1" applyFont="1" applyFill="1" applyAlignment="1">
      <alignment horizontal="right" indent="1"/>
    </xf>
    <xf numFmtId="3" fontId="48" fillId="2" borderId="0" xfId="0" applyNumberFormat="1" applyFont="1" applyFill="1" applyAlignment="1">
      <alignment horizontal="right" indent="1"/>
    </xf>
    <xf numFmtId="3" fontId="3" fillId="0" borderId="0" xfId="0" applyNumberFormat="1" applyFont="1" applyFill="1" applyAlignment="1">
      <alignment horizontal="right" indent="1"/>
    </xf>
    <xf numFmtId="3" fontId="48" fillId="0" borderId="0" xfId="0" applyNumberFormat="1" applyFont="1" applyFill="1" applyAlignment="1">
      <alignment horizontal="right" indent="1"/>
    </xf>
    <xf numFmtId="3" fontId="48" fillId="0" borderId="3" xfId="0" applyNumberFormat="1" applyFont="1" applyFill="1" applyBorder="1" applyAlignment="1">
      <alignment horizontal="right" indent="1"/>
    </xf>
    <xf numFmtId="3" fontId="0" fillId="2" borderId="0" xfId="0" applyNumberFormat="1" applyFill="1" applyAlignment="1">
      <alignment horizontal="right" indent="1"/>
    </xf>
    <xf numFmtId="3" fontId="0" fillId="0" borderId="0" xfId="0" applyNumberFormat="1" applyAlignment="1">
      <alignment horizontal="right" indent="1"/>
    </xf>
    <xf numFmtId="3" fontId="48" fillId="0" borderId="0" xfId="0" applyNumberFormat="1" applyFont="1" applyAlignment="1">
      <alignment horizontal="right" indent="1"/>
    </xf>
    <xf numFmtId="3" fontId="3" fillId="0" borderId="0" xfId="0" applyNumberFormat="1" applyFont="1" applyAlignment="1">
      <alignment horizontal="right" indent="1"/>
    </xf>
    <xf numFmtId="3" fontId="1" fillId="2" borderId="0" xfId="0" quotePrefix="1" applyNumberFormat="1" applyFont="1" applyFill="1" applyAlignment="1">
      <alignment horizontal="right" indent="1"/>
    </xf>
    <xf numFmtId="3" fontId="1" fillId="0" borderId="0" xfId="0" quotePrefix="1" applyNumberFormat="1" applyFont="1" applyAlignment="1">
      <alignment horizontal="right" indent="1"/>
    </xf>
    <xf numFmtId="3" fontId="0" fillId="6" borderId="0" xfId="0" applyNumberFormat="1" applyFill="1" applyAlignment="1">
      <alignment horizontal="right" indent="1"/>
    </xf>
    <xf numFmtId="3" fontId="1" fillId="6" borderId="0" xfId="0" quotePrefix="1" applyNumberFormat="1" applyFont="1" applyFill="1" applyAlignment="1">
      <alignment horizontal="right" indent="1"/>
    </xf>
    <xf numFmtId="3" fontId="48" fillId="6" borderId="0" xfId="0" applyNumberFormat="1" applyFont="1" applyFill="1" applyAlignment="1">
      <alignment horizontal="right" indent="1"/>
    </xf>
    <xf numFmtId="3" fontId="3" fillId="6" borderId="0" xfId="0" applyNumberFormat="1" applyFont="1" applyFill="1" applyAlignment="1">
      <alignment horizontal="right" indent="1"/>
    </xf>
    <xf numFmtId="3" fontId="5" fillId="0" borderId="0" xfId="0" applyNumberFormat="1" applyFont="1" applyFill="1" applyAlignment="1">
      <alignment horizontal="right" indent="1"/>
    </xf>
    <xf numFmtId="3" fontId="47" fillId="0" borderId="0" xfId="0" applyNumberFormat="1" applyFont="1" applyFill="1" applyAlignment="1">
      <alignment horizontal="right" indent="1"/>
    </xf>
    <xf numFmtId="0" fontId="0" fillId="0" borderId="1" xfId="0" applyBorder="1" applyAlignment="1">
      <alignment horizontal="right" indent="1"/>
    </xf>
    <xf numFmtId="0" fontId="48" fillId="0" borderId="1" xfId="0" applyFont="1" applyBorder="1" applyAlignment="1">
      <alignment horizontal="right" indent="1"/>
    </xf>
    <xf numFmtId="0" fontId="3" fillId="0" borderId="1" xfId="0" applyFont="1" applyBorder="1" applyAlignment="1">
      <alignment horizontal="right" indent="1"/>
    </xf>
    <xf numFmtId="164" fontId="0" fillId="2" borderId="0" xfId="0" applyNumberFormat="1" applyFill="1" applyAlignment="1">
      <alignment horizontal="right" indent="1"/>
    </xf>
    <xf numFmtId="164" fontId="0" fillId="6" borderId="0" xfId="0" applyNumberFormat="1" applyFill="1" applyAlignment="1">
      <alignment horizontal="right" indent="1"/>
    </xf>
    <xf numFmtId="164" fontId="48" fillId="2" borderId="0" xfId="0" applyNumberFormat="1" applyFont="1" applyFill="1" applyAlignment="1">
      <alignment horizontal="right" indent="1"/>
    </xf>
    <xf numFmtId="164" fontId="3" fillId="2" borderId="0" xfId="0" applyNumberFormat="1" applyFont="1" applyFill="1" applyAlignment="1">
      <alignment horizontal="right" indent="1"/>
    </xf>
    <xf numFmtId="164" fontId="0" fillId="4" borderId="0" xfId="0" applyNumberFormat="1" applyFill="1" applyAlignment="1">
      <alignment horizontal="right" indent="1"/>
    </xf>
    <xf numFmtId="164" fontId="48" fillId="4" borderId="0" xfId="0" applyNumberFormat="1" applyFont="1" applyFill="1" applyAlignment="1">
      <alignment horizontal="right" indent="1"/>
    </xf>
    <xf numFmtId="164" fontId="3" fillId="4" borderId="0" xfId="0" applyNumberFormat="1" applyFont="1" applyFill="1" applyAlignment="1">
      <alignment horizontal="right" indent="1"/>
    </xf>
    <xf numFmtId="164" fontId="48" fillId="6" borderId="0" xfId="0" applyNumberFormat="1" applyFont="1" applyFill="1" applyAlignment="1">
      <alignment horizontal="right" indent="1"/>
    </xf>
    <xf numFmtId="164" fontId="3" fillId="6" borderId="0" xfId="0" applyNumberFormat="1" applyFont="1" applyFill="1" applyAlignment="1">
      <alignment horizontal="right" indent="1"/>
    </xf>
    <xf numFmtId="164" fontId="5" fillId="0" borderId="2" xfId="0" applyNumberFormat="1" applyFont="1" applyFill="1" applyBorder="1" applyAlignment="1">
      <alignment horizontal="right" indent="1"/>
    </xf>
    <xf numFmtId="164" fontId="47" fillId="0" borderId="2" xfId="0" applyNumberFormat="1" applyFont="1" applyFill="1" applyBorder="1" applyAlignment="1">
      <alignment horizontal="right" indent="1"/>
    </xf>
    <xf numFmtId="164" fontId="3" fillId="0" borderId="2" xfId="0" applyNumberFormat="1" applyFont="1" applyFill="1" applyBorder="1" applyAlignment="1">
      <alignment horizontal="right" indent="1"/>
    </xf>
    <xf numFmtId="3" fontId="5" fillId="6" borderId="0" xfId="0" applyNumberFormat="1" applyFont="1" applyFill="1" applyAlignment="1">
      <alignment horizontal="right" indent="1"/>
    </xf>
    <xf numFmtId="0" fontId="0" fillId="0" borderId="0" xfId="0" applyAlignment="1">
      <alignment horizontal="right" indent="1"/>
    </xf>
    <xf numFmtId="164" fontId="5" fillId="2" borderId="2" xfId="0" applyNumberFormat="1" applyFont="1" applyFill="1" applyBorder="1" applyAlignment="1">
      <alignment horizontal="right" indent="1"/>
    </xf>
    <xf numFmtId="164" fontId="0" fillId="0" borderId="0" xfId="0" applyNumberFormat="1" applyAlignment="1">
      <alignment horizontal="right" indent="1"/>
    </xf>
    <xf numFmtId="164" fontId="5" fillId="6" borderId="2" xfId="0" applyNumberFormat="1" applyFont="1" applyFill="1" applyBorder="1" applyAlignment="1">
      <alignment horizontal="right" indent="1"/>
    </xf>
    <xf numFmtId="3" fontId="47" fillId="6" borderId="0" xfId="0" applyNumberFormat="1" applyFont="1" applyFill="1" applyAlignment="1">
      <alignment horizontal="right" indent="1"/>
    </xf>
    <xf numFmtId="0" fontId="48" fillId="0" borderId="0" xfId="0" applyFont="1" applyAlignment="1">
      <alignment horizontal="right" indent="1"/>
    </xf>
    <xf numFmtId="0" fontId="1" fillId="0" borderId="0" xfId="0" applyFont="1" applyAlignment="1">
      <alignment horizontal="right" indent="1"/>
    </xf>
    <xf numFmtId="3" fontId="1" fillId="2" borderId="2" xfId="0" quotePrefix="1" applyNumberFormat="1" applyFont="1" applyFill="1" applyBorder="1" applyAlignment="1">
      <alignment horizontal="right" indent="1"/>
    </xf>
    <xf numFmtId="164" fontId="47" fillId="2" borderId="2" xfId="0" applyNumberFormat="1" applyFont="1" applyFill="1" applyBorder="1" applyAlignment="1">
      <alignment horizontal="right" indent="1"/>
    </xf>
    <xf numFmtId="164" fontId="3" fillId="2" borderId="2" xfId="0" applyNumberFormat="1" applyFont="1" applyFill="1" applyBorder="1" applyAlignment="1">
      <alignment horizontal="right" indent="1"/>
    </xf>
    <xf numFmtId="164" fontId="48" fillId="0" borderId="0" xfId="0" applyNumberFormat="1" applyFont="1" applyAlignment="1">
      <alignment horizontal="right" indent="1"/>
    </xf>
    <xf numFmtId="164" fontId="3" fillId="0" borderId="0" xfId="0" applyNumberFormat="1" applyFont="1" applyAlignment="1">
      <alignment horizontal="right" indent="1"/>
    </xf>
    <xf numFmtId="164" fontId="1" fillId="2" borderId="2" xfId="0" quotePrefix="1" applyNumberFormat="1" applyFont="1" applyFill="1" applyBorder="1" applyAlignment="1">
      <alignment horizontal="right" indent="1"/>
    </xf>
    <xf numFmtId="164" fontId="47" fillId="6" borderId="2" xfId="0" applyNumberFormat="1" applyFont="1" applyFill="1" applyBorder="1" applyAlignment="1">
      <alignment horizontal="right" indent="1"/>
    </xf>
    <xf numFmtId="164" fontId="3" fillId="6" borderId="2" xfId="0" applyNumberFormat="1" applyFont="1" applyFill="1" applyBorder="1" applyAlignment="1">
      <alignment horizontal="right" indent="1"/>
    </xf>
    <xf numFmtId="3" fontId="5" fillId="6" borderId="2" xfId="0" applyNumberFormat="1" applyFont="1" applyFill="1" applyBorder="1" applyAlignment="1">
      <alignment horizontal="right" indent="1"/>
    </xf>
    <xf numFmtId="3" fontId="47" fillId="6" borderId="2" xfId="0" applyNumberFormat="1" applyFont="1" applyFill="1" applyBorder="1" applyAlignment="1">
      <alignment horizontal="right" indent="1"/>
    </xf>
    <xf numFmtId="3" fontId="3" fillId="6" borderId="2" xfId="0" applyNumberFormat="1" applyFont="1" applyFill="1" applyBorder="1" applyAlignment="1">
      <alignment horizontal="right" indent="1"/>
    </xf>
    <xf numFmtId="3" fontId="1" fillId="9" borderId="0" xfId="0" applyNumberFormat="1" applyFont="1" applyFill="1" applyAlignment="1">
      <alignment horizontal="right" indent="1"/>
    </xf>
    <xf numFmtId="3" fontId="1" fillId="0" borderId="0" xfId="0" applyNumberFormat="1" applyFont="1" applyFill="1" applyAlignment="1">
      <alignment horizontal="right" indent="1"/>
    </xf>
    <xf numFmtId="3" fontId="1" fillId="0" borderId="0" xfId="0" applyNumberFormat="1" applyFont="1" applyAlignment="1">
      <alignment horizontal="right" indent="1"/>
    </xf>
    <xf numFmtId="3" fontId="1" fillId="2" borderId="0" xfId="0" applyNumberFormat="1" applyFont="1" applyFill="1" applyAlignment="1">
      <alignment horizontal="right" indent="1"/>
    </xf>
    <xf numFmtId="3" fontId="1" fillId="6" borderId="0" xfId="0" applyNumberFormat="1" applyFont="1" applyFill="1" applyAlignment="1">
      <alignment horizontal="right" indent="1"/>
    </xf>
    <xf numFmtId="0" fontId="1" fillId="0" borderId="0" xfId="0" quotePrefix="1" applyFont="1" applyAlignment="1">
      <alignment horizontal="right" indent="1"/>
    </xf>
    <xf numFmtId="3" fontId="1" fillId="6" borderId="0" xfId="0" quotePrefix="1" applyNumberFormat="1" applyFont="1" applyFill="1" applyBorder="1" applyAlignment="1">
      <alignment horizontal="right" indent="1"/>
    </xf>
    <xf numFmtId="0" fontId="1" fillId="0" borderId="0" xfId="0" applyFont="1" applyBorder="1" applyAlignment="1">
      <alignment horizontal="right" indent="1"/>
    </xf>
    <xf numFmtId="3" fontId="5" fillId="2" borderId="0" xfId="0" applyNumberFormat="1" applyFont="1" applyFill="1" applyAlignment="1">
      <alignment horizontal="right" indent="1"/>
    </xf>
    <xf numFmtId="0" fontId="0" fillId="0" borderId="0" xfId="0" applyBorder="1" applyAlignment="1">
      <alignment horizontal="right" indent="1"/>
    </xf>
    <xf numFmtId="3" fontId="1" fillId="9" borderId="0" xfId="0" quotePrefix="1" applyNumberFormat="1" applyFont="1" applyFill="1" applyAlignment="1">
      <alignment horizontal="right" indent="1"/>
    </xf>
    <xf numFmtId="3" fontId="48" fillId="9" borderId="0" xfId="0" applyNumberFormat="1" applyFont="1" applyFill="1" applyAlignment="1">
      <alignment horizontal="right" indent="1"/>
    </xf>
    <xf numFmtId="3" fontId="3" fillId="9" borderId="0" xfId="0" applyNumberFormat="1" applyFont="1" applyFill="1" applyAlignment="1">
      <alignment horizontal="right" indent="1"/>
    </xf>
    <xf numFmtId="3" fontId="1" fillId="0" borderId="0" xfId="0" quotePrefix="1" applyNumberFormat="1" applyFont="1" applyFill="1" applyAlignment="1">
      <alignment horizontal="right" indent="1"/>
    </xf>
    <xf numFmtId="3" fontId="1" fillId="6" borderId="0" xfId="0" applyNumberFormat="1" applyFont="1" applyFill="1" applyBorder="1" applyAlignment="1">
      <alignment horizontal="right" indent="1"/>
    </xf>
    <xf numFmtId="3" fontId="1" fillId="2" borderId="0" xfId="0" quotePrefix="1" applyNumberFormat="1" applyFont="1" applyFill="1" applyBorder="1" applyAlignment="1">
      <alignment horizontal="right" indent="1"/>
    </xf>
    <xf numFmtId="3" fontId="48" fillId="6" borderId="0" xfId="0" applyNumberFormat="1" applyFont="1" applyFill="1" applyBorder="1" applyAlignment="1">
      <alignment horizontal="right" indent="1"/>
    </xf>
    <xf numFmtId="3" fontId="3" fillId="6" borderId="0" xfId="0" applyNumberFormat="1" applyFont="1" applyFill="1" applyBorder="1" applyAlignment="1">
      <alignment horizontal="right" indent="1"/>
    </xf>
    <xf numFmtId="0" fontId="48" fillId="0" borderId="0" xfId="0" applyFont="1" applyBorder="1" applyAlignment="1">
      <alignment horizontal="right" indent="1"/>
    </xf>
    <xf numFmtId="0" fontId="3" fillId="0" borderId="0" xfId="0" applyFont="1" applyBorder="1" applyAlignment="1">
      <alignment horizontal="right" indent="1"/>
    </xf>
    <xf numFmtId="3" fontId="5" fillId="2" borderId="0" xfId="0" quotePrefix="1" applyNumberFormat="1" applyFont="1" applyFill="1" applyAlignment="1">
      <alignment horizontal="right" indent="1"/>
    </xf>
    <xf numFmtId="3" fontId="47" fillId="2" borderId="0" xfId="0" applyNumberFormat="1" applyFont="1" applyFill="1" applyAlignment="1">
      <alignment horizontal="right" indent="1"/>
    </xf>
    <xf numFmtId="3" fontId="4" fillId="2" borderId="0" xfId="0" applyNumberFormat="1" applyFont="1" applyFill="1" applyAlignment="1">
      <alignment horizontal="right" indent="1"/>
    </xf>
    <xf numFmtId="164" fontId="1" fillId="2" borderId="0" xfId="0" quotePrefix="1" applyNumberFormat="1" applyFont="1" applyFill="1" applyAlignment="1">
      <alignment horizontal="right" indent="1"/>
    </xf>
    <xf numFmtId="164" fontId="1" fillId="0" borderId="0" xfId="0" applyNumberFormat="1" applyFont="1" applyAlignment="1">
      <alignment horizontal="right" indent="1"/>
    </xf>
    <xf numFmtId="164" fontId="4" fillId="2" borderId="2" xfId="0" applyNumberFormat="1" applyFont="1" applyFill="1" applyBorder="1" applyAlignment="1">
      <alignment horizontal="right" indent="1"/>
    </xf>
    <xf numFmtId="164" fontId="4" fillId="6" borderId="2" xfId="0" applyNumberFormat="1" applyFont="1" applyFill="1" applyBorder="1" applyAlignment="1">
      <alignment horizontal="right" indent="1"/>
    </xf>
    <xf numFmtId="3" fontId="0" fillId="0" borderId="2" xfId="0" applyNumberFormat="1" applyBorder="1" applyAlignment="1">
      <alignment horizontal="right" indent="1"/>
    </xf>
    <xf numFmtId="3" fontId="6" fillId="0" borderId="0" xfId="0" applyNumberFormat="1" applyFont="1" applyAlignment="1">
      <alignment horizontal="right" indent="1"/>
    </xf>
    <xf numFmtId="3" fontId="58" fillId="0" borderId="0" xfId="0" applyNumberFormat="1" applyFont="1" applyAlignment="1">
      <alignment horizontal="right" indent="1"/>
    </xf>
    <xf numFmtId="3" fontId="23" fillId="0" borderId="0" xfId="0" applyNumberFormat="1" applyFont="1" applyAlignment="1">
      <alignment horizontal="right" indent="1"/>
    </xf>
    <xf numFmtId="3" fontId="0" fillId="0" borderId="0" xfId="0" quotePrefix="1" applyNumberFormat="1" applyAlignment="1">
      <alignment horizontal="right" indent="1"/>
    </xf>
    <xf numFmtId="3" fontId="0" fillId="0" borderId="2" xfId="0" quotePrefix="1" applyNumberFormat="1" applyBorder="1" applyAlignment="1">
      <alignment horizontal="right" indent="1"/>
    </xf>
    <xf numFmtId="3" fontId="48" fillId="0" borderId="2" xfId="0" applyNumberFormat="1" applyFont="1" applyBorder="1" applyAlignment="1">
      <alignment horizontal="right" indent="1"/>
    </xf>
    <xf numFmtId="3" fontId="3" fillId="0" borderId="2" xfId="0" applyNumberFormat="1" applyFont="1" applyBorder="1" applyAlignment="1">
      <alignment horizontal="right" indent="1"/>
    </xf>
    <xf numFmtId="3" fontId="0" fillId="0" borderId="0" xfId="0" applyNumberFormat="1" applyBorder="1" applyAlignment="1">
      <alignment horizontal="right" indent="1"/>
    </xf>
    <xf numFmtId="3" fontId="48" fillId="0" borderId="0" xfId="0" applyNumberFormat="1" applyFont="1" applyBorder="1" applyAlignment="1">
      <alignment horizontal="right" indent="1"/>
    </xf>
    <xf numFmtId="3" fontId="3" fillId="0" borderId="0" xfId="0" applyNumberFormat="1" applyFont="1" applyBorder="1" applyAlignment="1">
      <alignment horizontal="right" indent="1"/>
    </xf>
    <xf numFmtId="3" fontId="0" fillId="0" borderId="0" xfId="0" quotePrefix="1" applyNumberFormat="1" applyBorder="1" applyAlignment="1">
      <alignment horizontal="right" indent="1"/>
    </xf>
    <xf numFmtId="165" fontId="6" fillId="0" borderId="0" xfId="0" applyNumberFormat="1" applyFont="1" applyAlignment="1">
      <alignment horizontal="right" indent="1"/>
    </xf>
    <xf numFmtId="165" fontId="58" fillId="0" borderId="0" xfId="0" applyNumberFormat="1" applyFont="1" applyAlignment="1">
      <alignment horizontal="right" indent="1"/>
    </xf>
    <xf numFmtId="165" fontId="23" fillId="0" borderId="0" xfId="0" applyNumberFormat="1" applyFont="1" applyAlignment="1">
      <alignment horizontal="right" indent="1"/>
    </xf>
    <xf numFmtId="165" fontId="0" fillId="0" borderId="0" xfId="0" applyNumberFormat="1" applyAlignment="1">
      <alignment horizontal="right" indent="1"/>
    </xf>
    <xf numFmtId="165" fontId="48" fillId="0" borderId="0" xfId="0" applyNumberFormat="1" applyFont="1" applyAlignment="1">
      <alignment horizontal="right" indent="1"/>
    </xf>
    <xf numFmtId="165" fontId="3" fillId="0" borderId="0" xfId="0" applyNumberFormat="1" applyFont="1" applyAlignment="1">
      <alignment horizontal="right" indent="1"/>
    </xf>
    <xf numFmtId="165" fontId="0" fillId="0" borderId="2" xfId="0" applyNumberFormat="1" applyBorder="1" applyAlignment="1">
      <alignment horizontal="right" indent="1"/>
    </xf>
    <xf numFmtId="165" fontId="48" fillId="0" borderId="2" xfId="0" applyNumberFormat="1" applyFont="1" applyBorder="1" applyAlignment="1">
      <alignment horizontal="right" indent="1"/>
    </xf>
    <xf numFmtId="165" fontId="3" fillId="0" borderId="2" xfId="0" applyNumberFormat="1" applyFont="1" applyBorder="1" applyAlignment="1">
      <alignment horizontal="right" indent="1"/>
    </xf>
    <xf numFmtId="3" fontId="1" fillId="5" borderId="35" xfId="0" quotePrefix="1" applyNumberFormat="1" applyFont="1" applyFill="1" applyBorder="1" applyAlignment="1">
      <alignment horizontal="right" indent="1"/>
    </xf>
    <xf numFmtId="3" fontId="9" fillId="5" borderId="35" xfId="0" quotePrefix="1" applyNumberFormat="1" applyFont="1" applyFill="1" applyBorder="1" applyAlignment="1">
      <alignment horizontal="right" indent="1"/>
    </xf>
    <xf numFmtId="3" fontId="9" fillId="5" borderId="19" xfId="0" quotePrefix="1" applyNumberFormat="1" applyFont="1" applyFill="1" applyBorder="1" applyAlignment="1">
      <alignment horizontal="right" indent="1"/>
    </xf>
    <xf numFmtId="3" fontId="9" fillId="5" borderId="25" xfId="0" quotePrefix="1" applyNumberFormat="1" applyFont="1" applyFill="1" applyBorder="1" applyAlignment="1">
      <alignment horizontal="right" indent="1"/>
    </xf>
    <xf numFmtId="3" fontId="9" fillId="5" borderId="17" xfId="0" quotePrefix="1" applyNumberFormat="1" applyFont="1" applyFill="1" applyBorder="1" applyAlignment="1">
      <alignment horizontal="right" indent="1"/>
    </xf>
    <xf numFmtId="3" fontId="9" fillId="4" borderId="35" xfId="0" quotePrefix="1" applyNumberFormat="1" applyFont="1" applyFill="1" applyBorder="1" applyAlignment="1">
      <alignment horizontal="right" indent="1"/>
    </xf>
    <xf numFmtId="3" fontId="9" fillId="4" borderId="25" xfId="0" quotePrefix="1" applyNumberFormat="1" applyFont="1" applyFill="1" applyBorder="1" applyAlignment="1">
      <alignment horizontal="right" indent="1"/>
    </xf>
    <xf numFmtId="3" fontId="9" fillId="4" borderId="19" xfId="0" quotePrefix="1" applyNumberFormat="1" applyFont="1" applyFill="1" applyBorder="1" applyAlignment="1">
      <alignment horizontal="right" indent="1"/>
    </xf>
    <xf numFmtId="3" fontId="9" fillId="4" borderId="17" xfId="0" quotePrefix="1" applyNumberFormat="1" applyFont="1" applyFill="1" applyBorder="1" applyAlignment="1">
      <alignment horizontal="right" indent="1"/>
    </xf>
    <xf numFmtId="3" fontId="9" fillId="0" borderId="35" xfId="0" quotePrefix="1" applyNumberFormat="1" applyFont="1" applyFill="1" applyBorder="1" applyAlignment="1">
      <alignment horizontal="right" indent="1"/>
    </xf>
    <xf numFmtId="3" fontId="9" fillId="0" borderId="19" xfId="0" quotePrefix="1" applyNumberFormat="1" applyFont="1" applyFill="1" applyBorder="1" applyAlignment="1">
      <alignment horizontal="right" indent="1"/>
    </xf>
    <xf numFmtId="3" fontId="9" fillId="0" borderId="25" xfId="0" quotePrefix="1" applyNumberFormat="1" applyFont="1" applyFill="1" applyBorder="1" applyAlignment="1">
      <alignment horizontal="right" indent="1"/>
    </xf>
    <xf numFmtId="3" fontId="9" fillId="0" borderId="17" xfId="0" quotePrefix="1" applyNumberFormat="1" applyFont="1" applyFill="1" applyBorder="1" applyAlignment="1">
      <alignment horizontal="right" indent="1"/>
    </xf>
    <xf numFmtId="3" fontId="1" fillId="4" borderId="35" xfId="6" applyNumberFormat="1" applyFill="1" applyBorder="1" applyAlignment="1">
      <alignment horizontal="right" indent="1"/>
    </xf>
    <xf numFmtId="3" fontId="1" fillId="4" borderId="19" xfId="6" applyNumberFormat="1" applyFill="1" applyBorder="1" applyAlignment="1">
      <alignment horizontal="right" indent="1"/>
    </xf>
    <xf numFmtId="3" fontId="1" fillId="4" borderId="25" xfId="6" applyNumberFormat="1" applyFill="1" applyBorder="1" applyAlignment="1">
      <alignment horizontal="right" indent="1"/>
    </xf>
    <xf numFmtId="3" fontId="1" fillId="4" borderId="17" xfId="6" applyNumberFormat="1" applyFill="1" applyBorder="1" applyAlignment="1">
      <alignment horizontal="right" indent="1"/>
    </xf>
    <xf numFmtId="3" fontId="1" fillId="5" borderId="35" xfId="6" applyNumberFormat="1" applyFill="1" applyBorder="1" applyAlignment="1">
      <alignment horizontal="right" indent="1"/>
    </xf>
    <xf numFmtId="3" fontId="1" fillId="5" borderId="19" xfId="6" applyNumberFormat="1" applyFill="1" applyBorder="1" applyAlignment="1">
      <alignment horizontal="right" indent="1"/>
    </xf>
    <xf numFmtId="3" fontId="1" fillId="5" borderId="25" xfId="6" applyNumberFormat="1" applyFill="1" applyBorder="1" applyAlignment="1">
      <alignment horizontal="right" indent="1"/>
    </xf>
    <xf numFmtId="3" fontId="1" fillId="5" borderId="17" xfId="6" applyNumberFormat="1" applyFill="1" applyBorder="1" applyAlignment="1">
      <alignment horizontal="right" indent="1"/>
    </xf>
    <xf numFmtId="165" fontId="0" fillId="0" borderId="0" xfId="0" applyNumberFormat="1" applyBorder="1" applyAlignment="1">
      <alignment horizontal="right" indent="1"/>
    </xf>
    <xf numFmtId="165" fontId="48" fillId="0" borderId="0" xfId="0" applyNumberFormat="1" applyFont="1" applyBorder="1" applyAlignment="1">
      <alignment horizontal="right" indent="1"/>
    </xf>
    <xf numFmtId="165" fontId="3" fillId="0" borderId="0" xfId="0" applyNumberFormat="1" applyFont="1" applyBorder="1" applyAlignment="1">
      <alignment horizontal="right" indent="1"/>
    </xf>
    <xf numFmtId="0" fontId="14" fillId="0" borderId="5" xfId="0" applyFont="1" applyBorder="1" applyAlignment="1">
      <alignment horizontal="center"/>
    </xf>
    <xf numFmtId="0" fontId="58" fillId="0" borderId="0" xfId="0" applyFont="1"/>
    <xf numFmtId="0" fontId="1" fillId="0" borderId="5" xfId="0" applyFont="1" applyBorder="1"/>
    <xf numFmtId="0" fontId="1" fillId="0" borderId="5" xfId="0" applyFont="1" applyBorder="1" applyAlignment="1">
      <alignment horizontal="center"/>
    </xf>
    <xf numFmtId="0" fontId="0" fillId="0" borderId="0" xfId="0" applyFill="1" applyBorder="1"/>
    <xf numFmtId="0" fontId="7" fillId="0" borderId="0" xfId="0" applyFont="1" applyFill="1" applyAlignment="1">
      <alignment horizontal="right"/>
    </xf>
    <xf numFmtId="0" fontId="1" fillId="0" borderId="0" xfId="0" applyFont="1" applyAlignment="1">
      <alignment horizontal="left"/>
    </xf>
    <xf numFmtId="0" fontId="4" fillId="0" borderId="0" xfId="0" applyFont="1" applyAlignment="1">
      <alignment horizontal="left" wrapText="1"/>
    </xf>
    <xf numFmtId="0" fontId="1" fillId="0" borderId="0" xfId="0" applyFont="1" applyAlignment="1">
      <alignment horizontal="left"/>
    </xf>
    <xf numFmtId="3" fontId="1" fillId="0" borderId="35" xfId="0" quotePrefix="1" applyNumberFormat="1" applyFont="1" applyFill="1" applyBorder="1" applyAlignment="1">
      <alignment horizontal="right" indent="1"/>
    </xf>
    <xf numFmtId="3" fontId="1" fillId="4" borderId="19" xfId="6" applyNumberFormat="1" applyFont="1" applyFill="1" applyBorder="1" applyAlignment="1">
      <alignment horizontal="right" indent="1"/>
    </xf>
    <xf numFmtId="0" fontId="1" fillId="0" borderId="0" xfId="0" applyFont="1" applyAlignment="1">
      <alignment horizontal="left"/>
    </xf>
    <xf numFmtId="0" fontId="77" fillId="3" borderId="0" xfId="3" applyFont="1" applyFill="1" applyBorder="1" applyAlignment="1">
      <alignment horizontal="left"/>
    </xf>
    <xf numFmtId="0" fontId="77" fillId="3" borderId="7" xfId="3" applyFont="1" applyFill="1" applyBorder="1" applyAlignment="1">
      <alignment horizontal="left"/>
    </xf>
    <xf numFmtId="0" fontId="79" fillId="3" borderId="0" xfId="0" applyFont="1" applyFill="1" applyBorder="1"/>
    <xf numFmtId="0" fontId="79" fillId="3" borderId="0" xfId="0" applyFont="1" applyFill="1"/>
    <xf numFmtId="0" fontId="80" fillId="3" borderId="0" xfId="0" quotePrefix="1" applyFont="1" applyFill="1"/>
    <xf numFmtId="0" fontId="80" fillId="3" borderId="0" xfId="0" applyFont="1" applyFill="1"/>
    <xf numFmtId="0" fontId="77" fillId="3" borderId="0" xfId="3" applyFont="1" applyFill="1" applyBorder="1" applyAlignment="1">
      <alignment horizontal="left" vertical="top"/>
    </xf>
    <xf numFmtId="0" fontId="82" fillId="3" borderId="9" xfId="1" applyFont="1" applyFill="1" applyBorder="1" applyAlignment="1" applyProtection="1">
      <alignment vertical="top"/>
    </xf>
    <xf numFmtId="0" fontId="81" fillId="3" borderId="9" xfId="0" applyFont="1" applyFill="1" applyBorder="1" applyAlignment="1">
      <alignment horizontal="center" vertical="top"/>
    </xf>
    <xf numFmtId="0" fontId="82" fillId="3" borderId="0" xfId="1" applyFont="1" applyFill="1" applyBorder="1" applyAlignment="1" applyProtection="1">
      <alignment vertical="top"/>
    </xf>
    <xf numFmtId="0" fontId="81" fillId="3" borderId="0" xfId="0" applyFont="1" applyFill="1" applyBorder="1" applyAlignment="1">
      <alignment horizontal="center" vertical="top"/>
    </xf>
    <xf numFmtId="0" fontId="82" fillId="3" borderId="7" xfId="1" applyFont="1" applyFill="1" applyBorder="1" applyAlignment="1" applyProtection="1">
      <alignment vertical="top"/>
    </xf>
    <xf numFmtId="0" fontId="81" fillId="3" borderId="7" xfId="0" applyFont="1" applyFill="1" applyBorder="1" applyAlignment="1">
      <alignment horizontal="center" vertical="top"/>
    </xf>
    <xf numFmtId="0" fontId="83" fillId="3" borderId="0" xfId="0" applyFont="1" applyFill="1" applyAlignment="1">
      <alignment vertical="top"/>
    </xf>
    <xf numFmtId="0" fontId="81" fillId="3" borderId="0" xfId="0" applyFont="1" applyFill="1" applyAlignment="1">
      <alignment horizontal="center" vertical="top"/>
    </xf>
    <xf numFmtId="0" fontId="84" fillId="3" borderId="0" xfId="0" applyFont="1" applyFill="1" applyAlignment="1">
      <alignment vertical="top"/>
    </xf>
    <xf numFmtId="0" fontId="78" fillId="3" borderId="0" xfId="0" applyFont="1" applyFill="1" applyAlignment="1">
      <alignment horizontal="center" vertical="top"/>
    </xf>
    <xf numFmtId="0" fontId="83" fillId="3" borderId="0" xfId="0" applyFont="1" applyFill="1" applyAlignment="1">
      <alignment horizontal="center" vertical="top"/>
    </xf>
    <xf numFmtId="0" fontId="86" fillId="3" borderId="0" xfId="3" applyFont="1" applyFill="1" applyBorder="1" applyAlignment="1">
      <alignment horizontal="left" vertical="top"/>
    </xf>
    <xf numFmtId="0" fontId="86" fillId="3" borderId="0" xfId="0" applyFont="1" applyFill="1" applyAlignment="1">
      <alignment horizontal="left"/>
    </xf>
    <xf numFmtId="0" fontId="87" fillId="3" borderId="0" xfId="0" applyFont="1" applyFill="1"/>
    <xf numFmtId="0" fontId="88" fillId="3" borderId="0" xfId="0" applyFont="1" applyFill="1" applyAlignment="1">
      <alignment vertical="top"/>
    </xf>
    <xf numFmtId="0" fontId="89" fillId="3" borderId="0" xfId="3" applyFont="1" applyFill="1" applyBorder="1" applyAlignment="1">
      <alignment horizontal="right" vertical="top"/>
    </xf>
    <xf numFmtId="168" fontId="89" fillId="3" borderId="0" xfId="3" applyNumberFormat="1" applyFont="1" applyFill="1" applyBorder="1" applyAlignment="1">
      <alignment horizontal="left" vertical="top"/>
    </xf>
    <xf numFmtId="0" fontId="87" fillId="3" borderId="0" xfId="0" applyFont="1" applyFill="1" applyAlignment="1">
      <alignment horizontal="left"/>
    </xf>
    <xf numFmtId="0" fontId="92" fillId="3" borderId="0" xfId="3" applyFont="1" applyFill="1" applyBorder="1" applyAlignment="1">
      <alignment horizontal="left" vertical="top"/>
    </xf>
    <xf numFmtId="0" fontId="5" fillId="6" borderId="2" xfId="0" applyFont="1" applyFill="1" applyBorder="1"/>
    <xf numFmtId="0" fontId="93" fillId="0" borderId="4" xfId="0" applyFont="1" applyBorder="1" applyAlignment="1">
      <alignment horizontal="center"/>
    </xf>
    <xf numFmtId="3" fontId="93" fillId="0" borderId="4" xfId="0" applyNumberFormat="1" applyFont="1" applyBorder="1" applyAlignment="1">
      <alignment horizontal="center"/>
    </xf>
    <xf numFmtId="0" fontId="94" fillId="0" borderId="4" xfId="0" applyFont="1" applyBorder="1" applyAlignment="1">
      <alignment horizontal="center"/>
    </xf>
    <xf numFmtId="0" fontId="93" fillId="0" borderId="0" xfId="0" applyFont="1" applyBorder="1" applyAlignment="1">
      <alignment horizontal="center"/>
    </xf>
    <xf numFmtId="0" fontId="94" fillId="0" borderId="0" xfId="0" applyFont="1" applyBorder="1" applyAlignment="1">
      <alignment horizontal="center"/>
    </xf>
    <xf numFmtId="0" fontId="93" fillId="0" borderId="5" xfId="0" applyFont="1" applyBorder="1" applyAlignment="1">
      <alignment horizontal="center"/>
    </xf>
    <xf numFmtId="0" fontId="94" fillId="0" borderId="5" xfId="0" applyFont="1" applyBorder="1" applyAlignment="1">
      <alignment horizontal="center"/>
    </xf>
    <xf numFmtId="0" fontId="76" fillId="0" borderId="0" xfId="0" applyFont="1"/>
    <xf numFmtId="3" fontId="95" fillId="0" borderId="0" xfId="0" applyNumberFormat="1" applyFont="1" applyAlignment="1">
      <alignment horizontal="right" indent="1"/>
    </xf>
    <xf numFmtId="3" fontId="76" fillId="0" borderId="0" xfId="0" applyNumberFormat="1" applyFont="1" applyAlignment="1">
      <alignment horizontal="right" indent="1"/>
    </xf>
    <xf numFmtId="3" fontId="76" fillId="0" borderId="2" xfId="0" applyNumberFormat="1" applyFont="1" applyBorder="1" applyAlignment="1">
      <alignment horizontal="right" indent="1"/>
    </xf>
    <xf numFmtId="3" fontId="95" fillId="0" borderId="2" xfId="0" applyNumberFormat="1" applyFont="1" applyBorder="1" applyAlignment="1">
      <alignment horizontal="right" indent="1"/>
    </xf>
    <xf numFmtId="0" fontId="76" fillId="0" borderId="0" xfId="0" applyFont="1" applyAlignment="1">
      <alignment horizontal="right" indent="1"/>
    </xf>
    <xf numFmtId="164" fontId="76" fillId="0" borderId="0" xfId="0" applyNumberFormat="1" applyFont="1" applyAlignment="1">
      <alignment horizontal="right" indent="1"/>
    </xf>
    <xf numFmtId="166" fontId="76" fillId="0" borderId="0" xfId="0" applyNumberFormat="1" applyFont="1" applyBorder="1" applyAlignment="1">
      <alignment horizontal="right" indent="1"/>
    </xf>
    <xf numFmtId="164" fontId="76" fillId="0" borderId="0" xfId="0" applyNumberFormat="1" applyFont="1" applyBorder="1" applyAlignment="1">
      <alignment horizontal="right" indent="1"/>
    </xf>
    <xf numFmtId="0" fontId="95" fillId="0" borderId="0" xfId="0" applyFont="1"/>
    <xf numFmtId="0" fontId="76" fillId="0" borderId="2" xfId="0" applyFont="1" applyBorder="1"/>
    <xf numFmtId="0" fontId="95" fillId="0" borderId="2" xfId="0" applyFont="1" applyBorder="1"/>
    <xf numFmtId="0" fontId="95" fillId="0" borderId="0" xfId="0" applyFont="1" applyBorder="1"/>
    <xf numFmtId="0" fontId="95" fillId="0" borderId="3" xfId="0" applyFont="1" applyBorder="1"/>
    <xf numFmtId="3" fontId="98" fillId="0" borderId="0" xfId="0" applyNumberFormat="1" applyFont="1" applyAlignment="1">
      <alignment horizontal="right" indent="1"/>
    </xf>
    <xf numFmtId="3" fontId="99" fillId="0" borderId="0" xfId="0" applyNumberFormat="1" applyFont="1" applyAlignment="1">
      <alignment horizontal="right" indent="1"/>
    </xf>
    <xf numFmtId="3" fontId="99" fillId="0" borderId="2" xfId="0" applyNumberFormat="1" applyFont="1" applyBorder="1" applyAlignment="1">
      <alignment horizontal="right" indent="1"/>
    </xf>
    <xf numFmtId="3" fontId="98" fillId="0" borderId="2" xfId="0" applyNumberFormat="1" applyFont="1" applyBorder="1" applyAlignment="1">
      <alignment horizontal="right" indent="1"/>
    </xf>
    <xf numFmtId="0" fontId="99" fillId="0" borderId="0" xfId="0" applyFont="1" applyAlignment="1">
      <alignment horizontal="right" indent="1"/>
    </xf>
    <xf numFmtId="164" fontId="99" fillId="0" borderId="0" xfId="0" applyNumberFormat="1" applyFont="1" applyAlignment="1">
      <alignment horizontal="right" indent="1"/>
    </xf>
    <xf numFmtId="166" fontId="99" fillId="0" borderId="0" xfId="0" applyNumberFormat="1" applyFont="1" applyBorder="1" applyAlignment="1">
      <alignment horizontal="right" indent="1"/>
    </xf>
    <xf numFmtId="164" fontId="99" fillId="0" borderId="0" xfId="0" applyNumberFormat="1" applyFont="1" applyBorder="1" applyAlignment="1">
      <alignment horizontal="right" indent="1"/>
    </xf>
    <xf numFmtId="0" fontId="96" fillId="7" borderId="40" xfId="0" applyFont="1" applyFill="1" applyBorder="1"/>
    <xf numFmtId="164" fontId="96" fillId="7" borderId="40" xfId="0" applyNumberFormat="1" applyFont="1" applyFill="1" applyBorder="1" applyAlignment="1">
      <alignment horizontal="right" indent="1"/>
    </xf>
    <xf numFmtId="164" fontId="98" fillId="7" borderId="40" xfId="0" applyNumberFormat="1" applyFont="1" applyFill="1" applyBorder="1" applyAlignment="1">
      <alignment horizontal="right" indent="1"/>
    </xf>
    <xf numFmtId="0" fontId="97" fillId="0" borderId="0" xfId="0" applyFont="1"/>
    <xf numFmtId="164" fontId="97" fillId="0" borderId="0" xfId="0" applyNumberFormat="1" applyFont="1" applyAlignment="1">
      <alignment horizontal="right" indent="1"/>
    </xf>
    <xf numFmtId="0" fontId="97" fillId="7" borderId="0" xfId="0" applyFont="1" applyFill="1"/>
    <xf numFmtId="164" fontId="97" fillId="7" borderId="0" xfId="0" applyNumberFormat="1" applyFont="1" applyFill="1" applyAlignment="1">
      <alignment horizontal="right" indent="1"/>
    </xf>
    <xf numFmtId="164" fontId="99" fillId="7" borderId="0" xfId="0" applyNumberFormat="1" applyFont="1" applyFill="1" applyAlignment="1">
      <alignment horizontal="right" indent="1"/>
    </xf>
    <xf numFmtId="0" fontId="97" fillId="0" borderId="2" xfId="0" applyFont="1" applyBorder="1"/>
    <xf numFmtId="164" fontId="97" fillId="0" borderId="2" xfId="0" applyNumberFormat="1" applyFont="1" applyBorder="1" applyAlignment="1">
      <alignment horizontal="right" indent="1"/>
    </xf>
    <xf numFmtId="164" fontId="99" fillId="0" borderId="2" xfId="0" applyNumberFormat="1" applyFont="1" applyBorder="1" applyAlignment="1">
      <alignment horizontal="right" indent="1"/>
    </xf>
    <xf numFmtId="0" fontId="96" fillId="7" borderId="0" xfId="0" applyFont="1" applyFill="1"/>
    <xf numFmtId="164" fontId="96" fillId="7" borderId="0" xfId="0" applyNumberFormat="1" applyFont="1" applyFill="1" applyAlignment="1">
      <alignment horizontal="right" indent="1"/>
    </xf>
    <xf numFmtId="164" fontId="98" fillId="7" borderId="0" xfId="0" applyNumberFormat="1" applyFont="1" applyFill="1" applyAlignment="1">
      <alignment horizontal="right" indent="1"/>
    </xf>
    <xf numFmtId="0" fontId="94" fillId="4" borderId="2" xfId="4" applyFont="1" applyFill="1" applyBorder="1" applyAlignment="1">
      <alignment horizontal="center"/>
    </xf>
    <xf numFmtId="0" fontId="97" fillId="4" borderId="2" xfId="0" applyFont="1" applyFill="1" applyBorder="1" applyAlignment="1">
      <alignment horizontal="right" indent="1"/>
    </xf>
    <xf numFmtId="0" fontId="99" fillId="4" borderId="2" xfId="0" applyFont="1" applyFill="1" applyBorder="1" applyAlignment="1">
      <alignment horizontal="right" indent="1"/>
    </xf>
    <xf numFmtId="0" fontId="96" fillId="0" borderId="0" xfId="0" applyFont="1"/>
    <xf numFmtId="164" fontId="96" fillId="0" borderId="0" xfId="0" applyNumberFormat="1" applyFont="1" applyAlignment="1">
      <alignment horizontal="right" indent="1"/>
    </xf>
    <xf numFmtId="164" fontId="98" fillId="0" borderId="0" xfId="0" applyNumberFormat="1" applyFont="1" applyAlignment="1">
      <alignment horizontal="right" indent="1"/>
    </xf>
    <xf numFmtId="0" fontId="97" fillId="8" borderId="0" xfId="0" applyFont="1" applyFill="1"/>
    <xf numFmtId="164" fontId="97" fillId="8" borderId="0" xfId="0" applyNumberFormat="1" applyFont="1" applyFill="1" applyAlignment="1">
      <alignment horizontal="right" indent="1"/>
    </xf>
    <xf numFmtId="164" fontId="99" fillId="8" borderId="0" xfId="0" applyNumberFormat="1" applyFont="1" applyFill="1" applyAlignment="1">
      <alignment horizontal="right" indent="1"/>
    </xf>
    <xf numFmtId="0" fontId="97" fillId="8" borderId="2" xfId="0" applyFont="1" applyFill="1" applyBorder="1"/>
    <xf numFmtId="164" fontId="97" fillId="8" borderId="2" xfId="0" applyNumberFormat="1" applyFont="1" applyFill="1" applyBorder="1" applyAlignment="1">
      <alignment horizontal="right" indent="1"/>
    </xf>
    <xf numFmtId="164" fontId="99" fillId="8" borderId="2" xfId="0" applyNumberFormat="1" applyFont="1" applyFill="1" applyBorder="1" applyAlignment="1">
      <alignment horizontal="right" indent="1"/>
    </xf>
    <xf numFmtId="0" fontId="97" fillId="8" borderId="0" xfId="0" applyFont="1" applyFill="1" applyBorder="1"/>
    <xf numFmtId="164" fontId="97" fillId="8" borderId="0" xfId="0" applyNumberFormat="1" applyFont="1" applyFill="1" applyBorder="1" applyAlignment="1">
      <alignment horizontal="right" indent="1"/>
    </xf>
    <xf numFmtId="164" fontId="99" fillId="8" borderId="0" xfId="0" applyNumberFormat="1" applyFont="1" applyFill="1" applyBorder="1" applyAlignment="1">
      <alignment horizontal="right" indent="1"/>
    </xf>
    <xf numFmtId="0" fontId="100" fillId="0" borderId="0" xfId="0" applyFont="1"/>
    <xf numFmtId="0" fontId="76" fillId="0" borderId="0" xfId="0" applyFont="1" applyBorder="1"/>
    <xf numFmtId="0" fontId="100" fillId="0" borderId="0" xfId="0" applyFont="1" applyAlignment="1">
      <alignment horizontal="right"/>
    </xf>
    <xf numFmtId="0" fontId="99" fillId="0" borderId="0" xfId="0" applyFont="1"/>
    <xf numFmtId="0" fontId="5" fillId="0" borderId="34" xfId="0" applyFont="1" applyBorder="1" applyAlignment="1">
      <alignment horizontal="center"/>
    </xf>
    <xf numFmtId="0" fontId="5" fillId="0" borderId="18" xfId="0" applyFont="1" applyBorder="1" applyAlignment="1">
      <alignment horizontal="center"/>
    </xf>
    <xf numFmtId="0" fontId="5" fillId="0" borderId="24" xfId="0" applyFont="1" applyBorder="1" applyAlignment="1">
      <alignment horizontal="center"/>
    </xf>
    <xf numFmtId="0" fontId="5" fillId="0" borderId="35" xfId="0" applyFont="1" applyBorder="1" applyAlignment="1">
      <alignment horizontal="center"/>
    </xf>
    <xf numFmtId="0" fontId="5" fillId="0" borderId="19" xfId="0" applyFont="1" applyBorder="1" applyAlignment="1">
      <alignment horizontal="center"/>
    </xf>
    <xf numFmtId="0" fontId="5" fillId="0" borderId="25" xfId="0" applyFont="1" applyBorder="1" applyAlignment="1">
      <alignment horizontal="center"/>
    </xf>
    <xf numFmtId="3" fontId="5" fillId="0" borderId="36"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41" xfId="0" applyFont="1" applyBorder="1" applyAlignment="1">
      <alignment horizontal="center" vertical="center"/>
    </xf>
    <xf numFmtId="0" fontId="5" fillId="0" borderId="27" xfId="0" applyFont="1" applyBorder="1"/>
    <xf numFmtId="3" fontId="5" fillId="0" borderId="37" xfId="0" applyNumberFormat="1" applyFont="1" applyBorder="1" applyAlignment="1">
      <alignment horizontal="right" indent="1"/>
    </xf>
    <xf numFmtId="3" fontId="5" fillId="0" borderId="15" xfId="0" applyNumberFormat="1" applyFont="1" applyBorder="1" applyAlignment="1">
      <alignment horizontal="right" indent="1"/>
    </xf>
    <xf numFmtId="3" fontId="5" fillId="0" borderId="28" xfId="0" applyNumberFormat="1" applyFont="1" applyBorder="1" applyAlignment="1">
      <alignment horizontal="right" indent="1"/>
    </xf>
    <xf numFmtId="3" fontId="5" fillId="0" borderId="16" xfId="0" applyNumberFormat="1" applyFont="1" applyBorder="1" applyAlignment="1">
      <alignment horizontal="right" indent="1"/>
    </xf>
    <xf numFmtId="0" fontId="5" fillId="0" borderId="27" xfId="6" applyFont="1" applyFill="1" applyBorder="1"/>
    <xf numFmtId="3" fontId="5" fillId="0" borderId="37" xfId="6" applyNumberFormat="1" applyFont="1" applyBorder="1" applyAlignment="1">
      <alignment horizontal="right" indent="1"/>
    </xf>
    <xf numFmtId="3" fontId="5" fillId="0" borderId="15" xfId="6" applyNumberFormat="1" applyFont="1" applyBorder="1" applyAlignment="1">
      <alignment horizontal="right" indent="1"/>
    </xf>
    <xf numFmtId="3" fontId="5" fillId="0" borderId="28" xfId="6" applyNumberFormat="1" applyFont="1" applyBorder="1" applyAlignment="1">
      <alignment horizontal="right" indent="1"/>
    </xf>
    <xf numFmtId="3" fontId="5" fillId="0" borderId="16" xfId="6" applyNumberFormat="1" applyFont="1" applyBorder="1" applyAlignment="1">
      <alignment horizontal="right" indent="1"/>
    </xf>
    <xf numFmtId="0" fontId="5" fillId="0" borderId="29" xfId="6" applyFont="1" applyFill="1" applyBorder="1"/>
    <xf numFmtId="3" fontId="5" fillId="0" borderId="38" xfId="6" applyNumberFormat="1" applyFont="1" applyBorder="1" applyAlignment="1">
      <alignment horizontal="right" indent="1"/>
    </xf>
    <xf numFmtId="3" fontId="5" fillId="0" borderId="30" xfId="6" applyNumberFormat="1" applyFont="1" applyBorder="1" applyAlignment="1">
      <alignment horizontal="right" indent="1"/>
    </xf>
    <xf numFmtId="3" fontId="5" fillId="0" borderId="31" xfId="6" applyNumberFormat="1" applyFont="1" applyBorder="1" applyAlignment="1">
      <alignment horizontal="right" indent="1"/>
    </xf>
    <xf numFmtId="3" fontId="5" fillId="0" borderId="32" xfId="6" applyNumberFormat="1" applyFont="1" applyBorder="1" applyAlignment="1">
      <alignment horizontal="right" indent="1"/>
    </xf>
    <xf numFmtId="3" fontId="1" fillId="0" borderId="0" xfId="0" quotePrefix="1" applyNumberFormat="1" applyFont="1" applyFill="1" applyBorder="1" applyAlignment="1">
      <alignment horizontal="right" indent="1"/>
    </xf>
    <xf numFmtId="0" fontId="1" fillId="2" borderId="0" xfId="0" applyFont="1" applyFill="1" applyBorder="1"/>
    <xf numFmtId="0" fontId="5" fillId="0" borderId="3" xfId="0" applyFont="1" applyFill="1" applyBorder="1"/>
    <xf numFmtId="3" fontId="1" fillId="0" borderId="3" xfId="0" applyNumberFormat="1" applyFont="1" applyFill="1" applyBorder="1" applyAlignment="1">
      <alignment horizontal="right" indent="1"/>
    </xf>
    <xf numFmtId="166" fontId="97" fillId="0" borderId="2" xfId="0" applyNumberFormat="1" applyFont="1" applyBorder="1" applyAlignment="1">
      <alignment horizontal="right" indent="1"/>
    </xf>
    <xf numFmtId="0" fontId="94" fillId="4" borderId="0" xfId="4" applyFont="1" applyFill="1" applyBorder="1" applyAlignment="1">
      <alignment horizontal="center"/>
    </xf>
    <xf numFmtId="0" fontId="97" fillId="0" borderId="0" xfId="0" applyFont="1" applyBorder="1"/>
    <xf numFmtId="0" fontId="97" fillId="7" borderId="0" xfId="0" applyFont="1" applyFill="1" applyBorder="1"/>
    <xf numFmtId="0" fontId="96" fillId="7" borderId="0" xfId="0" applyFont="1" applyFill="1" applyBorder="1"/>
    <xf numFmtId="0" fontId="97" fillId="10" borderId="0" xfId="0" applyFont="1" applyFill="1" applyBorder="1"/>
    <xf numFmtId="0" fontId="98" fillId="4" borderId="1" xfId="4" applyFont="1" applyFill="1" applyBorder="1" applyAlignment="1">
      <alignment horizontal="center"/>
    </xf>
    <xf numFmtId="0" fontId="97" fillId="7" borderId="40" xfId="0" applyFont="1" applyFill="1" applyBorder="1"/>
    <xf numFmtId="0" fontId="97" fillId="0" borderId="0" xfId="0" applyFont="1" applyFill="1" applyBorder="1" applyAlignment="1">
      <alignment horizontal="left" vertical="center" wrapText="1"/>
    </xf>
    <xf numFmtId="0" fontId="97" fillId="5" borderId="0" xfId="0" applyFont="1" applyFill="1"/>
    <xf numFmtId="0" fontId="97" fillId="0" borderId="0" xfId="0" applyFont="1" applyFill="1"/>
    <xf numFmtId="0" fontId="97" fillId="0" borderId="0" xfId="0" applyFont="1" applyFill="1" applyBorder="1"/>
    <xf numFmtId="0" fontId="97" fillId="5" borderId="2" xfId="0" applyFont="1" applyFill="1" applyBorder="1"/>
    <xf numFmtId="0" fontId="76" fillId="4" borderId="0" xfId="0" applyFont="1" applyFill="1"/>
    <xf numFmtId="164" fontId="97" fillId="4" borderId="2" xfId="0" applyNumberFormat="1" applyFont="1" applyFill="1" applyBorder="1" applyAlignment="1">
      <alignment horizontal="right" indent="1"/>
    </xf>
    <xf numFmtId="0" fontId="76" fillId="4" borderId="0" xfId="0" applyFont="1" applyFill="1" applyAlignment="1">
      <alignment horizontal="right" indent="1"/>
    </xf>
    <xf numFmtId="0" fontId="99" fillId="4" borderId="0" xfId="0" applyFont="1" applyFill="1" applyAlignment="1">
      <alignment horizontal="right" indent="1"/>
    </xf>
    <xf numFmtId="164" fontId="97" fillId="7" borderId="40" xfId="0" applyNumberFormat="1" applyFont="1" applyFill="1" applyBorder="1" applyAlignment="1">
      <alignment horizontal="right" indent="1"/>
    </xf>
    <xf numFmtId="164" fontId="99" fillId="7" borderId="40" xfId="0" applyNumberFormat="1" applyFont="1" applyFill="1" applyBorder="1" applyAlignment="1">
      <alignment horizontal="right" indent="1"/>
    </xf>
    <xf numFmtId="0" fontId="97" fillId="0" borderId="0" xfId="0" applyFont="1" applyBorder="1" applyAlignment="1">
      <alignment horizontal="left" vertical="center" wrapText="1"/>
    </xf>
    <xf numFmtId="164" fontId="97" fillId="7" borderId="0" xfId="0" applyNumberFormat="1" applyFont="1" applyFill="1" applyBorder="1" applyAlignment="1">
      <alignment horizontal="right" indent="1"/>
    </xf>
    <xf numFmtId="164" fontId="99" fillId="7" borderId="0" xfId="0" applyNumberFormat="1" applyFont="1" applyFill="1" applyBorder="1" applyAlignment="1">
      <alignment horizontal="right" indent="1"/>
    </xf>
    <xf numFmtId="0" fontId="1" fillId="0" borderId="4" xfId="0" applyFont="1" applyBorder="1"/>
    <xf numFmtId="0" fontId="1" fillId="0" borderId="0" xfId="0" applyFont="1" applyBorder="1" applyAlignment="1">
      <alignment horizontal="left"/>
    </xf>
    <xf numFmtId="165" fontId="0" fillId="0" borderId="0" xfId="0" applyNumberFormat="1" applyFill="1" applyAlignment="1">
      <alignment horizontal="right" indent="1"/>
    </xf>
    <xf numFmtId="164" fontId="97" fillId="0" borderId="0" xfId="0" applyNumberFormat="1" applyFont="1" applyFill="1" applyBorder="1" applyAlignment="1">
      <alignment horizontal="right" indent="1"/>
    </xf>
    <xf numFmtId="164" fontId="99" fillId="0" borderId="0" xfId="0" applyNumberFormat="1" applyFont="1" applyFill="1" applyBorder="1" applyAlignment="1">
      <alignment horizontal="right" indent="1"/>
    </xf>
    <xf numFmtId="3" fontId="95" fillId="0" borderId="0" xfId="0" quotePrefix="1" applyNumberFormat="1" applyFont="1" applyAlignment="1">
      <alignment horizontal="right" indent="1"/>
    </xf>
    <xf numFmtId="0" fontId="76" fillId="0" borderId="0" xfId="0" applyFont="1" applyFill="1"/>
    <xf numFmtId="170" fontId="96" fillId="7" borderId="40" xfId="0" applyNumberFormat="1" applyFont="1" applyFill="1" applyBorder="1" applyAlignment="1">
      <alignment horizontal="right" indent="1"/>
    </xf>
    <xf numFmtId="170" fontId="98" fillId="7" borderId="40" xfId="0" applyNumberFormat="1" applyFont="1" applyFill="1" applyBorder="1" applyAlignment="1">
      <alignment horizontal="right" indent="1"/>
    </xf>
    <xf numFmtId="170" fontId="97" fillId="0" borderId="0" xfId="0" applyNumberFormat="1" applyFont="1" applyAlignment="1">
      <alignment horizontal="right" indent="1"/>
    </xf>
    <xf numFmtId="170" fontId="99" fillId="0" borderId="0" xfId="0" applyNumberFormat="1" applyFont="1" applyAlignment="1">
      <alignment horizontal="right" indent="1"/>
    </xf>
    <xf numFmtId="170" fontId="97" fillId="7" borderId="0" xfId="0" applyNumberFormat="1" applyFont="1" applyFill="1" applyAlignment="1">
      <alignment horizontal="right" indent="1"/>
    </xf>
    <xf numFmtId="170" fontId="97" fillId="10" borderId="0" xfId="0" applyNumberFormat="1" applyFont="1" applyFill="1" applyAlignment="1">
      <alignment horizontal="right" indent="1"/>
    </xf>
    <xf numFmtId="170" fontId="99" fillId="7" borderId="0" xfId="0" applyNumberFormat="1" applyFont="1" applyFill="1" applyAlignment="1">
      <alignment horizontal="right" indent="1"/>
    </xf>
    <xf numFmtId="170" fontId="97" fillId="0" borderId="2" xfId="0" applyNumberFormat="1" applyFont="1" applyBorder="1" applyAlignment="1">
      <alignment horizontal="right" indent="1"/>
    </xf>
    <xf numFmtId="170" fontId="99" fillId="0" borderId="2" xfId="0" applyNumberFormat="1" applyFont="1" applyBorder="1" applyAlignment="1">
      <alignment horizontal="right" indent="1"/>
    </xf>
    <xf numFmtId="170" fontId="96" fillId="7" borderId="0" xfId="0" applyNumberFormat="1" applyFont="1" applyFill="1" applyAlignment="1">
      <alignment horizontal="right" indent="1"/>
    </xf>
    <xf numFmtId="170" fontId="98" fillId="7" borderId="0" xfId="0" applyNumberFormat="1" applyFont="1" applyFill="1" applyAlignment="1">
      <alignment horizontal="right" indent="1"/>
    </xf>
    <xf numFmtId="170" fontId="97" fillId="4" borderId="0" xfId="0" applyNumberFormat="1" applyFont="1" applyFill="1" applyBorder="1" applyAlignment="1">
      <alignment horizontal="right" indent="1"/>
    </xf>
    <xf numFmtId="170" fontId="99" fillId="4" borderId="0" xfId="0" applyNumberFormat="1" applyFont="1" applyFill="1" applyBorder="1" applyAlignment="1">
      <alignment horizontal="right" indent="1"/>
    </xf>
    <xf numFmtId="170" fontId="97" fillId="0" borderId="0" xfId="0" applyNumberFormat="1" applyFont="1" applyBorder="1" applyAlignment="1">
      <alignment horizontal="right" indent="1"/>
    </xf>
    <xf numFmtId="170" fontId="99" fillId="0" borderId="0" xfId="0" applyNumberFormat="1" applyFont="1" applyBorder="1" applyAlignment="1">
      <alignment horizontal="right" indent="1"/>
    </xf>
    <xf numFmtId="170" fontId="97" fillId="7" borderId="0" xfId="0" applyNumberFormat="1" applyFont="1" applyFill="1" applyBorder="1" applyAlignment="1">
      <alignment horizontal="right" indent="1"/>
    </xf>
    <xf numFmtId="170" fontId="99" fillId="7" borderId="0" xfId="0" applyNumberFormat="1" applyFont="1" applyFill="1" applyBorder="1" applyAlignment="1">
      <alignment horizontal="right" indent="1"/>
    </xf>
    <xf numFmtId="170" fontId="96" fillId="7" borderId="0" xfId="0" applyNumberFormat="1" applyFont="1" applyFill="1" applyBorder="1" applyAlignment="1">
      <alignment horizontal="right" indent="1"/>
    </xf>
    <xf numFmtId="170" fontId="98" fillId="7" borderId="0" xfId="0" applyNumberFormat="1" applyFont="1" applyFill="1" applyBorder="1" applyAlignment="1">
      <alignment horizontal="right" indent="1"/>
    </xf>
    <xf numFmtId="170" fontId="97" fillId="4" borderId="1" xfId="0" applyNumberFormat="1" applyFont="1" applyFill="1" applyBorder="1" applyAlignment="1">
      <alignment horizontal="right" indent="1"/>
    </xf>
    <xf numFmtId="170" fontId="99" fillId="4" borderId="1" xfId="0" applyNumberFormat="1" applyFont="1" applyFill="1" applyBorder="1" applyAlignment="1">
      <alignment horizontal="right" indent="1"/>
    </xf>
    <xf numFmtId="170" fontId="97" fillId="10" borderId="1" xfId="0" applyNumberFormat="1" applyFont="1" applyFill="1" applyBorder="1" applyAlignment="1">
      <alignment horizontal="right" indent="1"/>
    </xf>
    <xf numFmtId="170" fontId="99" fillId="10" borderId="1" xfId="0" applyNumberFormat="1" applyFont="1" applyFill="1" applyBorder="1" applyAlignment="1">
      <alignment horizontal="right" indent="1"/>
    </xf>
    <xf numFmtId="170" fontId="97" fillId="0" borderId="0" xfId="0" applyNumberFormat="1" applyFont="1" applyFill="1" applyBorder="1" applyAlignment="1">
      <alignment horizontal="right" indent="1"/>
    </xf>
    <xf numFmtId="170" fontId="99" fillId="0" borderId="0" xfId="0" applyNumberFormat="1" applyFont="1" applyFill="1" applyBorder="1" applyAlignment="1">
      <alignment horizontal="right" indent="1"/>
    </xf>
    <xf numFmtId="170" fontId="97" fillId="5" borderId="0" xfId="0" applyNumberFormat="1" applyFont="1" applyFill="1" applyBorder="1" applyAlignment="1">
      <alignment horizontal="right" indent="1"/>
    </xf>
    <xf numFmtId="170" fontId="99" fillId="5" borderId="0" xfId="0" applyNumberFormat="1" applyFont="1" applyFill="1" applyBorder="1" applyAlignment="1">
      <alignment horizontal="right" indent="1"/>
    </xf>
    <xf numFmtId="170" fontId="97" fillId="13" borderId="0" xfId="0" applyNumberFormat="1" applyFont="1" applyFill="1" applyAlignment="1">
      <alignment horizontal="right" indent="1"/>
    </xf>
    <xf numFmtId="170" fontId="99" fillId="13" borderId="0" xfId="0" applyNumberFormat="1" applyFont="1" applyFill="1" applyAlignment="1">
      <alignment horizontal="right" indent="1"/>
    </xf>
    <xf numFmtId="170" fontId="97" fillId="10" borderId="0" xfId="0" applyNumberFormat="1" applyFont="1" applyFill="1" applyBorder="1" applyAlignment="1">
      <alignment horizontal="right" indent="1"/>
    </xf>
    <xf numFmtId="170" fontId="99" fillId="10" borderId="0" xfId="0" applyNumberFormat="1" applyFont="1" applyFill="1" applyBorder="1" applyAlignment="1">
      <alignment horizontal="right" indent="1"/>
    </xf>
    <xf numFmtId="170" fontId="97" fillId="5" borderId="42" xfId="0" applyNumberFormat="1" applyFont="1" applyFill="1" applyBorder="1" applyAlignment="1">
      <alignment horizontal="right" indent="1"/>
    </xf>
    <xf numFmtId="170" fontId="99" fillId="5" borderId="42" xfId="0" applyNumberFormat="1" applyFont="1" applyFill="1" applyBorder="1" applyAlignment="1">
      <alignment horizontal="right" indent="1"/>
    </xf>
    <xf numFmtId="170" fontId="97" fillId="0" borderId="0" xfId="0" quotePrefix="1" applyNumberFormat="1" applyFont="1" applyBorder="1" applyAlignment="1">
      <alignment horizontal="right" indent="1"/>
    </xf>
    <xf numFmtId="0" fontId="95" fillId="0" borderId="1" xfId="0" applyFont="1" applyFill="1" applyBorder="1"/>
    <xf numFmtId="3" fontId="95" fillId="0" borderId="0" xfId="0" applyNumberFormat="1" applyFont="1" applyFill="1" applyAlignment="1">
      <alignment horizontal="right" indent="1"/>
    </xf>
    <xf numFmtId="3" fontId="98" fillId="0" borderId="0" xfId="0" applyNumberFormat="1" applyFont="1" applyFill="1" applyAlignment="1">
      <alignment horizontal="right" indent="1"/>
    </xf>
    <xf numFmtId="3" fontId="94" fillId="0" borderId="0" xfId="0" applyNumberFormat="1" applyFont="1" applyFill="1" applyAlignment="1">
      <alignment horizontal="right" indent="1"/>
    </xf>
    <xf numFmtId="0" fontId="95" fillId="11" borderId="3" xfId="0" applyFont="1" applyFill="1" applyBorder="1"/>
    <xf numFmtId="3" fontId="95" fillId="11" borderId="3" xfId="0" applyNumberFormat="1" applyFont="1" applyFill="1" applyBorder="1" applyAlignment="1">
      <alignment horizontal="right" indent="1"/>
    </xf>
    <xf numFmtId="3" fontId="98" fillId="11" borderId="3" xfId="0" applyNumberFormat="1" applyFont="1" applyFill="1" applyBorder="1" applyAlignment="1">
      <alignment horizontal="right" indent="1"/>
    </xf>
    <xf numFmtId="3" fontId="94" fillId="11" borderId="3" xfId="0" applyNumberFormat="1" applyFont="1" applyFill="1" applyBorder="1" applyAlignment="1">
      <alignment horizontal="right" indent="1"/>
    </xf>
    <xf numFmtId="0" fontId="105" fillId="0" borderId="0" xfId="0" applyFont="1" applyBorder="1"/>
    <xf numFmtId="3" fontId="95" fillId="0" borderId="0" xfId="0" applyNumberFormat="1" applyFont="1" applyBorder="1" applyAlignment="1">
      <alignment horizontal="right" indent="1"/>
    </xf>
    <xf numFmtId="3" fontId="98" fillId="0" borderId="0" xfId="0" applyNumberFormat="1" applyFont="1" applyBorder="1" applyAlignment="1">
      <alignment horizontal="right" indent="1"/>
    </xf>
    <xf numFmtId="3" fontId="94" fillId="0" borderId="0" xfId="0" applyNumberFormat="1" applyFont="1" applyBorder="1" applyAlignment="1">
      <alignment horizontal="right" indent="1"/>
    </xf>
    <xf numFmtId="0" fontId="76" fillId="2" borderId="0" xfId="0" applyFont="1" applyFill="1" applyBorder="1"/>
    <xf numFmtId="3" fontId="76" fillId="2" borderId="0" xfId="0" applyNumberFormat="1" applyFont="1" applyFill="1" applyAlignment="1">
      <alignment horizontal="right" indent="1"/>
    </xf>
    <xf numFmtId="3" fontId="99" fillId="2" borderId="0" xfId="0" applyNumberFormat="1" applyFont="1" applyFill="1" applyAlignment="1">
      <alignment horizontal="right" indent="1"/>
    </xf>
    <xf numFmtId="3" fontId="94" fillId="2" borderId="0" xfId="0" applyNumberFormat="1" applyFont="1" applyFill="1" applyAlignment="1">
      <alignment horizontal="right" indent="1"/>
    </xf>
    <xf numFmtId="0" fontId="76" fillId="0" borderId="0" xfId="0" applyFont="1" applyFill="1" applyBorder="1"/>
    <xf numFmtId="3" fontId="76" fillId="0" borderId="0" xfId="0" applyNumberFormat="1" applyFont="1" applyFill="1" applyAlignment="1">
      <alignment horizontal="right" indent="1"/>
    </xf>
    <xf numFmtId="3" fontId="99" fillId="0" borderId="0" xfId="0" applyNumberFormat="1" applyFont="1" applyFill="1" applyAlignment="1">
      <alignment horizontal="right" indent="1"/>
    </xf>
    <xf numFmtId="3" fontId="76" fillId="0" borderId="0" xfId="0" quotePrefix="1" applyNumberFormat="1" applyFont="1" applyFill="1" applyAlignment="1">
      <alignment horizontal="right" indent="1"/>
    </xf>
    <xf numFmtId="0" fontId="105" fillId="11" borderId="0" xfId="0" applyFont="1" applyFill="1" applyBorder="1"/>
    <xf numFmtId="0" fontId="76" fillId="11" borderId="0" xfId="0" applyFont="1" applyFill="1" applyAlignment="1">
      <alignment horizontal="right" indent="1"/>
    </xf>
    <xf numFmtId="0" fontId="99" fillId="11" borderId="0" xfId="0" applyFont="1" applyFill="1" applyAlignment="1">
      <alignment horizontal="right" indent="1"/>
    </xf>
    <xf numFmtId="0" fontId="94" fillId="11" borderId="0" xfId="0" applyFont="1" applyFill="1" applyAlignment="1">
      <alignment horizontal="right" indent="1"/>
    </xf>
    <xf numFmtId="0" fontId="76" fillId="0" borderId="0" xfId="0" quotePrefix="1" applyFont="1" applyFill="1" applyBorder="1" applyAlignment="1"/>
    <xf numFmtId="0" fontId="76" fillId="11" borderId="0" xfId="0" quotePrefix="1" applyFont="1" applyFill="1" applyBorder="1" applyAlignment="1"/>
    <xf numFmtId="3" fontId="76" fillId="11" borderId="0" xfId="0" applyNumberFormat="1" applyFont="1" applyFill="1" applyAlignment="1">
      <alignment horizontal="right" indent="1"/>
    </xf>
    <xf numFmtId="3" fontId="99" fillId="11" borderId="0" xfId="0" applyNumberFormat="1" applyFont="1" applyFill="1" applyAlignment="1">
      <alignment horizontal="right" indent="1"/>
    </xf>
    <xf numFmtId="3" fontId="94" fillId="11" borderId="0" xfId="0" applyNumberFormat="1" applyFont="1" applyFill="1" applyAlignment="1">
      <alignment horizontal="right" indent="1"/>
    </xf>
    <xf numFmtId="0" fontId="76" fillId="0" borderId="0" xfId="0" quotePrefix="1" applyFont="1" applyFill="1" applyBorder="1" applyAlignment="1">
      <alignment wrapText="1"/>
    </xf>
    <xf numFmtId="0" fontId="76" fillId="11" borderId="2" xfId="0" quotePrefix="1" applyNumberFormat="1" applyFont="1" applyFill="1" applyBorder="1" applyAlignment="1">
      <alignment wrapText="1"/>
    </xf>
    <xf numFmtId="3" fontId="76" fillId="11" borderId="2" xfId="0" applyNumberFormat="1" applyFont="1" applyFill="1" applyBorder="1" applyAlignment="1">
      <alignment horizontal="right" indent="1"/>
    </xf>
    <xf numFmtId="3" fontId="76" fillId="11" borderId="2" xfId="0" quotePrefix="1" applyNumberFormat="1" applyFont="1" applyFill="1" applyBorder="1" applyAlignment="1">
      <alignment horizontal="right" indent="1"/>
    </xf>
    <xf numFmtId="3" fontId="99" fillId="11" borderId="2" xfId="0" applyNumberFormat="1" applyFont="1" applyFill="1" applyBorder="1" applyAlignment="1">
      <alignment horizontal="right" indent="1"/>
    </xf>
    <xf numFmtId="3" fontId="94" fillId="11" borderId="2" xfId="0" applyNumberFormat="1" applyFont="1" applyFill="1" applyBorder="1" applyAlignment="1">
      <alignment horizontal="right" indent="1"/>
    </xf>
    <xf numFmtId="3" fontId="6" fillId="0" borderId="0" xfId="0" applyNumberFormat="1" applyFont="1" applyFill="1" applyBorder="1"/>
    <xf numFmtId="3" fontId="15" fillId="0" borderId="0" xfId="0" applyNumberFormat="1" applyFont="1" applyBorder="1" applyAlignment="1">
      <alignment horizontal="center" vertical="center"/>
    </xf>
    <xf numFmtId="3" fontId="106" fillId="0" borderId="0" xfId="0" applyNumberFormat="1" applyFont="1" applyBorder="1" applyAlignment="1">
      <alignment horizontal="center" vertical="center"/>
    </xf>
    <xf numFmtId="0" fontId="15" fillId="0" borderId="0" xfId="0" applyFont="1" applyFill="1"/>
    <xf numFmtId="164" fontId="15" fillId="0" borderId="0" xfId="0" applyNumberFormat="1" applyFont="1"/>
    <xf numFmtId="0" fontId="15" fillId="0" borderId="0" xfId="0" applyFont="1" applyAlignment="1">
      <alignment horizontal="center"/>
    </xf>
    <xf numFmtId="0" fontId="107" fillId="0" borderId="0" xfId="0" applyFont="1" applyAlignment="1">
      <alignment horizontal="center"/>
    </xf>
    <xf numFmtId="164" fontId="76" fillId="0" borderId="0" xfId="0" applyNumberFormat="1" applyFont="1"/>
    <xf numFmtId="166" fontId="95" fillId="11" borderId="3" xfId="0" applyNumberFormat="1" applyFont="1" applyFill="1" applyBorder="1" applyAlignment="1">
      <alignment horizontal="right" indent="1"/>
    </xf>
    <xf numFmtId="166" fontId="94" fillId="11" borderId="3" xfId="0" applyNumberFormat="1" applyFont="1" applyFill="1" applyBorder="1" applyAlignment="1">
      <alignment horizontal="right" indent="1"/>
    </xf>
    <xf numFmtId="166" fontId="95" fillId="0" borderId="0" xfId="0" applyNumberFormat="1" applyFont="1" applyBorder="1" applyAlignment="1">
      <alignment horizontal="right" indent="1"/>
    </xf>
    <xf numFmtId="166" fontId="94" fillId="0" borderId="0" xfId="0" applyNumberFormat="1" applyFont="1" applyBorder="1" applyAlignment="1">
      <alignment horizontal="right" indent="1"/>
    </xf>
    <xf numFmtId="166" fontId="76" fillId="2" borderId="0" xfId="0" applyNumberFormat="1" applyFont="1" applyFill="1" applyAlignment="1">
      <alignment horizontal="right" indent="1"/>
    </xf>
    <xf numFmtId="166" fontId="94" fillId="2" borderId="0" xfId="0" applyNumberFormat="1" applyFont="1" applyFill="1" applyAlignment="1">
      <alignment horizontal="right" indent="1"/>
    </xf>
    <xf numFmtId="166" fontId="76" fillId="0" borderId="0" xfId="0" applyNumberFormat="1" applyFont="1" applyFill="1" applyAlignment="1">
      <alignment horizontal="right" indent="1"/>
    </xf>
    <xf numFmtId="166" fontId="94" fillId="0" borderId="0" xfId="0" applyNumberFormat="1" applyFont="1" applyFill="1" applyAlignment="1">
      <alignment horizontal="right" indent="1"/>
    </xf>
    <xf numFmtId="166" fontId="76" fillId="0" borderId="0" xfId="0" quotePrefix="1" applyNumberFormat="1" applyFont="1" applyFill="1" applyAlignment="1">
      <alignment horizontal="right" indent="1"/>
    </xf>
    <xf numFmtId="166" fontId="76" fillId="11" borderId="0" xfId="0" applyNumberFormat="1" applyFont="1" applyFill="1" applyAlignment="1">
      <alignment horizontal="right" indent="1"/>
    </xf>
    <xf numFmtId="166" fontId="94" fillId="11" borderId="0" xfId="0" applyNumberFormat="1" applyFont="1" applyFill="1" applyAlignment="1">
      <alignment horizontal="right" indent="1"/>
    </xf>
    <xf numFmtId="166" fontId="76" fillId="11" borderId="2" xfId="0" applyNumberFormat="1" applyFont="1" applyFill="1" applyBorder="1" applyAlignment="1">
      <alignment horizontal="right" indent="1"/>
    </xf>
    <xf numFmtId="166" fontId="94" fillId="11" borderId="2" xfId="0" applyNumberFormat="1" applyFont="1" applyFill="1" applyBorder="1" applyAlignment="1">
      <alignment horizontal="right" indent="1"/>
    </xf>
    <xf numFmtId="166" fontId="98" fillId="11" borderId="3" xfId="0" applyNumberFormat="1" applyFont="1" applyFill="1" applyBorder="1" applyAlignment="1">
      <alignment horizontal="right" indent="1"/>
    </xf>
    <xf numFmtId="166" fontId="98" fillId="0" borderId="0" xfId="0" applyNumberFormat="1" applyFont="1" applyBorder="1" applyAlignment="1">
      <alignment horizontal="right" indent="1"/>
    </xf>
    <xf numFmtId="166" fontId="99" fillId="2" borderId="0" xfId="0" applyNumberFormat="1" applyFont="1" applyFill="1" applyAlignment="1">
      <alignment horizontal="right" indent="1"/>
    </xf>
    <xf numFmtId="166" fontId="99" fillId="0" borderId="0" xfId="0" applyNumberFormat="1" applyFont="1" applyFill="1" applyAlignment="1">
      <alignment horizontal="right" indent="1"/>
    </xf>
    <xf numFmtId="166" fontId="99" fillId="11" borderId="0" xfId="0" applyNumberFormat="1" applyFont="1" applyFill="1" applyAlignment="1">
      <alignment horizontal="right" indent="1"/>
    </xf>
    <xf numFmtId="166" fontId="99" fillId="11" borderId="2" xfId="0" applyNumberFormat="1" applyFont="1" applyFill="1" applyBorder="1" applyAlignment="1">
      <alignment horizontal="right" indent="1"/>
    </xf>
    <xf numFmtId="166" fontId="95" fillId="0" borderId="0" xfId="0" applyNumberFormat="1" applyFont="1" applyFill="1" applyAlignment="1">
      <alignment horizontal="right" indent="1"/>
    </xf>
    <xf numFmtId="166" fontId="98" fillId="0" borderId="0" xfId="0" applyNumberFormat="1" applyFont="1" applyFill="1" applyAlignment="1">
      <alignment horizontal="right" indent="1"/>
    </xf>
    <xf numFmtId="0" fontId="107" fillId="0" borderId="0" xfId="0" applyFont="1"/>
    <xf numFmtId="0" fontId="95" fillId="2" borderId="1" xfId="0" applyFont="1" applyFill="1" applyBorder="1"/>
    <xf numFmtId="3" fontId="6" fillId="0" borderId="0" xfId="0" applyNumberFormat="1" applyFont="1" applyBorder="1" applyAlignment="1">
      <alignment horizontal="center" vertical="center"/>
    </xf>
    <xf numFmtId="3" fontId="65" fillId="0" borderId="0" xfId="0" applyNumberFormat="1" applyFont="1" applyBorder="1" applyAlignment="1">
      <alignment horizontal="center" vertical="center"/>
    </xf>
    <xf numFmtId="0" fontId="6" fillId="2" borderId="2" xfId="0" applyFont="1" applyFill="1" applyBorder="1"/>
    <xf numFmtId="0" fontId="6" fillId="0" borderId="0" xfId="0" applyFont="1" applyAlignment="1">
      <alignment horizontal="center"/>
    </xf>
    <xf numFmtId="0" fontId="23" fillId="0" borderId="0" xfId="0" applyFont="1" applyAlignment="1">
      <alignment horizontal="center"/>
    </xf>
    <xf numFmtId="0" fontId="6" fillId="2" borderId="0" xfId="0" quotePrefix="1" applyFont="1" applyFill="1" applyBorder="1" applyAlignment="1"/>
    <xf numFmtId="0" fontId="23" fillId="0" borderId="0" xfId="0" applyFont="1"/>
    <xf numFmtId="0" fontId="5" fillId="5" borderId="0" xfId="0" applyFont="1" applyFill="1"/>
    <xf numFmtId="3" fontId="5" fillId="5" borderId="0" xfId="0" applyNumberFormat="1" applyFont="1" applyFill="1" applyAlignment="1">
      <alignment horizontal="right" indent="1"/>
    </xf>
    <xf numFmtId="3" fontId="0" fillId="5" borderId="0" xfId="0" quotePrefix="1" applyNumberFormat="1" applyFill="1" applyAlignment="1">
      <alignment horizontal="right" indent="1"/>
    </xf>
    <xf numFmtId="3" fontId="47" fillId="5" borderId="0" xfId="0" applyNumberFormat="1" applyFont="1" applyFill="1" applyAlignment="1">
      <alignment horizontal="right" indent="1"/>
    </xf>
    <xf numFmtId="3" fontId="4" fillId="5" borderId="0" xfId="0" applyNumberFormat="1" applyFont="1" applyFill="1" applyAlignment="1">
      <alignment horizontal="right" indent="1"/>
    </xf>
    <xf numFmtId="0" fontId="1" fillId="5" borderId="0" xfId="0" applyFont="1" applyFill="1"/>
    <xf numFmtId="3" fontId="0" fillId="5" borderId="0" xfId="0" applyNumberFormat="1" applyFill="1" applyAlignment="1">
      <alignment horizontal="right" indent="1"/>
    </xf>
    <xf numFmtId="3" fontId="48" fillId="5" borderId="0" xfId="0" applyNumberFormat="1" applyFont="1" applyFill="1" applyAlignment="1">
      <alignment horizontal="right" indent="1"/>
    </xf>
    <xf numFmtId="3" fontId="3" fillId="5" borderId="0" xfId="0" applyNumberFormat="1" applyFont="1" applyFill="1" applyAlignment="1">
      <alignment horizontal="right" indent="1"/>
    </xf>
    <xf numFmtId="3" fontId="5" fillId="5" borderId="0" xfId="0" quotePrefix="1" applyNumberFormat="1" applyFont="1" applyFill="1" applyAlignment="1">
      <alignment horizontal="right" indent="1"/>
    </xf>
    <xf numFmtId="165" fontId="5" fillId="5" borderId="0" xfId="0" applyNumberFormat="1" applyFont="1" applyFill="1" applyAlignment="1">
      <alignment horizontal="right" indent="1"/>
    </xf>
    <xf numFmtId="165" fontId="47" fillId="5" borderId="0" xfId="0" applyNumberFormat="1" applyFont="1" applyFill="1" applyAlignment="1">
      <alignment horizontal="right" indent="1"/>
    </xf>
    <xf numFmtId="165" fontId="4" fillId="5" borderId="0" xfId="0" applyNumberFormat="1" applyFont="1" applyFill="1" applyAlignment="1">
      <alignment horizontal="right" indent="1"/>
    </xf>
    <xf numFmtId="165" fontId="0" fillId="5" borderId="0" xfId="0" applyNumberFormat="1" applyFill="1" applyAlignment="1">
      <alignment horizontal="right" indent="1"/>
    </xf>
    <xf numFmtId="165" fontId="48" fillId="5" borderId="0" xfId="0" applyNumberFormat="1" applyFont="1" applyFill="1" applyAlignment="1">
      <alignment horizontal="right" indent="1"/>
    </xf>
    <xf numFmtId="165" fontId="3" fillId="5" borderId="0" xfId="0" applyNumberFormat="1" applyFont="1" applyFill="1" applyAlignment="1">
      <alignment horizontal="right" indent="1"/>
    </xf>
    <xf numFmtId="3" fontId="48" fillId="5" borderId="0" xfId="0" quotePrefix="1" applyNumberFormat="1" applyFont="1" applyFill="1" applyAlignment="1">
      <alignment horizontal="right" indent="1"/>
    </xf>
    <xf numFmtId="0" fontId="87" fillId="3" borderId="0" xfId="0" applyFont="1" applyFill="1" applyAlignment="1">
      <alignment horizontal="center"/>
    </xf>
    <xf numFmtId="0" fontId="87" fillId="3" borderId="43" xfId="0" applyFont="1" applyFill="1" applyBorder="1" applyAlignment="1">
      <alignment horizontal="center" vertical="top"/>
    </xf>
    <xf numFmtId="0" fontId="87" fillId="3" borderId="44" xfId="0" applyFont="1" applyFill="1" applyBorder="1" applyAlignment="1">
      <alignment horizontal="center" vertical="top"/>
    </xf>
    <xf numFmtId="0" fontId="87" fillId="3" borderId="45" xfId="0" applyFont="1" applyFill="1" applyBorder="1" applyAlignment="1">
      <alignment horizontal="center" vertical="top"/>
    </xf>
    <xf numFmtId="0" fontId="0" fillId="0" borderId="0" xfId="0" applyAlignment="1">
      <alignment vertical="center"/>
    </xf>
    <xf numFmtId="0" fontId="8" fillId="0" borderId="0" xfId="0" applyFont="1" applyFill="1" applyAlignment="1">
      <alignment horizontal="left" vertical="center"/>
    </xf>
    <xf numFmtId="0" fontId="9" fillId="0" borderId="0" xfId="0" applyFont="1" applyAlignment="1">
      <alignment vertical="center"/>
    </xf>
    <xf numFmtId="0" fontId="48" fillId="0" borderId="0" xfId="0" applyFont="1" applyAlignment="1">
      <alignment vertical="center"/>
    </xf>
    <xf numFmtId="0" fontId="9" fillId="0" borderId="0" xfId="0" applyFont="1" applyFill="1" applyAlignment="1">
      <alignment vertical="center"/>
    </xf>
    <xf numFmtId="0" fontId="89" fillId="3" borderId="0" xfId="3" applyFont="1" applyFill="1" applyBorder="1" applyAlignment="1">
      <alignment horizontal="left" vertical="top"/>
    </xf>
    <xf numFmtId="0" fontId="104" fillId="0" borderId="0" xfId="0" applyFont="1" applyBorder="1" applyAlignment="1">
      <alignment horizontal="center"/>
    </xf>
    <xf numFmtId="0" fontId="67" fillId="0" borderId="1" xfId="0" applyFont="1" applyBorder="1" applyAlignment="1">
      <alignment horizontal="center"/>
    </xf>
    <xf numFmtId="0" fontId="67" fillId="0" borderId="0" xfId="0" applyFont="1" applyBorder="1" applyAlignment="1">
      <alignment horizontal="center"/>
    </xf>
    <xf numFmtId="0" fontId="67" fillId="0" borderId="2" xfId="0" applyFont="1" applyBorder="1" applyAlignment="1">
      <alignment horizontal="center"/>
    </xf>
    <xf numFmtId="166" fontId="100" fillId="0" borderId="0" xfId="0" applyNumberFormat="1" applyFont="1" applyBorder="1" applyAlignment="1">
      <alignment horizontal="right" indent="1"/>
    </xf>
    <xf numFmtId="0" fontId="76" fillId="0" borderId="0" xfId="0" quotePrefix="1" applyFont="1"/>
    <xf numFmtId="165" fontId="5" fillId="5" borderId="0" xfId="0" quotePrefix="1" applyNumberFormat="1" applyFont="1" applyFill="1" applyAlignment="1">
      <alignment horizontal="right" indent="1"/>
    </xf>
    <xf numFmtId="166" fontId="0" fillId="5" borderId="0" xfId="0" quotePrefix="1" applyNumberFormat="1" applyFill="1" applyAlignment="1">
      <alignment horizontal="right" indent="1"/>
    </xf>
    <xf numFmtId="166" fontId="0" fillId="0" borderId="0" xfId="0" quotePrefix="1" applyNumberFormat="1" applyAlignment="1">
      <alignment horizontal="right" indent="1"/>
    </xf>
    <xf numFmtId="166" fontId="0" fillId="0" borderId="2" xfId="0" quotePrefix="1" applyNumberFormat="1" applyBorder="1" applyAlignment="1">
      <alignment horizontal="right" indent="1"/>
    </xf>
    <xf numFmtId="166" fontId="0" fillId="0" borderId="2" xfId="0" applyNumberFormat="1" applyBorder="1" applyAlignment="1">
      <alignment horizontal="right" indent="1"/>
    </xf>
    <xf numFmtId="172" fontId="97" fillId="0" borderId="0" xfId="0" applyNumberFormat="1" applyFont="1" applyAlignment="1">
      <alignment horizontal="right" indent="1"/>
    </xf>
    <xf numFmtId="0" fontId="97" fillId="7" borderId="0" xfId="0" quotePrefix="1" applyFont="1" applyFill="1"/>
    <xf numFmtId="0" fontId="1" fillId="0" borderId="0" xfId="0" applyFont="1" applyAlignment="1">
      <alignment horizontal="left"/>
    </xf>
    <xf numFmtId="165" fontId="9" fillId="4" borderId="19" xfId="0" quotePrefix="1" applyNumberFormat="1" applyFont="1" applyFill="1" applyBorder="1" applyAlignment="1">
      <alignment horizontal="right" indent="1"/>
    </xf>
    <xf numFmtId="165" fontId="1" fillId="2" borderId="0" xfId="0" quotePrefix="1" applyNumberFormat="1" applyFont="1" applyFill="1" applyBorder="1" applyAlignment="1">
      <alignment horizontal="right" indent="1"/>
    </xf>
    <xf numFmtId="0" fontId="5" fillId="9" borderId="2" xfId="0" applyFont="1" applyFill="1" applyBorder="1"/>
    <xf numFmtId="3" fontId="5" fillId="9" borderId="2" xfId="0" applyNumberFormat="1" applyFont="1" applyFill="1" applyBorder="1" applyAlignment="1">
      <alignment horizontal="right" indent="1"/>
    </xf>
    <xf numFmtId="3" fontId="47" fillId="9" borderId="2" xfId="0" applyNumberFormat="1" applyFont="1" applyFill="1" applyBorder="1" applyAlignment="1">
      <alignment horizontal="right" indent="1"/>
    </xf>
    <xf numFmtId="3" fontId="4" fillId="9" borderId="2" xfId="0" applyNumberFormat="1" applyFont="1" applyFill="1" applyBorder="1" applyAlignment="1">
      <alignment horizontal="right" indent="1"/>
    </xf>
    <xf numFmtId="3" fontId="5" fillId="2" borderId="2" xfId="0" applyNumberFormat="1" applyFont="1" applyFill="1" applyBorder="1" applyAlignment="1">
      <alignment horizontal="right" indent="1"/>
    </xf>
    <xf numFmtId="3" fontId="5" fillId="2" borderId="2" xfId="0" quotePrefix="1" applyNumberFormat="1" applyFont="1" applyFill="1" applyBorder="1" applyAlignment="1">
      <alignment horizontal="right" indent="1"/>
    </xf>
    <xf numFmtId="3" fontId="47" fillId="2" borderId="2" xfId="0" applyNumberFormat="1" applyFont="1" applyFill="1" applyBorder="1" applyAlignment="1">
      <alignment horizontal="right" indent="1"/>
    </xf>
    <xf numFmtId="3" fontId="4" fillId="2" borderId="2" xfId="0" applyNumberFormat="1" applyFont="1" applyFill="1" applyBorder="1" applyAlignment="1">
      <alignment horizontal="right" indent="1"/>
    </xf>
    <xf numFmtId="164" fontId="0" fillId="2" borderId="0" xfId="0" applyNumberFormat="1" applyFill="1" applyBorder="1" applyAlignment="1">
      <alignment horizontal="right" indent="1"/>
    </xf>
    <xf numFmtId="164" fontId="1" fillId="2" borderId="0" xfId="0" quotePrefix="1" applyNumberFormat="1" applyFont="1" applyFill="1" applyBorder="1" applyAlignment="1">
      <alignment horizontal="right" indent="1"/>
    </xf>
    <xf numFmtId="164" fontId="48" fillId="2" borderId="0" xfId="0" applyNumberFormat="1" applyFont="1" applyFill="1" applyBorder="1" applyAlignment="1">
      <alignment horizontal="right" indent="1"/>
    </xf>
    <xf numFmtId="164" fontId="3" fillId="2" borderId="0" xfId="0" applyNumberFormat="1" applyFont="1" applyFill="1" applyBorder="1" applyAlignment="1">
      <alignment horizontal="right" indent="1"/>
    </xf>
    <xf numFmtId="3" fontId="1" fillId="0" borderId="0" xfId="0" applyNumberFormat="1" applyFont="1" applyBorder="1" applyAlignment="1">
      <alignment horizontal="right" indent="1"/>
    </xf>
    <xf numFmtId="173" fontId="76" fillId="0" borderId="0" xfId="0" applyNumberFormat="1" applyFont="1" applyBorder="1" applyAlignment="1">
      <alignment horizontal="right" indent="1"/>
    </xf>
    <xf numFmtId="173" fontId="99" fillId="0" borderId="0" xfId="0" applyNumberFormat="1" applyFont="1" applyBorder="1" applyAlignment="1">
      <alignment horizontal="right" indent="1"/>
    </xf>
    <xf numFmtId="170" fontId="95" fillId="0" borderId="0" xfId="0" applyNumberFormat="1" applyFont="1" applyAlignment="1">
      <alignment horizontal="right" indent="1"/>
    </xf>
    <xf numFmtId="170" fontId="98" fillId="0" borderId="0" xfId="0" applyNumberFormat="1" applyFont="1" applyAlignment="1">
      <alignment horizontal="right" indent="1"/>
    </xf>
    <xf numFmtId="170" fontId="76" fillId="0" borderId="0" xfId="0" applyNumberFormat="1" applyFont="1" applyAlignment="1">
      <alignment horizontal="right" indent="1"/>
    </xf>
    <xf numFmtId="170" fontId="76" fillId="0" borderId="2" xfId="0" applyNumberFormat="1" applyFont="1" applyBorder="1" applyAlignment="1">
      <alignment horizontal="right" indent="1"/>
    </xf>
    <xf numFmtId="170" fontId="95" fillId="0" borderId="2" xfId="0" applyNumberFormat="1" applyFont="1" applyBorder="1" applyAlignment="1">
      <alignment horizontal="right" indent="1"/>
    </xf>
    <xf numFmtId="170" fontId="98" fillId="0" borderId="2" xfId="0" applyNumberFormat="1" applyFont="1" applyBorder="1" applyAlignment="1">
      <alignment horizontal="right" indent="1"/>
    </xf>
    <xf numFmtId="170" fontId="76" fillId="0" borderId="0" xfId="0" applyNumberFormat="1" applyFont="1" applyBorder="1" applyAlignment="1">
      <alignment horizontal="right" indent="1"/>
    </xf>
    <xf numFmtId="166" fontId="76" fillId="0" borderId="1" xfId="0" applyNumberFormat="1" applyFont="1" applyBorder="1" applyAlignment="1">
      <alignment horizontal="right" indent="1"/>
    </xf>
    <xf numFmtId="166" fontId="99" fillId="0" borderId="1" xfId="0" applyNumberFormat="1" applyFont="1" applyBorder="1" applyAlignment="1">
      <alignment horizontal="right" indent="1"/>
    </xf>
    <xf numFmtId="173" fontId="97" fillId="0" borderId="2" xfId="0" applyNumberFormat="1" applyFont="1" applyBorder="1" applyAlignment="1">
      <alignment horizontal="right" indent="1"/>
    </xf>
    <xf numFmtId="173" fontId="99" fillId="0" borderId="2" xfId="0" applyNumberFormat="1" applyFont="1" applyBorder="1" applyAlignment="1">
      <alignment horizontal="right" indent="1"/>
    </xf>
    <xf numFmtId="171" fontId="109" fillId="0" borderId="0" xfId="0" applyNumberFormat="1" applyFont="1" applyBorder="1" applyAlignment="1">
      <alignment horizontal="right" indent="1"/>
    </xf>
    <xf numFmtId="3" fontId="99" fillId="0" borderId="0" xfId="0" applyNumberFormat="1" applyFont="1" applyBorder="1" applyAlignment="1">
      <alignment horizontal="right"/>
    </xf>
    <xf numFmtId="3" fontId="76" fillId="0" borderId="0" xfId="0" applyNumberFormat="1" applyFont="1" applyBorder="1" applyAlignment="1">
      <alignment horizontal="right"/>
    </xf>
    <xf numFmtId="3" fontId="76" fillId="0" borderId="0" xfId="0" applyNumberFormat="1" applyFont="1" applyFill="1" applyBorder="1" applyAlignment="1">
      <alignment horizontal="right"/>
    </xf>
    <xf numFmtId="164" fontId="100" fillId="0" borderId="0" xfId="0" applyNumberFormat="1" applyFont="1" applyBorder="1" applyAlignment="1">
      <alignment horizontal="right" indent="1"/>
    </xf>
    <xf numFmtId="164" fontId="111" fillId="0" borderId="0" xfId="0" applyNumberFormat="1" applyFont="1" applyBorder="1" applyAlignment="1">
      <alignment horizontal="right" indent="1"/>
    </xf>
    <xf numFmtId="164" fontId="96" fillId="7" borderId="40" xfId="0" applyNumberFormat="1" applyFont="1" applyFill="1" applyBorder="1" applyAlignment="1">
      <alignment horizontal="right"/>
    </xf>
    <xf numFmtId="164" fontId="98" fillId="7" borderId="40" xfId="0" applyNumberFormat="1" applyFont="1" applyFill="1" applyBorder="1" applyAlignment="1">
      <alignment horizontal="right"/>
    </xf>
    <xf numFmtId="164" fontId="97" fillId="0" borderId="0" xfId="0" applyNumberFormat="1" applyFont="1" applyAlignment="1">
      <alignment horizontal="right"/>
    </xf>
    <xf numFmtId="164" fontId="99" fillId="0" borderId="0" xfId="0" applyNumberFormat="1" applyFont="1" applyAlignment="1">
      <alignment horizontal="right"/>
    </xf>
    <xf numFmtId="164" fontId="97" fillId="7" borderId="0" xfId="0" applyNumberFormat="1" applyFont="1" applyFill="1" applyAlignment="1">
      <alignment horizontal="right"/>
    </xf>
    <xf numFmtId="164" fontId="99" fillId="7" borderId="0" xfId="0" applyNumberFormat="1" applyFont="1" applyFill="1" applyAlignment="1">
      <alignment horizontal="right"/>
    </xf>
    <xf numFmtId="164" fontId="97" fillId="0" borderId="2" xfId="0" applyNumberFormat="1" applyFont="1" applyBorder="1" applyAlignment="1">
      <alignment horizontal="right"/>
    </xf>
    <xf numFmtId="164" fontId="99" fillId="0" borderId="2" xfId="0" applyNumberFormat="1" applyFont="1" applyBorder="1" applyAlignment="1">
      <alignment horizontal="right"/>
    </xf>
    <xf numFmtId="164" fontId="96" fillId="7" borderId="0" xfId="0" applyNumberFormat="1" applyFont="1" applyFill="1" applyAlignment="1">
      <alignment horizontal="right"/>
    </xf>
    <xf numFmtId="164" fontId="98" fillId="7" borderId="0" xfId="0" applyNumberFormat="1" applyFont="1" applyFill="1" applyAlignment="1">
      <alignment horizontal="right"/>
    </xf>
    <xf numFmtId="0" fontId="97" fillId="4" borderId="2" xfId="0" applyFont="1" applyFill="1" applyBorder="1" applyAlignment="1">
      <alignment horizontal="right"/>
    </xf>
    <xf numFmtId="0" fontId="99" fillId="4" borderId="2" xfId="0" applyFont="1" applyFill="1" applyBorder="1" applyAlignment="1">
      <alignment horizontal="right"/>
    </xf>
    <xf numFmtId="164" fontId="97" fillId="4" borderId="2" xfId="0" applyNumberFormat="1" applyFont="1" applyFill="1" applyBorder="1" applyAlignment="1">
      <alignment horizontal="right"/>
    </xf>
    <xf numFmtId="0" fontId="76" fillId="4" borderId="0" xfId="0" applyFont="1" applyFill="1" applyAlignment="1">
      <alignment horizontal="right"/>
    </xf>
    <xf numFmtId="0" fontId="99" fillId="4" borderId="0" xfId="0" applyFont="1" applyFill="1" applyAlignment="1">
      <alignment horizontal="right"/>
    </xf>
    <xf numFmtId="164" fontId="76" fillId="0" borderId="0" xfId="0" applyNumberFormat="1" applyFont="1" applyAlignment="1">
      <alignment horizontal="right"/>
    </xf>
    <xf numFmtId="164" fontId="97" fillId="7" borderId="40" xfId="0" applyNumberFormat="1" applyFont="1" applyFill="1" applyBorder="1" applyAlignment="1">
      <alignment horizontal="right"/>
    </xf>
    <xf numFmtId="164" fontId="99" fillId="7" borderId="40" xfId="0" applyNumberFormat="1" applyFont="1" applyFill="1" applyBorder="1" applyAlignment="1">
      <alignment horizontal="right"/>
    </xf>
    <xf numFmtId="164" fontId="97" fillId="7" borderId="0" xfId="0" applyNumberFormat="1" applyFont="1" applyFill="1" applyBorder="1" applyAlignment="1">
      <alignment horizontal="right"/>
    </xf>
    <xf numFmtId="164" fontId="99" fillId="7" borderId="0" xfId="0" applyNumberFormat="1" applyFont="1" applyFill="1" applyBorder="1" applyAlignment="1">
      <alignment horizontal="right"/>
    </xf>
    <xf numFmtId="173" fontId="97" fillId="0" borderId="2" xfId="0" applyNumberFormat="1" applyFont="1" applyBorder="1" applyAlignment="1">
      <alignment horizontal="right"/>
    </xf>
    <xf numFmtId="173" fontId="99" fillId="0" borderId="2" xfId="0" applyNumberFormat="1" applyFont="1" applyBorder="1" applyAlignment="1">
      <alignment horizontal="right"/>
    </xf>
    <xf numFmtId="164" fontId="97" fillId="0" borderId="0" xfId="0" applyNumberFormat="1" applyFont="1" applyFill="1" applyBorder="1" applyAlignment="1">
      <alignment horizontal="right"/>
    </xf>
    <xf numFmtId="164" fontId="99" fillId="0" borderId="0" xfId="0" applyNumberFormat="1" applyFont="1" applyFill="1" applyBorder="1" applyAlignment="1">
      <alignment horizontal="right"/>
    </xf>
    <xf numFmtId="166" fontId="97" fillId="0" borderId="2" xfId="0" applyNumberFormat="1" applyFont="1" applyBorder="1" applyAlignment="1">
      <alignment horizontal="right"/>
    </xf>
    <xf numFmtId="166" fontId="9" fillId="0" borderId="0" xfId="0" applyNumberFormat="1" applyFont="1"/>
    <xf numFmtId="0" fontId="5" fillId="0" borderId="0" xfId="0" applyFont="1" applyAlignment="1">
      <alignment horizontal="center" vertical="top" wrapText="1"/>
    </xf>
    <xf numFmtId="0" fontId="112" fillId="0" borderId="0" xfId="0" applyFont="1" applyAlignment="1">
      <alignment horizontal="center"/>
    </xf>
    <xf numFmtId="0" fontId="113" fillId="0" borderId="0" xfId="0" applyFont="1" applyAlignment="1">
      <alignment horizontal="left" indent="7"/>
    </xf>
    <xf numFmtId="0" fontId="114" fillId="0" borderId="0" xfId="0" applyFont="1" applyAlignment="1">
      <alignment horizontal="left" indent="7"/>
    </xf>
    <xf numFmtId="0" fontId="115" fillId="0" borderId="0" xfId="0" applyFont="1" applyAlignment="1"/>
    <xf numFmtId="0" fontId="114" fillId="0" borderId="0" xfId="0" applyFont="1" applyAlignment="1">
      <alignment horizontal="left" indent="6"/>
    </xf>
    <xf numFmtId="0" fontId="2" fillId="0" borderId="0" xfId="0" applyFont="1" applyAlignment="1">
      <alignment horizontal="center"/>
    </xf>
    <xf numFmtId="0" fontId="1" fillId="0" borderId="0" xfId="0" applyFont="1" applyAlignment="1">
      <alignment horizontal="center"/>
    </xf>
    <xf numFmtId="17" fontId="5" fillId="0" borderId="0" xfId="0" quotePrefix="1" applyNumberFormat="1" applyFont="1" applyAlignment="1">
      <alignment horizontal="center"/>
    </xf>
    <xf numFmtId="3" fontId="1" fillId="5" borderId="35" xfId="0" applyNumberFormat="1" applyFont="1" applyFill="1" applyBorder="1" applyAlignment="1">
      <alignment horizontal="right" indent="1"/>
    </xf>
    <xf numFmtId="3" fontId="1" fillId="5" borderId="19" xfId="0" applyNumberFormat="1" applyFont="1" applyFill="1" applyBorder="1" applyAlignment="1">
      <alignment horizontal="right" indent="1"/>
    </xf>
    <xf numFmtId="3" fontId="1" fillId="5" borderId="25" xfId="0" applyNumberFormat="1" applyFont="1" applyFill="1" applyBorder="1" applyAlignment="1">
      <alignment horizontal="right" indent="1"/>
    </xf>
    <xf numFmtId="164" fontId="1" fillId="6" borderId="0" xfId="0" applyNumberFormat="1" applyFont="1" applyFill="1" applyAlignment="1">
      <alignment horizontal="right" indent="1"/>
    </xf>
    <xf numFmtId="164" fontId="1" fillId="4" borderId="0" xfId="0" applyNumberFormat="1" applyFont="1" applyFill="1" applyAlignment="1">
      <alignment horizontal="right" indent="1"/>
    </xf>
    <xf numFmtId="3" fontId="1" fillId="2" borderId="0" xfId="0" applyNumberFormat="1" applyFont="1" applyFill="1" applyBorder="1" applyAlignment="1">
      <alignment horizontal="right" indent="1"/>
    </xf>
    <xf numFmtId="164" fontId="1" fillId="2" borderId="0" xfId="0" applyNumberFormat="1" applyFont="1" applyFill="1" applyBorder="1" applyAlignment="1">
      <alignment horizontal="right" indent="1"/>
    </xf>
    <xf numFmtId="0" fontId="1" fillId="0" borderId="4" xfId="0" applyFont="1" applyBorder="1" applyAlignment="1" applyProtection="1">
      <alignment horizontal="center"/>
      <protection locked="0"/>
    </xf>
    <xf numFmtId="3" fontId="1" fillId="0" borderId="4" xfId="0" applyNumberFormat="1" applyFont="1" applyBorder="1" applyAlignment="1" applyProtection="1">
      <alignment horizontal="center"/>
      <protection locked="0"/>
    </xf>
    <xf numFmtId="0" fontId="3"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50" fillId="7" borderId="40" xfId="0" applyFont="1" applyFill="1" applyBorder="1"/>
    <xf numFmtId="3" fontId="50" fillId="7" borderId="40" xfId="0" applyNumberFormat="1" applyFont="1" applyFill="1" applyBorder="1" applyAlignment="1">
      <alignment horizontal="right" indent="1"/>
    </xf>
    <xf numFmtId="3" fontId="47" fillId="7" borderId="40" xfId="0" applyNumberFormat="1" applyFont="1" applyFill="1" applyBorder="1" applyAlignment="1">
      <alignment horizontal="right" indent="1"/>
    </xf>
    <xf numFmtId="0" fontId="109" fillId="0" borderId="0" xfId="0" applyFont="1"/>
    <xf numFmtId="3" fontId="109" fillId="0" borderId="0" xfId="0" applyNumberFormat="1" applyFont="1" applyAlignment="1">
      <alignment horizontal="right" indent="1"/>
    </xf>
    <xf numFmtId="0" fontId="109" fillId="7" borderId="0" xfId="0" applyFont="1" applyFill="1"/>
    <xf numFmtId="3" fontId="109" fillId="7" borderId="0" xfId="0" applyNumberFormat="1" applyFont="1" applyFill="1" applyAlignment="1">
      <alignment horizontal="right" indent="1"/>
    </xf>
    <xf numFmtId="3" fontId="48" fillId="7" borderId="0" xfId="0" applyNumberFormat="1" applyFont="1" applyFill="1" applyAlignment="1">
      <alignment horizontal="right" indent="1"/>
    </xf>
    <xf numFmtId="0" fontId="50" fillId="7" borderId="0" xfId="0" applyFont="1" applyFill="1"/>
    <xf numFmtId="3" fontId="50" fillId="7" borderId="0" xfId="0" applyNumberFormat="1" applyFont="1" applyFill="1" applyAlignment="1">
      <alignment horizontal="right" indent="1"/>
    </xf>
    <xf numFmtId="3" fontId="47" fillId="7" borderId="0" xfId="0" applyNumberFormat="1" applyFont="1" applyFill="1" applyAlignment="1">
      <alignment horizontal="right" indent="1"/>
    </xf>
    <xf numFmtId="0" fontId="109" fillId="7" borderId="0" xfId="0" quotePrefix="1" applyFont="1" applyFill="1"/>
    <xf numFmtId="0" fontId="50" fillId="0" borderId="0" xfId="0" applyFont="1"/>
    <xf numFmtId="3" fontId="50" fillId="0" borderId="0" xfId="0" applyNumberFormat="1" applyFont="1" applyAlignment="1">
      <alignment horizontal="right" indent="1"/>
    </xf>
    <xf numFmtId="3" fontId="47" fillId="0" borderId="0" xfId="0" applyNumberFormat="1" applyFont="1" applyAlignment="1">
      <alignment horizontal="right" indent="1"/>
    </xf>
    <xf numFmtId="0" fontId="109" fillId="0" borderId="0" xfId="0" applyFont="1" applyBorder="1"/>
    <xf numFmtId="3" fontId="109" fillId="0" borderId="0" xfId="0" applyNumberFormat="1" applyFont="1" applyBorder="1" applyAlignment="1">
      <alignment horizontal="right" indent="1"/>
    </xf>
    <xf numFmtId="0" fontId="109" fillId="7" borderId="0" xfId="0" applyFont="1" applyFill="1" applyBorder="1"/>
    <xf numFmtId="3" fontId="109" fillId="7" borderId="0" xfId="0" applyNumberFormat="1" applyFont="1" applyFill="1" applyBorder="1" applyAlignment="1">
      <alignment horizontal="right" indent="1"/>
    </xf>
    <xf numFmtId="3" fontId="48" fillId="7" borderId="0" xfId="0" applyNumberFormat="1" applyFont="1" applyFill="1" applyBorder="1" applyAlignment="1">
      <alignment horizontal="right" indent="1"/>
    </xf>
    <xf numFmtId="0" fontId="50" fillId="0" borderId="0" xfId="0" applyFont="1" applyBorder="1"/>
    <xf numFmtId="3" fontId="50" fillId="0" borderId="0" xfId="0" applyNumberFormat="1" applyFont="1" applyBorder="1" applyAlignment="1">
      <alignment horizontal="right" indent="1"/>
    </xf>
    <xf numFmtId="3" fontId="47" fillId="0" borderId="0" xfId="0" applyNumberFormat="1" applyFont="1" applyBorder="1" applyAlignment="1">
      <alignment horizontal="right" indent="1"/>
    </xf>
    <xf numFmtId="0" fontId="50" fillId="7" borderId="0" xfId="0" applyFont="1" applyFill="1" applyBorder="1"/>
    <xf numFmtId="3" fontId="50" fillId="7" borderId="0" xfId="0" applyNumberFormat="1" applyFont="1" applyFill="1" applyBorder="1" applyAlignment="1">
      <alignment horizontal="right" indent="1"/>
    </xf>
    <xf numFmtId="3" fontId="47" fillId="7" borderId="0" xfId="0" applyNumberFormat="1" applyFont="1" applyFill="1" applyBorder="1" applyAlignment="1">
      <alignment horizontal="right" indent="1"/>
    </xf>
    <xf numFmtId="0" fontId="109" fillId="10" borderId="0" xfId="0" applyFont="1" applyFill="1"/>
    <xf numFmtId="0" fontId="50" fillId="10" borderId="3" xfId="0" applyFont="1" applyFill="1" applyBorder="1"/>
    <xf numFmtId="3" fontId="50" fillId="10" borderId="3" xfId="0" applyNumberFormat="1" applyFont="1" applyFill="1" applyBorder="1" applyAlignment="1">
      <alignment horizontal="right" indent="1"/>
    </xf>
    <xf numFmtId="166" fontId="6" fillId="0" borderId="0" xfId="0" applyNumberFormat="1" applyFont="1"/>
    <xf numFmtId="164" fontId="50" fillId="7" borderId="40" xfId="0" applyNumberFormat="1" applyFont="1" applyFill="1" applyBorder="1" applyAlignment="1">
      <alignment horizontal="right" indent="1"/>
    </xf>
    <xf numFmtId="164" fontId="47" fillId="7" borderId="40" xfId="0" applyNumberFormat="1" applyFont="1" applyFill="1" applyBorder="1" applyAlignment="1">
      <alignment horizontal="right" indent="1"/>
    </xf>
    <xf numFmtId="164" fontId="109" fillId="0" borderId="0" xfId="0" applyNumberFormat="1" applyFont="1" applyAlignment="1">
      <alignment horizontal="right" indent="1"/>
    </xf>
    <xf numFmtId="164" fontId="109" fillId="7" borderId="0" xfId="0" applyNumberFormat="1" applyFont="1" applyFill="1" applyAlignment="1">
      <alignment horizontal="right" indent="1"/>
    </xf>
    <xf numFmtId="164" fontId="48" fillId="7" borderId="0" xfId="0" applyNumberFormat="1" applyFont="1" applyFill="1" applyAlignment="1">
      <alignment horizontal="right" indent="1"/>
    </xf>
    <xf numFmtId="164" fontId="50" fillId="7" borderId="0" xfId="0" applyNumberFormat="1" applyFont="1" applyFill="1" applyAlignment="1">
      <alignment horizontal="right" indent="1"/>
    </xf>
    <xf numFmtId="164" fontId="47" fillId="7" borderId="0" xfId="0" applyNumberFormat="1" applyFont="1" applyFill="1" applyAlignment="1">
      <alignment horizontal="right" indent="1"/>
    </xf>
    <xf numFmtId="164" fontId="50" fillId="0" borderId="0" xfId="0" applyNumberFormat="1" applyFont="1" applyAlignment="1">
      <alignment horizontal="right" indent="1"/>
    </xf>
    <xf numFmtId="164" fontId="47" fillId="0" borderId="0" xfId="0" applyNumberFormat="1" applyFont="1" applyAlignment="1">
      <alignment horizontal="right" indent="1"/>
    </xf>
    <xf numFmtId="164" fontId="109" fillId="0" borderId="0" xfId="0" applyNumberFormat="1" applyFont="1" applyBorder="1" applyAlignment="1">
      <alignment horizontal="right" indent="1"/>
    </xf>
    <xf numFmtId="164" fontId="48" fillId="0" borderId="0" xfId="0" applyNumberFormat="1" applyFont="1" applyBorder="1" applyAlignment="1">
      <alignment horizontal="right" indent="1"/>
    </xf>
    <xf numFmtId="164" fontId="109" fillId="7" borderId="0" xfId="0" applyNumberFormat="1" applyFont="1" applyFill="1" applyBorder="1" applyAlignment="1">
      <alignment horizontal="right" indent="1"/>
    </xf>
    <xf numFmtId="164" fontId="48" fillId="7" borderId="0" xfId="0" applyNumberFormat="1" applyFont="1" applyFill="1" applyBorder="1" applyAlignment="1">
      <alignment horizontal="right" indent="1"/>
    </xf>
    <xf numFmtId="164" fontId="50" fillId="0" borderId="0" xfId="0" applyNumberFormat="1" applyFont="1" applyBorder="1" applyAlignment="1">
      <alignment horizontal="right" indent="1"/>
    </xf>
    <xf numFmtId="164" fontId="47" fillId="0" borderId="0" xfId="0" applyNumberFormat="1" applyFont="1" applyBorder="1" applyAlignment="1">
      <alignment horizontal="right" indent="1"/>
    </xf>
    <xf numFmtId="164" fontId="50" fillId="7" borderId="0" xfId="0" applyNumberFormat="1" applyFont="1" applyFill="1" applyBorder="1" applyAlignment="1">
      <alignment horizontal="right" indent="1"/>
    </xf>
    <xf numFmtId="164" fontId="47" fillId="7" borderId="0" xfId="0" applyNumberFormat="1" applyFont="1" applyFill="1" applyBorder="1" applyAlignment="1">
      <alignment horizontal="right" indent="1"/>
    </xf>
    <xf numFmtId="164" fontId="50" fillId="10" borderId="3" xfId="0" applyNumberFormat="1" applyFont="1" applyFill="1" applyBorder="1" applyAlignment="1">
      <alignment horizontal="right" indent="1"/>
    </xf>
    <xf numFmtId="164" fontId="47" fillId="10" borderId="3" xfId="0" applyNumberFormat="1" applyFont="1" applyFill="1" applyBorder="1" applyAlignment="1">
      <alignment horizontal="right" indent="1"/>
    </xf>
    <xf numFmtId="3" fontId="109" fillId="7" borderId="0" xfId="0" quotePrefix="1" applyNumberFormat="1" applyFont="1" applyFill="1" applyAlignment="1">
      <alignment horizontal="right" indent="1"/>
    </xf>
    <xf numFmtId="2" fontId="82" fillId="3" borderId="0" xfId="1" applyNumberFormat="1" applyFont="1" applyFill="1" applyBorder="1" applyAlignment="1" applyProtection="1">
      <alignment vertical="top"/>
    </xf>
    <xf numFmtId="0" fontId="80" fillId="3" borderId="0" xfId="0" quotePrefix="1" applyFont="1" applyFill="1" applyAlignment="1">
      <alignment horizontal="left"/>
    </xf>
    <xf numFmtId="0" fontId="80" fillId="3" borderId="0" xfId="0" quotePrefix="1" applyFont="1" applyFill="1" applyBorder="1" applyAlignment="1">
      <alignment horizontal="left"/>
    </xf>
    <xf numFmtId="0" fontId="85" fillId="3" borderId="12" xfId="3" applyFont="1" applyFill="1" applyBorder="1" applyAlignment="1">
      <alignment horizontal="left" vertical="top" wrapText="1"/>
    </xf>
    <xf numFmtId="0" fontId="85" fillId="3" borderId="14" xfId="3" applyFont="1" applyFill="1" applyBorder="1" applyAlignment="1">
      <alignment horizontal="left" vertical="top" wrapText="1"/>
    </xf>
    <xf numFmtId="168" fontId="89" fillId="3" borderId="0" xfId="3" applyNumberFormat="1" applyFont="1" applyFill="1" applyBorder="1" applyAlignment="1">
      <alignment horizontal="left" vertical="top"/>
    </xf>
    <xf numFmtId="0" fontId="90" fillId="3" borderId="0" xfId="3" applyFont="1" applyFill="1" applyBorder="1" applyAlignment="1">
      <alignment horizontal="left"/>
    </xf>
    <xf numFmtId="0" fontId="85" fillId="3" borderId="9" xfId="3" applyFont="1" applyFill="1" applyBorder="1" applyAlignment="1">
      <alignment horizontal="left" vertical="top" wrapText="1"/>
    </xf>
    <xf numFmtId="0" fontId="85" fillId="3" borderId="13" xfId="3" applyFont="1" applyFill="1" applyBorder="1" applyAlignment="1">
      <alignment horizontal="left" vertical="top" wrapText="1"/>
    </xf>
    <xf numFmtId="0" fontId="91" fillId="3" borderId="0" xfId="1" applyFont="1" applyFill="1" applyBorder="1" applyAlignment="1" applyProtection="1">
      <alignment horizontal="left" vertical="top"/>
    </xf>
    <xf numFmtId="0" fontId="90" fillId="3" borderId="0" xfId="3" applyFont="1" applyFill="1" applyBorder="1" applyAlignment="1">
      <alignment horizontal="left" vertical="top"/>
    </xf>
    <xf numFmtId="0" fontId="5" fillId="0" borderId="39" xfId="0" applyFont="1" applyBorder="1" applyAlignment="1">
      <alignment horizontal="center"/>
    </xf>
    <xf numFmtId="0" fontId="5" fillId="0" borderId="6" xfId="0" applyFont="1" applyBorder="1" applyAlignment="1">
      <alignment horizontal="center"/>
    </xf>
    <xf numFmtId="0" fontId="5" fillId="0" borderId="22" xfId="0" applyFont="1" applyBorder="1" applyAlignment="1">
      <alignment horizontal="center"/>
    </xf>
    <xf numFmtId="0" fontId="5" fillId="0" borderId="21" xfId="0" applyFont="1" applyBorder="1" applyAlignment="1">
      <alignment horizontal="center"/>
    </xf>
    <xf numFmtId="0" fontId="5" fillId="0" borderId="4" xfId="0" applyFont="1" applyBorder="1" applyAlignment="1">
      <alignment horizontal="center"/>
    </xf>
    <xf numFmtId="0" fontId="5" fillId="0" borderId="33" xfId="0" applyFont="1" applyBorder="1" applyAlignment="1">
      <alignment horizontal="center"/>
    </xf>
    <xf numFmtId="0" fontId="2" fillId="0" borderId="0" xfId="0" applyFont="1" applyAlignment="1">
      <alignment horizontal="justify" wrapText="1"/>
    </xf>
    <xf numFmtId="0" fontId="12"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justify" vertical="center" wrapText="1"/>
    </xf>
    <xf numFmtId="0" fontId="18" fillId="0" borderId="0" xfId="0" applyFont="1" applyAlignment="1">
      <alignment horizontal="justify" vertical="center" wrapText="1"/>
    </xf>
    <xf numFmtId="0" fontId="5" fillId="0" borderId="0" xfId="0" applyFont="1" applyAlignment="1">
      <alignment horizontal="justify" vertical="center" wrapText="1"/>
    </xf>
    <xf numFmtId="0" fontId="53" fillId="0" borderId="0" xfId="0" applyFont="1" applyAlignment="1">
      <alignment horizontal="justify" vertical="center" wrapText="1"/>
    </xf>
    <xf numFmtId="0" fontId="7" fillId="0" borderId="0" xfId="0" applyFont="1" applyAlignment="1">
      <alignment horizontal="justify" vertical="center" wrapText="1"/>
    </xf>
    <xf numFmtId="0" fontId="6" fillId="0" borderId="0" xfId="0" applyFont="1" applyAlignment="1">
      <alignment horizontal="justify" vertical="center" wrapText="1"/>
    </xf>
    <xf numFmtId="0" fontId="55" fillId="0" borderId="0" xfId="0" applyFont="1" applyAlignment="1">
      <alignment horizontal="justify" vertical="center" wrapText="1"/>
    </xf>
    <xf numFmtId="0" fontId="54" fillId="0" borderId="0" xfId="0" applyFont="1" applyAlignment="1">
      <alignment horizontal="justify" vertical="center" wrapText="1"/>
    </xf>
    <xf numFmtId="0" fontId="6" fillId="0" borderId="0" xfId="7" applyFont="1" applyFill="1" applyBorder="1" applyAlignment="1">
      <alignment wrapText="1"/>
    </xf>
    <xf numFmtId="0" fontId="1" fillId="0" borderId="0" xfId="0" applyFont="1" applyAlignment="1">
      <alignment horizontal="justify" vertical="center" wrapText="1"/>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2" fillId="0" borderId="46" xfId="0" applyFont="1" applyBorder="1" applyAlignment="1">
      <alignment horizontal="justify" vertical="justify" wrapText="1"/>
    </xf>
    <xf numFmtId="0" fontId="2" fillId="0" borderId="3" xfId="0" applyFont="1" applyBorder="1" applyAlignment="1">
      <alignment horizontal="justify" vertical="justify" wrapText="1"/>
    </xf>
    <xf numFmtId="0" fontId="2" fillId="0" borderId="16" xfId="0" applyFont="1" applyBorder="1" applyAlignment="1">
      <alignment horizontal="justify" vertical="justify" wrapText="1"/>
    </xf>
    <xf numFmtId="0" fontId="1" fillId="0" borderId="0" xfId="0" applyFont="1" applyAlignment="1">
      <alignment horizontal="justify" wrapText="1"/>
    </xf>
    <xf numFmtId="0" fontId="4" fillId="0" borderId="0" xfId="0" applyFont="1" applyAlignment="1">
      <alignment horizontal="left" wrapText="1"/>
    </xf>
    <xf numFmtId="0" fontId="1" fillId="0" borderId="0" xfId="0" applyFont="1" applyFill="1" applyAlignment="1">
      <alignment horizontal="left" wrapText="1"/>
    </xf>
    <xf numFmtId="0" fontId="4" fillId="0" borderId="0" xfId="0" applyFont="1" applyAlignment="1"/>
    <xf numFmtId="0" fontId="0" fillId="0" borderId="0" xfId="0" applyAlignment="1"/>
    <xf numFmtId="0" fontId="4" fillId="0" borderId="0" xfId="0" applyFont="1" applyAlignment="1">
      <alignment wrapText="1"/>
    </xf>
    <xf numFmtId="0" fontId="0" fillId="0" borderId="0" xfId="0"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justify" wrapText="1"/>
    </xf>
    <xf numFmtId="0" fontId="0" fillId="0" borderId="0" xfId="0" applyAlignment="1">
      <alignment horizontal="justify" wrapText="1"/>
    </xf>
    <xf numFmtId="0" fontId="4" fillId="0" borderId="0" xfId="0" applyFont="1" applyAlignment="1">
      <alignment horizontal="left" vertical="top" wrapText="1"/>
    </xf>
    <xf numFmtId="0" fontId="108" fillId="0" borderId="0" xfId="0" applyFont="1" applyAlignment="1">
      <alignment horizontal="center"/>
    </xf>
    <xf numFmtId="0" fontId="8"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21" fillId="0" borderId="0" xfId="0" applyFont="1" applyAlignment="1">
      <alignment wrapText="1"/>
    </xf>
    <xf numFmtId="0" fontId="8"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left"/>
    </xf>
    <xf numFmtId="0" fontId="47" fillId="0" borderId="0" xfId="0" applyFont="1" applyAlignment="1">
      <alignment horizontal="left" vertical="center"/>
    </xf>
    <xf numFmtId="0" fontId="1" fillId="0" borderId="0" xfId="0" applyNumberFormat="1" applyFont="1" applyAlignment="1">
      <alignment horizontal="justify" wrapText="1"/>
    </xf>
    <xf numFmtId="0" fontId="0" fillId="0" borderId="0" xfId="0" applyNumberFormat="1" applyAlignment="1">
      <alignment horizontal="justify" wrapText="1"/>
    </xf>
    <xf numFmtId="0" fontId="71" fillId="0" borderId="0" xfId="0" applyFont="1" applyAlignment="1">
      <alignment horizontal="justify" vertical="center" wrapText="1"/>
    </xf>
    <xf numFmtId="0" fontId="69" fillId="0" borderId="0" xfId="0" applyFont="1" applyAlignment="1">
      <alignment horizontal="justify" vertical="center" wrapText="1"/>
    </xf>
    <xf numFmtId="0" fontId="70" fillId="0" borderId="0" xfId="0" applyFont="1" applyAlignment="1">
      <alignment horizontal="justify" vertical="center" wrapText="1"/>
    </xf>
  </cellXfs>
  <cellStyles count="8">
    <cellStyle name="Lien hypertexte" xfId="1" builtinId="8"/>
    <cellStyle name="Lien hypertexte_FD2009" xfId="2"/>
    <cellStyle name="Normal" xfId="0" builtinId="0"/>
    <cellStyle name="Normal_Annexe5_B_2007" xfId="7"/>
    <cellStyle name="Normal_BPD961" xfId="3"/>
    <cellStyle name="Normal_Guide99" xfId="4"/>
    <cellStyle name="Normal_nb_com_pop_str_reg_g07_m10m" xfId="6"/>
    <cellStyle name="Normal_zau98_2" xfId="5"/>
  </cellStyles>
  <dxfs count="897">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name val="Arial"/>
        <scheme val="none"/>
      </font>
    </dxf>
    <dxf>
      <font>
        <strike val="0"/>
        <outline val="0"/>
        <shadow val="0"/>
        <u val="no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name val="Arial"/>
        <scheme val="none"/>
      </font>
    </dxf>
    <dxf>
      <font>
        <strike val="0"/>
        <outline val="0"/>
        <shadow val="0"/>
        <u val="no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0"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color rgb="FF0000FF"/>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b/>
        <i val="0"/>
        <strike val="0"/>
        <condense val="0"/>
        <extend val="0"/>
        <outline val="0"/>
        <shadow val="0"/>
        <u val="none"/>
        <vertAlign val="baseline"/>
        <sz val="10"/>
        <color auto="1"/>
        <name val="Arial"/>
        <scheme val="none"/>
      </font>
    </dxf>
    <dxf>
      <border outline="0">
        <bottom style="thin">
          <color indexed="64"/>
        </bottom>
      </border>
    </dxf>
    <dxf>
      <numFmt numFmtId="3" formatCode="#,##0"/>
    </dxf>
    <dxf>
      <font>
        <b val="0"/>
        <i val="0"/>
        <strike val="0"/>
        <condense val="0"/>
        <extend val="0"/>
        <outline val="0"/>
        <shadow val="0"/>
        <u val="none"/>
        <vertAlign val="baseline"/>
        <sz val="10"/>
        <color indexed="12"/>
        <name val="Arial"/>
        <scheme val="none"/>
      </font>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font>
        <b val="0"/>
        <i/>
        <strike val="0"/>
        <condense val="0"/>
        <extend val="0"/>
        <outline val="0"/>
        <shadow val="0"/>
        <u val="none"/>
        <vertAlign val="baseline"/>
        <sz val="10"/>
        <color auto="1"/>
        <name val="Arial"/>
        <scheme val="none"/>
      </font>
      <border diagonalUp="0" diagonalDown="0" outline="0">
        <left/>
        <right/>
        <top/>
        <bottom style="thin">
          <color indexed="64"/>
        </bottom>
      </border>
    </dxf>
    <dxf>
      <border outline="0">
        <bottom style="thin">
          <color indexed="64"/>
        </bottom>
      </border>
    </dxf>
    <dxf>
      <border outline="0">
        <bottom style="thin">
          <color indexed="64"/>
        </bottom>
      </border>
    </dxf>
    <dxf>
      <font>
        <b val="0"/>
        <i val="0"/>
        <strike val="0"/>
        <condense val="0"/>
        <extend val="0"/>
        <outline val="0"/>
        <shadow val="0"/>
        <u val="none"/>
        <vertAlign val="baseline"/>
        <sz val="10"/>
        <color indexed="12"/>
        <name val="Arial"/>
        <scheme val="none"/>
      </font>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font>
        <b val="0"/>
        <i/>
        <strike val="0"/>
        <condense val="0"/>
        <extend val="0"/>
        <outline val="0"/>
        <shadow val="0"/>
        <u val="none"/>
        <vertAlign val="baseline"/>
        <sz val="10"/>
        <color auto="1"/>
        <name val="Arial"/>
        <scheme val="none"/>
      </font>
      <border diagonalUp="0" diagonalDown="0" outline="0">
        <left/>
        <right/>
        <top/>
        <bottom style="thin">
          <color indexed="64"/>
        </bottom>
      </border>
    </dxf>
    <dxf>
      <border outline="0">
        <bottom style="thin">
          <color indexed="64"/>
        </bottom>
      </border>
    </dxf>
    <dxf>
      <border outline="0">
        <bottom style="thin">
          <color indexed="64"/>
        </bottom>
      </border>
    </dxf>
  </dxfs>
  <tableStyles count="0" defaultTableStyle="TableStyleMedium9" defaultPivotStyle="PivotStyleLight16"/>
  <colors>
    <mruColors>
      <color rgb="FF0000FF"/>
      <color rgb="FFDDDDDD"/>
      <color rgb="FFC0C0C0"/>
      <color rgb="FFFFFFFF"/>
      <color rgb="FFD8D8D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2390775</xdr:colOff>
      <xdr:row>0</xdr:row>
      <xdr:rowOff>0</xdr:rowOff>
    </xdr:from>
    <xdr:to>
      <xdr:col>0</xdr:col>
      <xdr:colOff>3724275</xdr:colOff>
      <xdr:row>5</xdr:row>
      <xdr:rowOff>38100</xdr:rowOff>
    </xdr:to>
    <xdr:pic>
      <xdr:nvPicPr>
        <xdr:cNvPr id="2" name="Image 1"/>
        <xdr:cNvPicPr/>
      </xdr:nvPicPr>
      <xdr:blipFill>
        <a:blip xmlns:r="http://schemas.openxmlformats.org/officeDocument/2006/relationships" r:embed="rId1" cstate="print"/>
        <a:srcRect/>
        <a:stretch>
          <a:fillRect/>
        </a:stretch>
      </xdr:blipFill>
      <xdr:spPr bwMode="auto">
        <a:xfrm>
          <a:off x="2390775" y="0"/>
          <a:ext cx="1333500" cy="8477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8" name="Tableau18" displayName="Tableau18" ref="A8:O21" headerRowCount="0" totalsRowShown="0" headerRowBorderDxfId="896" tableBorderDxfId="895">
  <tableColumns count="15">
    <tableColumn id="1" name="En nombre de budgets" headerRowDxfId="894"/>
    <tableColumn id="2" name="Colonne1" headerRowDxfId="893"/>
    <tableColumn id="3" name="Colonne2" headerRowDxfId="892"/>
    <tableColumn id="4" name="Colonne3" headerRowDxfId="891"/>
    <tableColumn id="5" name="Colonne4" headerRowDxfId="890"/>
    <tableColumn id="6" name="Colonne5" headerRowDxfId="889"/>
    <tableColumn id="7" name="Colonne6" headerRowDxfId="888"/>
    <tableColumn id="8" name="Colonne7" headerRowDxfId="887"/>
    <tableColumn id="9" name="Colonne8" headerRowDxfId="886"/>
    <tableColumn id="10" name="Colonne9" headerRowDxfId="885"/>
    <tableColumn id="11" name="Colonne10" headerRowDxfId="884"/>
    <tableColumn id="12" name="Colonne11" headerRowDxfId="883"/>
    <tableColumn id="13" name="Colonne12" headerRowDxfId="882"/>
    <tableColumn id="14" name="Colonne13" headerRowDxfId="881"/>
    <tableColumn id="15" name="Colonne14" headerRowDxfId="880"/>
  </tableColumns>
  <tableStyleInfo name="TableStyleLight1" showFirstColumn="0" showLastColumn="0" showRowStripes="0" showColumnStripes="0"/>
</table>
</file>

<file path=xl/tables/table10.xml><?xml version="1.0" encoding="utf-8"?>
<table xmlns="http://schemas.openxmlformats.org/spreadsheetml/2006/main" id="4" name="Tableau935" displayName="Tableau935" ref="A86:P93" headerRowCount="0" totalsRowShown="0" headerRowDxfId="629" dataDxfId="628" tableBorderDxfId="627">
  <tableColumns count="16">
    <tableColumn id="1" name="Colonne1" headerRowDxfId="626" dataDxfId="625"/>
    <tableColumn id="2" name="Colonne2" headerRowDxfId="624" dataDxfId="623"/>
    <tableColumn id="3" name="Colonne3" headerRowDxfId="622" dataDxfId="621"/>
    <tableColumn id="4" name="Colonne4" headerRowDxfId="620" dataDxfId="619"/>
    <tableColumn id="5" name="Colonne5" headerRowDxfId="618" dataDxfId="617"/>
    <tableColumn id="6" name="Colonne6" headerRowDxfId="616" dataDxfId="615"/>
    <tableColumn id="7" name="Colonne7" headerRowDxfId="614" dataDxfId="613"/>
    <tableColumn id="8" name="Colonne8" headerRowDxfId="612" dataDxfId="611"/>
    <tableColumn id="9" name="Colonne9" headerRowDxfId="610" dataDxfId="609"/>
    <tableColumn id="10" name="Colonne10" headerRowDxfId="608" dataDxfId="607"/>
    <tableColumn id="11" name="Colonne11" headerRowDxfId="606" dataDxfId="605"/>
    <tableColumn id="12" name="Colonne12" headerRowDxfId="604" dataDxfId="603"/>
    <tableColumn id="13" name="Colonne13" headerRowDxfId="602" dataDxfId="601"/>
    <tableColumn id="16" name="Colonne16" headerRowDxfId="600" dataDxfId="599"/>
    <tableColumn id="14" name="Colonne14" headerRowDxfId="598" dataDxfId="597"/>
    <tableColumn id="15" name="Colonne15" headerRowDxfId="596" dataDxfId="595"/>
  </tableColumns>
  <tableStyleInfo name="TableStyleLight1" showFirstColumn="0" showLastColumn="0" showRowStripes="1" showColumnStripes="0"/>
</table>
</file>

<file path=xl/tables/table11.xml><?xml version="1.0" encoding="utf-8"?>
<table xmlns="http://schemas.openxmlformats.org/spreadsheetml/2006/main" id="25" name="Tableau5112426" displayName="Tableau5112426" ref="A8:P53" headerRowCount="0" totalsRowShown="0" headerRowDxfId="594" dataDxfId="593" tableBorderDxfId="592">
  <tableColumns count="16">
    <tableColumn id="1" name="Colonne1" headerRowDxfId="591" dataDxfId="590"/>
    <tableColumn id="2" name="Colonne2" headerRowDxfId="589" dataDxfId="588"/>
    <tableColumn id="3" name="Colonne3" headerRowDxfId="587" dataDxfId="586"/>
    <tableColumn id="4" name="Colonne4" headerRowDxfId="585" dataDxfId="584"/>
    <tableColumn id="5" name="Colonne5" headerRowDxfId="583" dataDxfId="582"/>
    <tableColumn id="6" name="Colonne6" headerRowDxfId="581" dataDxfId="580"/>
    <tableColumn id="7" name="Colonne7" headerRowDxfId="579" dataDxfId="578"/>
    <tableColumn id="8" name="Colonne8" headerRowDxfId="577" dataDxfId="576"/>
    <tableColumn id="9" name="Colonne9" headerRowDxfId="575" dataDxfId="574"/>
    <tableColumn id="10" name="Colonne10" headerRowDxfId="573" dataDxfId="572"/>
    <tableColumn id="11" name="Colonne11" headerRowDxfId="571" dataDxfId="570"/>
    <tableColumn id="12" name="Colonne12" headerRowDxfId="569" dataDxfId="568"/>
    <tableColumn id="13" name="Colonne13" headerRowDxfId="567" dataDxfId="566"/>
    <tableColumn id="14" name="Colonne14" headerRowDxfId="565" dataDxfId="564"/>
    <tableColumn id="16" name="Colonne16" headerRowDxfId="563" dataDxfId="562"/>
    <tableColumn id="15" name="Colonne15" headerRowDxfId="561" dataDxfId="560"/>
  </tableColumns>
  <tableStyleInfo name="TableStyleLight1" showFirstColumn="0" showLastColumn="0" showRowStripes="1" showColumnStripes="0"/>
</table>
</file>

<file path=xl/tables/table12.xml><?xml version="1.0" encoding="utf-8"?>
<table xmlns="http://schemas.openxmlformats.org/spreadsheetml/2006/main" id="7" name="Tableau9358" displayName="Tableau9358" ref="A87:P94" headerRowCount="0" totalsRowShown="0" headerRowDxfId="559" dataDxfId="558" tableBorderDxfId="557">
  <tableColumns count="16">
    <tableColumn id="1" name="Colonne1" headerRowDxfId="556" dataDxfId="555"/>
    <tableColumn id="2" name="Colonne2" headerRowDxfId="554" dataDxfId="553"/>
    <tableColumn id="3" name="Colonne3" headerRowDxfId="552" dataDxfId="551"/>
    <tableColumn id="4" name="Colonne4" headerRowDxfId="550" dataDxfId="549"/>
    <tableColumn id="5" name="Colonne5" headerRowDxfId="548" dataDxfId="547"/>
    <tableColumn id="6" name="Colonne6" headerRowDxfId="546" dataDxfId="545"/>
    <tableColumn id="7" name="Colonne7" headerRowDxfId="544" dataDxfId="543"/>
    <tableColumn id="8" name="Colonne8" headerRowDxfId="542" dataDxfId="541"/>
    <tableColumn id="9" name="Colonne9" headerRowDxfId="540" dataDxfId="539"/>
    <tableColumn id="10" name="Colonne10" headerRowDxfId="538" dataDxfId="537"/>
    <tableColumn id="11" name="Colonne11" headerRowDxfId="536" dataDxfId="535"/>
    <tableColumn id="12" name="Colonne12" headerRowDxfId="534" dataDxfId="533"/>
    <tableColumn id="13" name="Colonne13" headerRowDxfId="532" dataDxfId="531"/>
    <tableColumn id="16" name="Colonne16" headerRowDxfId="530" dataDxfId="529"/>
    <tableColumn id="14" name="Colonne14" headerRowDxfId="528" dataDxfId="527"/>
    <tableColumn id="15" name="Colonne15" headerRowDxfId="526" dataDxfId="525"/>
  </tableColumns>
  <tableStyleInfo name="TableStyleLight1" showFirstColumn="0" showLastColumn="0" showRowStripes="1" showColumnStripes="0"/>
</table>
</file>

<file path=xl/tables/table13.xml><?xml version="1.0" encoding="utf-8"?>
<table xmlns="http://schemas.openxmlformats.org/spreadsheetml/2006/main" id="26" name="Tableau511242627" displayName="Tableau511242627" ref="A8:P53" headerRowCount="0" totalsRowShown="0" headerRowDxfId="524" dataDxfId="523" tableBorderDxfId="522">
  <tableColumns count="16">
    <tableColumn id="1" name="Colonne1" headerRowDxfId="521" dataDxfId="520"/>
    <tableColumn id="2" name="Colonne2" headerRowDxfId="519" dataDxfId="518"/>
    <tableColumn id="3" name="Colonne3" headerRowDxfId="517" dataDxfId="516"/>
    <tableColumn id="4" name="Colonne4" headerRowDxfId="515" dataDxfId="514"/>
    <tableColumn id="5" name="Colonne5" headerRowDxfId="513" dataDxfId="512"/>
    <tableColumn id="6" name="Colonne6" headerRowDxfId="511" dataDxfId="510"/>
    <tableColumn id="7" name="Colonne7" headerRowDxfId="509" dataDxfId="508"/>
    <tableColumn id="8" name="Colonne8" headerRowDxfId="507" dataDxfId="506"/>
    <tableColumn id="9" name="Colonne9" headerRowDxfId="505" dataDxfId="504"/>
    <tableColumn id="10" name="Colonne10" headerRowDxfId="503" dataDxfId="502"/>
    <tableColumn id="11" name="Colonne11" headerRowDxfId="501" dataDxfId="500"/>
    <tableColumn id="12" name="Colonne12" headerRowDxfId="499" dataDxfId="498"/>
    <tableColumn id="13" name="Colonne13" headerRowDxfId="497" dataDxfId="496"/>
    <tableColumn id="14" name="Colonne14" headerRowDxfId="495" dataDxfId="494"/>
    <tableColumn id="16" name="Colonne16" headerRowDxfId="493" dataDxfId="492"/>
    <tableColumn id="15" name="Colonne15" headerRowDxfId="491" dataDxfId="490"/>
  </tableColumns>
  <tableStyleInfo name="TableStyleLight1" showFirstColumn="0" showLastColumn="0" showRowStripes="1" showColumnStripes="0"/>
</table>
</file>

<file path=xl/tables/table14.xml><?xml version="1.0" encoding="utf-8"?>
<table xmlns="http://schemas.openxmlformats.org/spreadsheetml/2006/main" id="11" name="Tableau935812" displayName="Tableau935812" ref="A87:P94" headerRowCount="0" totalsRowShown="0" headerRowDxfId="489" dataDxfId="488" tableBorderDxfId="487">
  <tableColumns count="16">
    <tableColumn id="1" name="Colonne1" headerRowDxfId="486" dataDxfId="485"/>
    <tableColumn id="2" name="Colonne2" headerRowDxfId="484" dataDxfId="483"/>
    <tableColumn id="3" name="Colonne3" headerRowDxfId="482" dataDxfId="481"/>
    <tableColumn id="4" name="Colonne4" headerRowDxfId="480" dataDxfId="479"/>
    <tableColumn id="5" name="Colonne5" headerRowDxfId="478" dataDxfId="477"/>
    <tableColumn id="6" name="Colonne6" headerRowDxfId="476" dataDxfId="475"/>
    <tableColumn id="7" name="Colonne7" headerRowDxfId="474" dataDxfId="473"/>
    <tableColumn id="8" name="Colonne8" headerRowDxfId="472" dataDxfId="471"/>
    <tableColumn id="9" name="Colonne9" headerRowDxfId="470" dataDxfId="469"/>
    <tableColumn id="10" name="Colonne10" headerRowDxfId="468" dataDxfId="467"/>
    <tableColumn id="11" name="Colonne11" headerRowDxfId="466" dataDxfId="465"/>
    <tableColumn id="12" name="Colonne12" headerRowDxfId="464" dataDxfId="463"/>
    <tableColumn id="13" name="Colonne13" headerRowDxfId="462" dataDxfId="461"/>
    <tableColumn id="16" name="Colonne16" headerRowDxfId="460" dataDxfId="459"/>
    <tableColumn id="14" name="Colonne14" headerRowDxfId="458" dataDxfId="457"/>
    <tableColumn id="15" name="Colonne15" headerRowDxfId="456" dataDxfId="455"/>
  </tableColumns>
  <tableStyleInfo name="TableStyleLight1" showFirstColumn="0" showLastColumn="0" showRowStripes="1" showColumnStripes="0"/>
</table>
</file>

<file path=xl/tables/table15.xml><?xml version="1.0" encoding="utf-8"?>
<table xmlns="http://schemas.openxmlformats.org/spreadsheetml/2006/main" id="27" name="Tableau51124262728" displayName="Tableau51124262728" ref="A8:P53" headerRowCount="0" totalsRowShown="0" headerRowDxfId="454" dataDxfId="453" tableBorderDxfId="452">
  <tableColumns count="16">
    <tableColumn id="1" name="Colonne1" headerRowDxfId="451" dataDxfId="450"/>
    <tableColumn id="2" name="Colonne2" headerRowDxfId="449" dataDxfId="448"/>
    <tableColumn id="3" name="Colonne3" headerRowDxfId="447" dataDxfId="446"/>
    <tableColumn id="4" name="Colonne4" headerRowDxfId="445" dataDxfId="444"/>
    <tableColumn id="5" name="Colonne5" headerRowDxfId="443" dataDxfId="442"/>
    <tableColumn id="6" name="Colonne6" headerRowDxfId="441" dataDxfId="440"/>
    <tableColumn id="7" name="Colonne7" headerRowDxfId="439" dataDxfId="438"/>
    <tableColumn id="8" name="Colonne8" headerRowDxfId="437" dataDxfId="436"/>
    <tableColumn id="9" name="Colonne9" headerRowDxfId="435" dataDxfId="434"/>
    <tableColumn id="10" name="Colonne10" headerRowDxfId="433" dataDxfId="432"/>
    <tableColumn id="11" name="Colonne11" headerRowDxfId="431" dataDxfId="430"/>
    <tableColumn id="12" name="Colonne12" headerRowDxfId="429" dataDxfId="428"/>
    <tableColumn id="13" name="Colonne13" headerRowDxfId="427" dataDxfId="426"/>
    <tableColumn id="14" name="Colonne14" headerRowDxfId="425" dataDxfId="424"/>
    <tableColumn id="16" name="Colonne16" headerRowDxfId="423" dataDxfId="422"/>
    <tableColumn id="15" name="Colonne15" headerRowDxfId="421" dataDxfId="420"/>
  </tableColumns>
  <tableStyleInfo name="TableStyleLight1" showFirstColumn="0" showLastColumn="0" showRowStripes="1" showColumnStripes="0"/>
</table>
</file>

<file path=xl/tables/table16.xml><?xml version="1.0" encoding="utf-8"?>
<table xmlns="http://schemas.openxmlformats.org/spreadsheetml/2006/main" id="13" name="Tableau93581214" displayName="Tableau93581214" ref="A86:P93" headerRowCount="0" totalsRowShown="0" headerRowDxfId="419" dataDxfId="418" tableBorderDxfId="417">
  <tableColumns count="16">
    <tableColumn id="1" name="Colonne1" headerRowDxfId="416" dataDxfId="415"/>
    <tableColumn id="2" name="Colonne2" headerRowDxfId="414" dataDxfId="413"/>
    <tableColumn id="3" name="Colonne3" headerRowDxfId="412" dataDxfId="411"/>
    <tableColumn id="4" name="Colonne4" headerRowDxfId="410" dataDxfId="409"/>
    <tableColumn id="5" name="Colonne5" headerRowDxfId="408" dataDxfId="407"/>
    <tableColumn id="6" name="Colonne6" headerRowDxfId="406" dataDxfId="405"/>
    <tableColumn id="7" name="Colonne7" headerRowDxfId="404" dataDxfId="403"/>
    <tableColumn id="8" name="Colonne8" headerRowDxfId="402" dataDxfId="401"/>
    <tableColumn id="9" name="Colonne9" headerRowDxfId="400" dataDxfId="399"/>
    <tableColumn id="10" name="Colonne10" headerRowDxfId="398" dataDxfId="397"/>
    <tableColumn id="11" name="Colonne11" headerRowDxfId="396" dataDxfId="395"/>
    <tableColumn id="12" name="Colonne12" headerRowDxfId="394" dataDxfId="393"/>
    <tableColumn id="13" name="Colonne13" headerRowDxfId="392" dataDxfId="391"/>
    <tableColumn id="16" name="Colonne16" headerRowDxfId="390" dataDxfId="389"/>
    <tableColumn id="14" name="Colonne14" headerRowDxfId="388" dataDxfId="387"/>
    <tableColumn id="15" name="Colonne15" headerRowDxfId="386" dataDxfId="385"/>
  </tableColumns>
  <tableStyleInfo name="TableStyleLight1" showFirstColumn="0" showLastColumn="0" showRowStripes="1" showColumnStripes="0"/>
</table>
</file>

<file path=xl/tables/table17.xml><?xml version="1.0" encoding="utf-8"?>
<table xmlns="http://schemas.openxmlformats.org/spreadsheetml/2006/main" id="28" name="Tableau5112426272829" displayName="Tableau5112426272829" ref="A8:P53" headerRowCount="0" totalsRowShown="0" headerRowDxfId="384" dataDxfId="383" tableBorderDxfId="382">
  <tableColumns count="16">
    <tableColumn id="1" name="Colonne1" headerRowDxfId="381" dataDxfId="380"/>
    <tableColumn id="2" name="Colonne2" headerRowDxfId="379" dataDxfId="378"/>
    <tableColumn id="3" name="Colonne3" headerRowDxfId="377" dataDxfId="376"/>
    <tableColumn id="4" name="Colonne4" headerRowDxfId="375" dataDxfId="374"/>
    <tableColumn id="5" name="Colonne5" headerRowDxfId="373" dataDxfId="372"/>
    <tableColumn id="6" name="Colonne6" headerRowDxfId="371" dataDxfId="370"/>
    <tableColumn id="7" name="Colonne7" headerRowDxfId="369" dataDxfId="368"/>
    <tableColumn id="8" name="Colonne8" headerRowDxfId="367" dataDxfId="366"/>
    <tableColumn id="9" name="Colonne9" headerRowDxfId="365" dataDxfId="364"/>
    <tableColumn id="10" name="Colonne10" headerRowDxfId="363" dataDxfId="362"/>
    <tableColumn id="11" name="Colonne11" headerRowDxfId="361" dataDxfId="360"/>
    <tableColumn id="12" name="Colonne12" headerRowDxfId="359" dataDxfId="358"/>
    <tableColumn id="13" name="Colonne13" headerRowDxfId="357" dataDxfId="356"/>
    <tableColumn id="14" name="Colonne14" headerRowDxfId="355" dataDxfId="354"/>
    <tableColumn id="16" name="Colonne16" headerRowDxfId="353" dataDxfId="352"/>
    <tableColumn id="15" name="Colonne15" headerRowDxfId="351" dataDxfId="350"/>
  </tableColumns>
  <tableStyleInfo name="TableStyleLight1" showFirstColumn="0" showLastColumn="0" showRowStripes="1" showColumnStripes="0"/>
</table>
</file>

<file path=xl/tables/table18.xml><?xml version="1.0" encoding="utf-8"?>
<table xmlns="http://schemas.openxmlformats.org/spreadsheetml/2006/main" id="15" name="Tableau935816" displayName="Tableau935816" ref="A86:P93" headerRowCount="0" totalsRowShown="0" headerRowDxfId="349" dataDxfId="348" tableBorderDxfId="347">
  <tableColumns count="16">
    <tableColumn id="1" name="Colonne1" headerRowDxfId="346" dataDxfId="345"/>
    <tableColumn id="2" name="Colonne2" headerRowDxfId="344" dataDxfId="343"/>
    <tableColumn id="3" name="Colonne3" headerRowDxfId="342" dataDxfId="341"/>
    <tableColumn id="4" name="Colonne4" headerRowDxfId="340" dataDxfId="339"/>
    <tableColumn id="5" name="Colonne5" headerRowDxfId="338" dataDxfId="337"/>
    <tableColumn id="6" name="Colonne6" headerRowDxfId="336" dataDxfId="335"/>
    <tableColumn id="7" name="Colonne7" headerRowDxfId="334" dataDxfId="333"/>
    <tableColumn id="8" name="Colonne8" headerRowDxfId="332" dataDxfId="331"/>
    <tableColumn id="9" name="Colonne9" headerRowDxfId="330" dataDxfId="329"/>
    <tableColumn id="10" name="Colonne10" headerRowDxfId="328" dataDxfId="327"/>
    <tableColumn id="11" name="Colonne11" headerRowDxfId="326" dataDxfId="325"/>
    <tableColumn id="12" name="Colonne12" headerRowDxfId="324" dataDxfId="323"/>
    <tableColumn id="13" name="Colonne13" headerRowDxfId="322" dataDxfId="321"/>
    <tableColumn id="16" name="Colonne16" headerRowDxfId="320" dataDxfId="319"/>
    <tableColumn id="14" name="Colonne14" headerRowDxfId="318" dataDxfId="317"/>
    <tableColumn id="15" name="Colonne15" headerRowDxfId="316" dataDxfId="315"/>
  </tableColumns>
  <tableStyleInfo name="TableStyleLight1" showFirstColumn="0" showLastColumn="0" showRowStripes="1" showColumnStripes="0"/>
</table>
</file>

<file path=xl/tables/table19.xml><?xml version="1.0" encoding="utf-8"?>
<table xmlns="http://schemas.openxmlformats.org/spreadsheetml/2006/main" id="29" name="Tableau511242627282930" displayName="Tableau511242627282930" ref="A8:P53" headerRowCount="0" totalsRowShown="0" headerRowDxfId="314" dataDxfId="313" tableBorderDxfId="312">
  <tableColumns count="16">
    <tableColumn id="1" name="Colonne1" headerRowDxfId="311" dataDxfId="310"/>
    <tableColumn id="2" name="Colonne2" headerRowDxfId="309" dataDxfId="308"/>
    <tableColumn id="3" name="Colonne3" headerRowDxfId="307" dataDxfId="306"/>
    <tableColumn id="4" name="Colonne4" headerRowDxfId="305" dataDxfId="304"/>
    <tableColumn id="5" name="Colonne5" headerRowDxfId="303" dataDxfId="302"/>
    <tableColumn id="6" name="Colonne6" headerRowDxfId="301" dataDxfId="300"/>
    <tableColumn id="7" name="Colonne7" headerRowDxfId="299" dataDxfId="298"/>
    <tableColumn id="8" name="Colonne8" headerRowDxfId="297" dataDxfId="296"/>
    <tableColumn id="9" name="Colonne9" headerRowDxfId="295" dataDxfId="294"/>
    <tableColumn id="10" name="Colonne10" headerRowDxfId="293" dataDxfId="292"/>
    <tableColumn id="11" name="Colonne11" headerRowDxfId="291" dataDxfId="290"/>
    <tableColumn id="12" name="Colonne12" headerRowDxfId="289" dataDxfId="288"/>
    <tableColumn id="13" name="Colonne13" headerRowDxfId="287" dataDxfId="286"/>
    <tableColumn id="14" name="Colonne14" headerRowDxfId="285" dataDxfId="284"/>
    <tableColumn id="16" name="Colonne16" headerRowDxfId="283" dataDxfId="282"/>
    <tableColumn id="15" name="Colonne15" headerRowDxfId="281" dataDxfId="280"/>
  </tableColumns>
  <tableStyleInfo name="TableStyleLight1" showFirstColumn="0" showLastColumn="0" showRowStripes="1" showColumnStripes="0"/>
</table>
</file>

<file path=xl/tables/table2.xml><?xml version="1.0" encoding="utf-8"?>
<table xmlns="http://schemas.openxmlformats.org/spreadsheetml/2006/main" id="19" name="Tableau19" displayName="Tableau19" ref="A47:O60" headerRowCount="0" totalsRowShown="0" headerRowBorderDxfId="879" tableBorderDxfId="878">
  <tableColumns count="15">
    <tableColumn id="1" name="Habitants décomptés selon la population totale de l'Insee" headerRowDxfId="877"/>
    <tableColumn id="2" name="Colonne1" headerRowDxfId="876"/>
    <tableColumn id="3" name="Colonne2" headerRowDxfId="875"/>
    <tableColumn id="4" name="Colonne3" headerRowDxfId="874"/>
    <tableColumn id="5" name="Colonne4" headerRowDxfId="873"/>
    <tableColumn id="6" name="Colonne5" headerRowDxfId="872"/>
    <tableColumn id="7" name="Colonne6" headerRowDxfId="871"/>
    <tableColumn id="8" name="Colonne7" headerRowDxfId="870"/>
    <tableColumn id="9" name="Colonne8" headerRowDxfId="869"/>
    <tableColumn id="10" name="Colonne9" headerRowDxfId="868"/>
    <tableColumn id="11" name="Colonne10" headerRowDxfId="867"/>
    <tableColumn id="12" name="Colonne11" headerRowDxfId="866"/>
    <tableColumn id="13" name="Colonne12" headerRowDxfId="865"/>
    <tableColumn id="14" name="Colonne13" headerRowDxfId="864"/>
    <tableColumn id="15" name="Colonne14" headerRowDxfId="863"/>
  </tableColumns>
  <tableStyleInfo name="TableStyleLight1" showFirstColumn="0" showLastColumn="0" showRowStripes="0" showColumnStripes="0"/>
</table>
</file>

<file path=xl/tables/table20.xml><?xml version="1.0" encoding="utf-8"?>
<table xmlns="http://schemas.openxmlformats.org/spreadsheetml/2006/main" id="17" name="Tableau93581618" displayName="Tableau93581618" ref="A86:P93" headerRowCount="0" totalsRowShown="0" headerRowDxfId="279" dataDxfId="278" tableBorderDxfId="277">
  <tableColumns count="16">
    <tableColumn id="1" name="Colonne1" headerRowDxfId="276" dataDxfId="275"/>
    <tableColumn id="2" name="Colonne2" headerRowDxfId="274" dataDxfId="273"/>
    <tableColumn id="3" name="Colonne3" headerRowDxfId="272" dataDxfId="271"/>
    <tableColumn id="4" name="Colonne4" headerRowDxfId="270" dataDxfId="269"/>
    <tableColumn id="5" name="Colonne5" headerRowDxfId="268" dataDxfId="267"/>
    <tableColumn id="6" name="Colonne6" headerRowDxfId="266" dataDxfId="265"/>
    <tableColumn id="7" name="Colonne7" headerRowDxfId="264" dataDxfId="263"/>
    <tableColumn id="8" name="Colonne8" headerRowDxfId="262" dataDxfId="261"/>
    <tableColumn id="9" name="Colonne9" headerRowDxfId="260" dataDxfId="259"/>
    <tableColumn id="10" name="Colonne10" headerRowDxfId="258" dataDxfId="257"/>
    <tableColumn id="11" name="Colonne11" headerRowDxfId="256" dataDxfId="255"/>
    <tableColumn id="12" name="Colonne12" headerRowDxfId="254" dataDxfId="253"/>
    <tableColumn id="13" name="Colonne13" headerRowDxfId="252" dataDxfId="251"/>
    <tableColumn id="16" name="Colonne16" headerRowDxfId="250" dataDxfId="249"/>
    <tableColumn id="14" name="Colonne14" headerRowDxfId="248" dataDxfId="247"/>
    <tableColumn id="15" name="Colonne15" headerRowDxfId="246" dataDxfId="245"/>
  </tableColumns>
  <tableStyleInfo name="TableStyleLight1" showFirstColumn="0" showLastColumn="0" showRowStripes="1" showColumnStripes="0"/>
</table>
</file>

<file path=xl/tables/table21.xml><?xml version="1.0" encoding="utf-8"?>
<table xmlns="http://schemas.openxmlformats.org/spreadsheetml/2006/main" id="30" name="Tableau51124262728293031" displayName="Tableau51124262728293031" ref="A8:P53" headerRowCount="0" totalsRowShown="0" headerRowDxfId="244" dataDxfId="243" tableBorderDxfId="242">
  <tableColumns count="16">
    <tableColumn id="1" name="Colonne1" headerRowDxfId="241" dataDxfId="240"/>
    <tableColumn id="2" name="Colonne2" headerRowDxfId="239" dataDxfId="238"/>
    <tableColumn id="3" name="Colonne3" headerRowDxfId="237" dataDxfId="236"/>
    <tableColumn id="4" name="Colonne4" headerRowDxfId="235" dataDxfId="234"/>
    <tableColumn id="5" name="Colonne5" headerRowDxfId="233" dataDxfId="232"/>
    <tableColumn id="6" name="Colonne6" headerRowDxfId="231" dataDxfId="230"/>
    <tableColumn id="7" name="Colonne7" headerRowDxfId="229" dataDxfId="228"/>
    <tableColumn id="8" name="Colonne8" headerRowDxfId="227" dataDxfId="226"/>
    <tableColumn id="9" name="Colonne9" headerRowDxfId="225" dataDxfId="224"/>
    <tableColumn id="10" name="Colonne10" headerRowDxfId="223" dataDxfId="222"/>
    <tableColumn id="11" name="Colonne11" headerRowDxfId="221" dataDxfId="220"/>
    <tableColumn id="12" name="Colonne12" headerRowDxfId="219" dataDxfId="218"/>
    <tableColumn id="13" name="Colonne13" headerRowDxfId="217" dataDxfId="216"/>
    <tableColumn id="14" name="Colonne14" headerRowDxfId="215" dataDxfId="214"/>
    <tableColumn id="16" name="Colonne16" headerRowDxfId="213" dataDxfId="212"/>
    <tableColumn id="15" name="Colonne15" headerRowDxfId="211" dataDxfId="210"/>
  </tableColumns>
  <tableStyleInfo name="TableStyleLight1" showFirstColumn="0" showLastColumn="0" showRowStripes="1" showColumnStripes="0"/>
</table>
</file>

<file path=xl/tables/table22.xml><?xml version="1.0" encoding="utf-8"?>
<table xmlns="http://schemas.openxmlformats.org/spreadsheetml/2006/main" id="21" name="Tableau9358161822" displayName="Tableau9358161822" ref="A86:P93" headerRowCount="0" totalsRowShown="0" headerRowDxfId="209" dataDxfId="208" tableBorderDxfId="207">
  <tableColumns count="16">
    <tableColumn id="1" name="Colonne1" headerRowDxfId="206" dataDxfId="205"/>
    <tableColumn id="2" name="Colonne2" headerRowDxfId="204" dataDxfId="203"/>
    <tableColumn id="3" name="Colonne3" headerRowDxfId="202" dataDxfId="201"/>
    <tableColumn id="4" name="Colonne4" headerRowDxfId="200" dataDxfId="199"/>
    <tableColumn id="5" name="Colonne5" headerRowDxfId="198" dataDxfId="197"/>
    <tableColumn id="6" name="Colonne6" headerRowDxfId="196" dataDxfId="195"/>
    <tableColumn id="7" name="Colonne7" headerRowDxfId="194" dataDxfId="193"/>
    <tableColumn id="8" name="Colonne8" headerRowDxfId="192" dataDxfId="191"/>
    <tableColumn id="9" name="Colonne9" headerRowDxfId="190" dataDxfId="189"/>
    <tableColumn id="10" name="Colonne10" headerRowDxfId="188" dataDxfId="187"/>
    <tableColumn id="11" name="Colonne11" headerRowDxfId="186" dataDxfId="185"/>
    <tableColumn id="12" name="Colonne12" headerRowDxfId="184" dataDxfId="183"/>
    <tableColumn id="13" name="Colonne13" headerRowDxfId="182" dataDxfId="181"/>
    <tableColumn id="16" name="Colonne16" headerRowDxfId="180" dataDxfId="179"/>
    <tableColumn id="14" name="Colonne14" headerRowDxfId="178" dataDxfId="177"/>
    <tableColumn id="15" name="Colonne15" headerRowDxfId="176" dataDxfId="175"/>
  </tableColumns>
  <tableStyleInfo name="TableStyleLight1" showFirstColumn="0" showLastColumn="0" showRowStripes="1" showColumnStripes="0"/>
</table>
</file>

<file path=xl/tables/table23.xml><?xml version="1.0" encoding="utf-8"?>
<table xmlns="http://schemas.openxmlformats.org/spreadsheetml/2006/main" id="31" name="Tableau5112426272829303132" displayName="Tableau5112426272829303132" ref="A8:P53" headerRowCount="0" totalsRowShown="0" headerRowDxfId="174" dataDxfId="173" tableBorderDxfId="172">
  <tableColumns count="16">
    <tableColumn id="1" name="Colonne1" headerRowDxfId="171" dataDxfId="170"/>
    <tableColumn id="2" name="Colonne2" headerRowDxfId="169" dataDxfId="168"/>
    <tableColumn id="3" name="Colonne3" headerRowDxfId="167" dataDxfId="166"/>
    <tableColumn id="4" name="Colonne4" headerRowDxfId="165" dataDxfId="164"/>
    <tableColumn id="5" name="Colonne5" headerRowDxfId="163" dataDxfId="162"/>
    <tableColumn id="6" name="Colonne6" headerRowDxfId="161" dataDxfId="160"/>
    <tableColumn id="7" name="Colonne7" headerRowDxfId="159" dataDxfId="158"/>
    <tableColumn id="8" name="Colonne8" headerRowDxfId="157" dataDxfId="156"/>
    <tableColumn id="9" name="Colonne9" headerRowDxfId="155" dataDxfId="154"/>
    <tableColumn id="10" name="Colonne10" headerRowDxfId="153" dataDxfId="152"/>
    <tableColumn id="11" name="Colonne11" headerRowDxfId="151" dataDxfId="150"/>
    <tableColumn id="12" name="Colonne12" headerRowDxfId="149" dataDxfId="148"/>
    <tableColumn id="13" name="Colonne13" headerRowDxfId="147" dataDxfId="146"/>
    <tableColumn id="14" name="Colonne14" headerRowDxfId="145" dataDxfId="144"/>
    <tableColumn id="16" name="Colonne16" headerRowDxfId="143" dataDxfId="142"/>
    <tableColumn id="15" name="Colonne15" headerRowDxfId="141" dataDxfId="140"/>
  </tableColumns>
  <tableStyleInfo name="TableStyleLight1" showFirstColumn="0" showLastColumn="0" showRowStripes="1" showColumnStripes="0"/>
</table>
</file>

<file path=xl/tables/table24.xml><?xml version="1.0" encoding="utf-8"?>
<table xmlns="http://schemas.openxmlformats.org/spreadsheetml/2006/main" id="32" name="Tableau9333" displayName="Tableau9333" ref="A86:P93" headerRowCount="0" totalsRowShown="0" headerRowDxfId="139" dataDxfId="138" tableBorderDxfId="137">
  <tableColumns count="16">
    <tableColumn id="1" name="Colonne1" headerRowDxfId="136" dataDxfId="135"/>
    <tableColumn id="2" name="Colonne2" headerRowDxfId="134" dataDxfId="133"/>
    <tableColumn id="3" name="Colonne3" headerRowDxfId="132" dataDxfId="131"/>
    <tableColumn id="4" name="Colonne4" headerRowDxfId="130" dataDxfId="129"/>
    <tableColumn id="5" name="Colonne5" headerRowDxfId="128" dataDxfId="127"/>
    <tableColumn id="6" name="Colonne6" headerRowDxfId="126" dataDxfId="125"/>
    <tableColumn id="7" name="Colonne7" headerRowDxfId="124" dataDxfId="123"/>
    <tableColumn id="8" name="Colonne8" headerRowDxfId="122" dataDxfId="121"/>
    <tableColumn id="9" name="Colonne9" headerRowDxfId="120" dataDxfId="119"/>
    <tableColumn id="10" name="Colonne10" headerRowDxfId="118" dataDxfId="117"/>
    <tableColumn id="11" name="Colonne11" headerRowDxfId="116" dataDxfId="115"/>
    <tableColumn id="12" name="Colonne12" headerRowDxfId="114" dataDxfId="113"/>
    <tableColumn id="13" name="Colonne13" headerRowDxfId="112" dataDxfId="111"/>
    <tableColumn id="16" name="Colonne16" headerRowDxfId="110" dataDxfId="109"/>
    <tableColumn id="14" name="Colonne14" headerRowDxfId="108" dataDxfId="107"/>
    <tableColumn id="15" name="Colonne15" headerRowDxfId="106" dataDxfId="105"/>
  </tableColumns>
  <tableStyleInfo name="TableStyleLight1" showFirstColumn="0" showLastColumn="0" showRowStripes="1" showColumnStripes="0"/>
</table>
</file>

<file path=xl/tables/table25.xml><?xml version="1.0" encoding="utf-8"?>
<table xmlns="http://schemas.openxmlformats.org/spreadsheetml/2006/main" id="34" name="Tableau5112435" displayName="Tableau5112435" ref="A8:P53" headerRowCount="0" totalsRowShown="0" headerRowDxfId="104" dataDxfId="103" tableBorderDxfId="102">
  <tableColumns count="16">
    <tableColumn id="1" name="Colonne1" headerRowDxfId="101" dataDxfId="100"/>
    <tableColumn id="2" name="Colonne2" headerRowDxfId="99" dataDxfId="98"/>
    <tableColumn id="3" name="Colonne3" headerRowDxfId="97" dataDxfId="96"/>
    <tableColumn id="4" name="Colonne4" headerRowDxfId="95" dataDxfId="94"/>
    <tableColumn id="5" name="Colonne5" headerRowDxfId="93" dataDxfId="92"/>
    <tableColumn id="6" name="Colonne6" headerRowDxfId="91" dataDxfId="90"/>
    <tableColumn id="7" name="Colonne7" headerRowDxfId="89" dataDxfId="88"/>
    <tableColumn id="8" name="Colonne8" headerRowDxfId="87" dataDxfId="86"/>
    <tableColumn id="9" name="Colonne9" headerRowDxfId="85" dataDxfId="84"/>
    <tableColumn id="10" name="Colonne10" headerRowDxfId="83" dataDxfId="82"/>
    <tableColumn id="11" name="Colonne11" headerRowDxfId="81" dataDxfId="80"/>
    <tableColumn id="12" name="Colonne12" headerRowDxfId="79" dataDxfId="78"/>
    <tableColumn id="13" name="Colonne13" headerRowDxfId="77" dataDxfId="76"/>
    <tableColumn id="14" name="Colonne14" headerRowDxfId="75" dataDxfId="74"/>
    <tableColumn id="16" name="Colonne16" headerRowDxfId="73" dataDxfId="72"/>
    <tableColumn id="15" name="Colonne15" headerRowDxfId="71" dataDxfId="70"/>
  </tableColumns>
  <tableStyleInfo name="TableStyleLight1" showFirstColumn="0" showLastColumn="0" showRowStripes="1" showColumnStripes="0"/>
</table>
</file>

<file path=xl/tables/table26.xml><?xml version="1.0" encoding="utf-8"?>
<table xmlns="http://schemas.openxmlformats.org/spreadsheetml/2006/main" id="35" name="Tableau9336" displayName="Tableau9336" ref="A86:P93" headerRowCount="0" totalsRowShown="0" headerRowDxfId="69" dataDxfId="68" tableBorderDxfId="67">
  <tableColumns count="16">
    <tableColumn id="1" name="Colonne1" headerRowDxfId="66" dataDxfId="65"/>
    <tableColumn id="2" name="Colonne2" headerRowDxfId="64" dataDxfId="63"/>
    <tableColumn id="3" name="Colonne3" headerRowDxfId="62" dataDxfId="61"/>
    <tableColumn id="4" name="Colonne4" headerRowDxfId="60" dataDxfId="59"/>
    <tableColumn id="5" name="Colonne5" headerRowDxfId="58" dataDxfId="57"/>
    <tableColumn id="6" name="Colonne6" headerRowDxfId="56" dataDxfId="55"/>
    <tableColumn id="7" name="Colonne7" headerRowDxfId="54" dataDxfId="53"/>
    <tableColumn id="8" name="Colonne8" headerRowDxfId="52" dataDxfId="51"/>
    <tableColumn id="9" name="Colonne9" headerRowDxfId="50" dataDxfId="49"/>
    <tableColumn id="10" name="Colonne10" headerRowDxfId="48" dataDxfId="47"/>
    <tableColumn id="11" name="Colonne11" headerRowDxfId="46" dataDxfId="45"/>
    <tableColumn id="12" name="Colonne12" headerRowDxfId="44" dataDxfId="43"/>
    <tableColumn id="13" name="Colonne13" headerRowDxfId="42" dataDxfId="41"/>
    <tableColumn id="16" name="Colonne16" headerRowDxfId="40" dataDxfId="39"/>
    <tableColumn id="14" name="Colonne14" headerRowDxfId="38" dataDxfId="37"/>
    <tableColumn id="15" name="Colonne15" headerRowDxfId="36" dataDxfId="35"/>
  </tableColumns>
  <tableStyleInfo name="TableStyleLight1" showFirstColumn="0" showLastColumn="0" showRowStripes="1" showColumnStripes="0"/>
</table>
</file>

<file path=xl/tables/table27.xml><?xml version="1.0" encoding="utf-8"?>
<table xmlns="http://schemas.openxmlformats.org/spreadsheetml/2006/main" id="37" name="Tableau5112438" displayName="Tableau5112438" ref="A8:P53" headerRowCount="0" totalsRowShown="0" headerRowDxfId="34" dataDxfId="33" tableBorderDxfId="32">
  <tableColumns count="16">
    <tableColumn id="1" name="Colonne1" headerRowDxfId="31" dataDxfId="30"/>
    <tableColumn id="2" name="Colonne2" headerRowDxfId="29" dataDxfId="28"/>
    <tableColumn id="3" name="Colonne3" headerRowDxfId="27" dataDxfId="26"/>
    <tableColumn id="4" name="Colonne4" headerRowDxfId="25" dataDxfId="24"/>
    <tableColumn id="5" name="Colonne5" headerRowDxfId="23" dataDxfId="22"/>
    <tableColumn id="6" name="Colonne6" headerRowDxfId="21" dataDxfId="20"/>
    <tableColumn id="7" name="Colonne7" headerRowDxfId="19" dataDxfId="18"/>
    <tableColumn id="8" name="Colonne8" headerRowDxfId="17" dataDxfId="16"/>
    <tableColumn id="9" name="Colonne9" headerRowDxfId="15" dataDxfId="14"/>
    <tableColumn id="10" name="Colonne10" headerRowDxfId="13" dataDxfId="12"/>
    <tableColumn id="11" name="Colonne11" headerRowDxfId="11" dataDxfId="10"/>
    <tableColumn id="12" name="Colonne12" headerRowDxfId="9" dataDxfId="8"/>
    <tableColumn id="13" name="Colonne13" headerRowDxfId="7" dataDxfId="6"/>
    <tableColumn id="14" name="Colonne14" headerRowDxfId="5" dataDxfId="4"/>
    <tableColumn id="16" name="Colonne16" headerRowDxfId="3" dataDxfId="2"/>
    <tableColumn id="15" name="Colonne15" headerRowDxfId="1" dataDxfId="0"/>
  </tableColumns>
  <tableStyleInfo name="TableStyleLight1" showFirstColumn="0" showLastColumn="0" showRowStripes="1" showColumnStripes="0"/>
</table>
</file>

<file path=xl/tables/table3.xml><?xml version="1.0" encoding="utf-8"?>
<table xmlns="http://schemas.openxmlformats.org/spreadsheetml/2006/main" id="5" name="Tableau5" displayName="Tableau5" ref="A7:O52" headerRowCount="0" totalsRowShown="0" headerRowDxfId="862" tableBorderDxfId="861">
  <tableColumns count="15">
    <tableColumn id="1" name="Colonne1" headerRowDxfId="860"/>
    <tableColumn id="2" name="Colonne2" headerRowDxfId="859" dataDxfId="858"/>
    <tableColumn id="3" name="Colonne3" headerRowDxfId="857" dataDxfId="856"/>
    <tableColumn id="4" name="Colonne4" headerRowDxfId="855" dataDxfId="854"/>
    <tableColumn id="5" name="Colonne5" headerRowDxfId="853" dataDxfId="852"/>
    <tableColumn id="6" name="Colonne6" headerRowDxfId="851" dataDxfId="850"/>
    <tableColumn id="7" name="Colonne7" headerRowDxfId="849" dataDxfId="848"/>
    <tableColumn id="8" name="Colonne8" headerRowDxfId="847" dataDxfId="846"/>
    <tableColumn id="9" name="Colonne9" headerRowDxfId="845" dataDxfId="844"/>
    <tableColumn id="10" name="Colonne10" headerRowDxfId="843" dataDxfId="842"/>
    <tableColumn id="11" name="Colonne11" headerRowDxfId="841" dataDxfId="840"/>
    <tableColumn id="12" name="Colonne12" headerRowDxfId="839" dataDxfId="838"/>
    <tableColumn id="13" name="Colonne13" headerRowDxfId="837" dataDxfId="836"/>
    <tableColumn id="14" name="Colonne14" headerRowDxfId="835" dataDxfId="834"/>
    <tableColumn id="15" name="Colonne15" headerRowDxfId="833" dataDxfId="832"/>
  </tableColumns>
  <tableStyleInfo name="TableStyleLight1" showFirstColumn="0" showLastColumn="0" showRowStripes="1" showColumnStripes="0"/>
</table>
</file>

<file path=xl/tables/table4.xml><?xml version="1.0" encoding="utf-8"?>
<table xmlns="http://schemas.openxmlformats.org/spreadsheetml/2006/main" id="9" name="Tableau9" displayName="Tableau9" ref="A83:O90" headerRowCount="0" totalsRowShown="0" headerRowDxfId="831" dataDxfId="830" tableBorderDxfId="829">
  <tableColumns count="15">
    <tableColumn id="1" name="Colonne1" headerRowDxfId="828" dataDxfId="827"/>
    <tableColumn id="2" name="Colonne2" headerRowDxfId="826" dataDxfId="825"/>
    <tableColumn id="3" name="Colonne3" headerRowDxfId="824" dataDxfId="823"/>
    <tableColumn id="4" name="Colonne4" headerRowDxfId="822" dataDxfId="821"/>
    <tableColumn id="5" name="Colonne5" headerRowDxfId="820" dataDxfId="819"/>
    <tableColumn id="6" name="Colonne6" headerRowDxfId="818" dataDxfId="817"/>
    <tableColumn id="7" name="Colonne7" headerRowDxfId="816" dataDxfId="815"/>
    <tableColumn id="8" name="Colonne8" headerRowDxfId="814" dataDxfId="813"/>
    <tableColumn id="9" name="Colonne9" headerRowDxfId="812" dataDxfId="811"/>
    <tableColumn id="10" name="Colonne10" headerRowDxfId="810" dataDxfId="809"/>
    <tableColumn id="11" name="Colonne11" headerRowDxfId="808" dataDxfId="807"/>
    <tableColumn id="12" name="Colonne12" headerRowDxfId="806" dataDxfId="805"/>
    <tableColumn id="13" name="Colonne13" headerRowDxfId="804" dataDxfId="803"/>
    <tableColumn id="14" name="Colonne14" headerRowDxfId="802" dataDxfId="801"/>
    <tableColumn id="15" name="Colonne15" headerRowDxfId="800" dataDxfId="799"/>
  </tableColumns>
  <tableStyleInfo name="TableStyleLight1" showFirstColumn="0" showLastColumn="0" showRowStripes="1" showColumnStripes="0"/>
</table>
</file>

<file path=xl/tables/table5.xml><?xml version="1.0" encoding="utf-8"?>
<table xmlns="http://schemas.openxmlformats.org/spreadsheetml/2006/main" id="10" name="Tableau511" displayName="Tableau511" ref="A7:O52" headerRowCount="0" totalsRowShown="0" headerRowDxfId="798" dataDxfId="797" tableBorderDxfId="796">
  <tableColumns count="15">
    <tableColumn id="1" name="Colonne1" headerRowDxfId="795" dataDxfId="794"/>
    <tableColumn id="2" name="Colonne2" headerRowDxfId="793" dataDxfId="792"/>
    <tableColumn id="3" name="Colonne3" headerRowDxfId="791" dataDxfId="790"/>
    <tableColumn id="4" name="Colonne4" headerRowDxfId="789" dataDxfId="788"/>
    <tableColumn id="5" name="Colonne5" headerRowDxfId="787" dataDxfId="786"/>
    <tableColumn id="6" name="Colonne6" headerRowDxfId="785" dataDxfId="784"/>
    <tableColumn id="7" name="Colonne7" headerRowDxfId="783" dataDxfId="782"/>
    <tableColumn id="8" name="Colonne8" headerRowDxfId="781" dataDxfId="780"/>
    <tableColumn id="9" name="Colonne9" headerRowDxfId="779" dataDxfId="778"/>
    <tableColumn id="10" name="Colonne10" headerRowDxfId="777" dataDxfId="776"/>
    <tableColumn id="11" name="Colonne11" headerRowDxfId="775" dataDxfId="774"/>
    <tableColumn id="12" name="Colonne12" headerRowDxfId="773" dataDxfId="772"/>
    <tableColumn id="13" name="Colonne13" headerRowDxfId="771" dataDxfId="770"/>
    <tableColumn id="14" name="Colonne14" headerRowDxfId="769" dataDxfId="768"/>
    <tableColumn id="15" name="Colonne15" headerRowDxfId="767" dataDxfId="766"/>
  </tableColumns>
  <tableStyleInfo name="TableStyleLight1" showFirstColumn="0" showLastColumn="0" showRowStripes="1" showColumnStripes="0"/>
</table>
</file>

<file path=xl/tables/table6.xml><?xml version="1.0" encoding="utf-8"?>
<table xmlns="http://schemas.openxmlformats.org/spreadsheetml/2006/main" id="1" name="Tableau52" displayName="Tableau52" ref="A7:O59" headerRowCount="0" totalsRowShown="0" headerRowDxfId="765" dataDxfId="764" tableBorderDxfId="763">
  <tableColumns count="15">
    <tableColumn id="1" name="Colonne1" headerRowDxfId="762" dataDxfId="761"/>
    <tableColumn id="2" name="Colonne2" headerRowDxfId="760" dataDxfId="759"/>
    <tableColumn id="3" name="Colonne3" headerRowDxfId="758" dataDxfId="757"/>
    <tableColumn id="4" name="Colonne4" headerRowDxfId="756" dataDxfId="755"/>
    <tableColumn id="5" name="Colonne5" headerRowDxfId="754" dataDxfId="753"/>
    <tableColumn id="6" name="Colonne6" headerRowDxfId="752" dataDxfId="751"/>
    <tableColumn id="7" name="Colonne7" headerRowDxfId="750" dataDxfId="749"/>
    <tableColumn id="8" name="Colonne8" headerRowDxfId="748" dataDxfId="747"/>
    <tableColumn id="9" name="Colonne9" headerRowDxfId="746" dataDxfId="745"/>
    <tableColumn id="10" name="Colonne10" headerRowDxfId="744" dataDxfId="743"/>
    <tableColumn id="11" name="Colonne11" headerRowDxfId="742" dataDxfId="741"/>
    <tableColumn id="12" name="Colonne12" headerRowDxfId="740" dataDxfId="739"/>
    <tableColumn id="13" name="Colonne13" headerRowDxfId="738" dataDxfId="737"/>
    <tableColumn id="14" name="Colonne14" headerRowDxfId="736" dataDxfId="735"/>
    <tableColumn id="15" name="Colonne15" headerRowDxfId="734" dataDxfId="733"/>
  </tableColumns>
  <tableStyleInfo name="TableStyleLight1" showFirstColumn="0" showLastColumn="0" showRowStripes="1" showColumnStripes="0"/>
</table>
</file>

<file path=xl/tables/table7.xml><?xml version="1.0" encoding="utf-8"?>
<table xmlns="http://schemas.openxmlformats.org/spreadsheetml/2006/main" id="24" name="Tableau5225" displayName="Tableau5225" ref="A73:O125" headerRowCount="0" totalsRowShown="0" headerRowDxfId="732" dataDxfId="731" tableBorderDxfId="730">
  <tableColumns count="15">
    <tableColumn id="1" name="Colonne1" headerRowDxfId="729" dataDxfId="728"/>
    <tableColumn id="2" name="Colonne2" headerRowDxfId="727" dataDxfId="726"/>
    <tableColumn id="3" name="Colonne3" headerRowDxfId="725" dataDxfId="724"/>
    <tableColumn id="4" name="Colonne4" headerRowDxfId="723" dataDxfId="722"/>
    <tableColumn id="5" name="Colonne5" headerRowDxfId="721" dataDxfId="720"/>
    <tableColumn id="6" name="Colonne6" headerRowDxfId="719" dataDxfId="718"/>
    <tableColumn id="7" name="Colonne7" headerRowDxfId="717" dataDxfId="716"/>
    <tableColumn id="8" name="Colonne8" headerRowDxfId="715" dataDxfId="714"/>
    <tableColumn id="9" name="Colonne9" headerRowDxfId="713" dataDxfId="712"/>
    <tableColumn id="10" name="Colonne10" headerRowDxfId="711" dataDxfId="710"/>
    <tableColumn id="11" name="Colonne11" headerRowDxfId="709" dataDxfId="708"/>
    <tableColumn id="12" name="Colonne12" headerRowDxfId="707" dataDxfId="706"/>
    <tableColumn id="13" name="Colonne13" headerRowDxfId="705" dataDxfId="704"/>
    <tableColumn id="14" name="Colonne14" headerRowDxfId="703" dataDxfId="702"/>
    <tableColumn id="15" name="Colonne15" headerRowDxfId="701" dataDxfId="700"/>
  </tableColumns>
  <tableStyleInfo name="TableStyleLight1" showFirstColumn="0" showLastColumn="0" showRowStripes="1" showColumnStripes="0"/>
</table>
</file>

<file path=xl/tables/table8.xml><?xml version="1.0" encoding="utf-8"?>
<table xmlns="http://schemas.openxmlformats.org/spreadsheetml/2006/main" id="2" name="Tableau93" displayName="Tableau93" ref="A87:P94" headerRowCount="0" totalsRowShown="0" headerRowDxfId="699" dataDxfId="698" tableBorderDxfId="697">
  <tableColumns count="16">
    <tableColumn id="1" name="Colonne1" headerRowDxfId="696" dataDxfId="695"/>
    <tableColumn id="2" name="Colonne2" headerRowDxfId="694" dataDxfId="693"/>
    <tableColumn id="3" name="Colonne3" headerRowDxfId="692" dataDxfId="691"/>
    <tableColumn id="4" name="Colonne4" headerRowDxfId="690" dataDxfId="689"/>
    <tableColumn id="5" name="Colonne5" headerRowDxfId="688" dataDxfId="687"/>
    <tableColumn id="6" name="Colonne6" headerRowDxfId="686" dataDxfId="685"/>
    <tableColumn id="7" name="Colonne7" headerRowDxfId="684" dataDxfId="683"/>
    <tableColumn id="8" name="Colonne8" headerRowDxfId="682" dataDxfId="681"/>
    <tableColumn id="9" name="Colonne9" headerRowDxfId="680" dataDxfId="679"/>
    <tableColumn id="10" name="Colonne10" headerRowDxfId="678" dataDxfId="677"/>
    <tableColumn id="11" name="Colonne11" headerRowDxfId="676" dataDxfId="675"/>
    <tableColumn id="12" name="Colonne12" headerRowDxfId="674" dataDxfId="673"/>
    <tableColumn id="13" name="Colonne13" headerRowDxfId="672" dataDxfId="671"/>
    <tableColumn id="16" name="Colonne16" headerRowDxfId="670" dataDxfId="669"/>
    <tableColumn id="14" name="Colonne14" headerRowDxfId="668" dataDxfId="667"/>
    <tableColumn id="15" name="Colonne15" headerRowDxfId="666" dataDxfId="665"/>
  </tableColumns>
  <tableStyleInfo name="TableStyleLight1" showFirstColumn="0" showLastColumn="0" showRowStripes="1" showColumnStripes="0"/>
</table>
</file>

<file path=xl/tables/table9.xml><?xml version="1.0" encoding="utf-8"?>
<table xmlns="http://schemas.openxmlformats.org/spreadsheetml/2006/main" id="23" name="Tableau51124" displayName="Tableau51124" ref="A8:P53" headerRowCount="0" totalsRowShown="0" headerRowDxfId="664" dataDxfId="663" tableBorderDxfId="662">
  <tableColumns count="16">
    <tableColumn id="1" name="Colonne1" headerRowDxfId="661" dataDxfId="660"/>
    <tableColumn id="2" name="Colonne2" headerRowDxfId="659" dataDxfId="658"/>
    <tableColumn id="3" name="Colonne3" headerRowDxfId="657" dataDxfId="656"/>
    <tableColumn id="4" name="Colonne4" headerRowDxfId="655" dataDxfId="654"/>
    <tableColumn id="5" name="Colonne5" headerRowDxfId="653" dataDxfId="652"/>
    <tableColumn id="6" name="Colonne6" headerRowDxfId="651" dataDxfId="650"/>
    <tableColumn id="7" name="Colonne7" headerRowDxfId="649" dataDxfId="648"/>
    <tableColumn id="8" name="Colonne8" headerRowDxfId="647" dataDxfId="646"/>
    <tableColumn id="9" name="Colonne9" headerRowDxfId="645" dataDxfId="644"/>
    <tableColumn id="10" name="Colonne10" headerRowDxfId="643" dataDxfId="642"/>
    <tableColumn id="11" name="Colonne11" headerRowDxfId="641" dataDxfId="640"/>
    <tableColumn id="12" name="Colonne12" headerRowDxfId="639" dataDxfId="638"/>
    <tableColumn id="13" name="Colonne13" headerRowDxfId="637" dataDxfId="636"/>
    <tableColumn id="14" name="Colonne14" headerRowDxfId="635" dataDxfId="634"/>
    <tableColumn id="16" name="Colonne16" headerRowDxfId="633" dataDxfId="632"/>
    <tableColumn id="15" name="Colonne15" headerRowDxfId="631" dataDxfId="63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gcl.interieur.gouv.fr/"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108"/>
  <sheetViews>
    <sheetView tabSelected="1" zoomScaleNormal="100" workbookViewId="0">
      <selection activeCell="B15" sqref="B15"/>
    </sheetView>
  </sheetViews>
  <sheetFormatPr baseColWidth="10" defaultRowHeight="12.75"/>
  <cols>
    <col min="1" max="1" width="100.7109375" customWidth="1"/>
  </cols>
  <sheetData>
    <row r="1" spans="1:1">
      <c r="A1" s="826"/>
    </row>
    <row r="2" spans="1:1">
      <c r="A2" s="54"/>
    </row>
    <row r="3" spans="1:1">
      <c r="A3" s="54"/>
    </row>
    <row r="4" spans="1:1">
      <c r="A4" s="54"/>
    </row>
    <row r="5" spans="1:1">
      <c r="A5" s="54"/>
    </row>
    <row r="6" spans="1:1">
      <c r="A6" s="826"/>
    </row>
    <row r="7" spans="1:1">
      <c r="A7" s="826"/>
    </row>
    <row r="8" spans="1:1">
      <c r="A8" s="826" t="s">
        <v>666</v>
      </c>
    </row>
    <row r="9" spans="1:1">
      <c r="A9" s="826" t="s">
        <v>947</v>
      </c>
    </row>
    <row r="24" spans="1:1" ht="44.25">
      <c r="A24" s="827" t="s">
        <v>667</v>
      </c>
    </row>
    <row r="25" spans="1:1" ht="44.25">
      <c r="A25" s="827" t="s">
        <v>675</v>
      </c>
    </row>
    <row r="33" spans="1:1" ht="18">
      <c r="A33" s="828" t="s">
        <v>668</v>
      </c>
    </row>
    <row r="34" spans="1:1" ht="18">
      <c r="A34" s="829" t="s">
        <v>669</v>
      </c>
    </row>
    <row r="50" spans="1:1" ht="18">
      <c r="A50" s="831" t="s">
        <v>670</v>
      </c>
    </row>
    <row r="51" spans="1:1" ht="15">
      <c r="A51" s="830"/>
    </row>
    <row r="101" spans="1:1">
      <c r="A101" s="832" t="s">
        <v>676</v>
      </c>
    </row>
    <row r="102" spans="1:1">
      <c r="A102" s="832" t="s">
        <v>673</v>
      </c>
    </row>
    <row r="103" spans="1:1">
      <c r="A103" s="832" t="s">
        <v>674</v>
      </c>
    </row>
    <row r="104" spans="1:1">
      <c r="A104" s="832" t="s">
        <v>671</v>
      </c>
    </row>
    <row r="105" spans="1:1">
      <c r="A105" s="85"/>
    </row>
    <row r="106" spans="1:1">
      <c r="A106" s="834" t="s">
        <v>677</v>
      </c>
    </row>
    <row r="107" spans="1:1">
      <c r="A107" s="85"/>
    </row>
    <row r="108" spans="1:1">
      <c r="A108" s="833" t="s">
        <v>672</v>
      </c>
    </row>
  </sheetData>
  <pageMargins left="0.70866141732283472" right="0.70866141732283472" top="0.74803149606299213" bottom="0.74803149606299213"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O158"/>
  <sheetViews>
    <sheetView showGridLines="0" zoomScale="85" zoomScaleNormal="85" zoomScaleSheetLayoutView="55" zoomScalePageLayoutView="55" workbookViewId="0">
      <selection activeCell="H160" sqref="H160"/>
    </sheetView>
  </sheetViews>
  <sheetFormatPr baseColWidth="10" defaultRowHeight="12.75"/>
  <cols>
    <col min="1" max="1" width="85" customWidth="1"/>
    <col min="2" max="12" width="12.7109375" customWidth="1"/>
    <col min="13" max="14" width="16" customWidth="1"/>
    <col min="15" max="15" width="12.7109375" customWidth="1"/>
  </cols>
  <sheetData>
    <row r="1" spans="1:15" ht="18">
      <c r="A1" s="10" t="s">
        <v>560</v>
      </c>
      <c r="B1" s="10"/>
    </row>
    <row r="2" spans="1:15" ht="13.5" thickBot="1">
      <c r="A2" s="243"/>
      <c r="O2" s="54" t="s">
        <v>29</v>
      </c>
    </row>
    <row r="3" spans="1:15" ht="12.75" customHeight="1">
      <c r="A3" s="242" t="s">
        <v>727</v>
      </c>
      <c r="B3" s="21" t="s">
        <v>42</v>
      </c>
      <c r="C3" s="21" t="s">
        <v>133</v>
      </c>
      <c r="D3" s="21" t="s">
        <v>135</v>
      </c>
      <c r="E3" s="21" t="s">
        <v>43</v>
      </c>
      <c r="F3" s="21" t="s">
        <v>44</v>
      </c>
      <c r="G3" s="21" t="s">
        <v>45</v>
      </c>
      <c r="H3" s="21" t="s">
        <v>46</v>
      </c>
      <c r="I3" s="21" t="s">
        <v>137</v>
      </c>
      <c r="J3" s="21" t="s">
        <v>138</v>
      </c>
      <c r="K3" s="21" t="s">
        <v>139</v>
      </c>
      <c r="L3" s="227">
        <v>100000</v>
      </c>
      <c r="M3" s="22" t="s">
        <v>275</v>
      </c>
      <c r="N3" s="22" t="s">
        <v>275</v>
      </c>
      <c r="O3" s="22" t="s">
        <v>84</v>
      </c>
    </row>
    <row r="4" spans="1:15" ht="12.75" customHeight="1">
      <c r="A4" s="241"/>
      <c r="B4" s="23" t="s">
        <v>132</v>
      </c>
      <c r="C4" s="23" t="s">
        <v>47</v>
      </c>
      <c r="D4" s="23" t="s">
        <v>47</v>
      </c>
      <c r="E4" s="23" t="s">
        <v>47</v>
      </c>
      <c r="F4" s="23" t="s">
        <v>47</v>
      </c>
      <c r="G4" s="23" t="s">
        <v>47</v>
      </c>
      <c r="H4" s="23" t="s">
        <v>47</v>
      </c>
      <c r="I4" s="23" t="s">
        <v>47</v>
      </c>
      <c r="J4" s="23" t="s">
        <v>47</v>
      </c>
      <c r="K4" s="23" t="s">
        <v>47</v>
      </c>
      <c r="L4" s="23" t="s">
        <v>50</v>
      </c>
      <c r="M4" s="12" t="s">
        <v>277</v>
      </c>
      <c r="N4" s="12" t="s">
        <v>156</v>
      </c>
      <c r="O4" s="12" t="s">
        <v>155</v>
      </c>
    </row>
    <row r="5" spans="1:15" ht="12.75" customHeight="1" thickBot="1">
      <c r="A5" s="244" t="s">
        <v>88</v>
      </c>
      <c r="B5" s="24" t="s">
        <v>50</v>
      </c>
      <c r="C5" s="24" t="s">
        <v>134</v>
      </c>
      <c r="D5" s="24" t="s">
        <v>136</v>
      </c>
      <c r="E5" s="24" t="s">
        <v>51</v>
      </c>
      <c r="F5" s="24" t="s">
        <v>52</v>
      </c>
      <c r="G5" s="24" t="s">
        <v>53</v>
      </c>
      <c r="H5" s="24" t="s">
        <v>49</v>
      </c>
      <c r="I5" s="24" t="s">
        <v>140</v>
      </c>
      <c r="J5" s="24" t="s">
        <v>141</v>
      </c>
      <c r="K5" s="24" t="s">
        <v>142</v>
      </c>
      <c r="L5" s="24" t="s">
        <v>143</v>
      </c>
      <c r="M5" s="185" t="s">
        <v>156</v>
      </c>
      <c r="N5" s="185" t="s">
        <v>143</v>
      </c>
      <c r="O5" s="185" t="s">
        <v>48</v>
      </c>
    </row>
    <row r="6" spans="1:15" ht="12.75" customHeight="1"/>
    <row r="7" spans="1:15" ht="14.25" customHeight="1">
      <c r="A7" s="515" t="s">
        <v>188</v>
      </c>
      <c r="B7" s="783">
        <v>0.280383881</v>
      </c>
      <c r="C7" s="783">
        <v>-0.45302387599999999</v>
      </c>
      <c r="D7" s="783">
        <v>-1.9216904690000001</v>
      </c>
      <c r="E7" s="783">
        <v>-0.12563144200000001</v>
      </c>
      <c r="F7" s="783">
        <v>1.7787399660000001</v>
      </c>
      <c r="G7" s="783">
        <v>-0.46364590100000003</v>
      </c>
      <c r="H7" s="783">
        <v>1.1461530769999999</v>
      </c>
      <c r="I7" s="783">
        <v>1.733218699</v>
      </c>
      <c r="J7" s="783">
        <v>-3.0858429E-2</v>
      </c>
      <c r="K7" s="783">
        <v>-0.95614541600000003</v>
      </c>
      <c r="L7" s="783">
        <v>0.59098625299999996</v>
      </c>
      <c r="M7" s="784">
        <v>0.40534850100000003</v>
      </c>
      <c r="N7" s="784">
        <v>0.33438517099999998</v>
      </c>
      <c r="O7" s="784">
        <v>0.36060548199999998</v>
      </c>
    </row>
    <row r="8" spans="1:15" ht="14.25" customHeight="1">
      <c r="A8" s="506" t="s">
        <v>189</v>
      </c>
      <c r="B8" s="785">
        <v>1.6032344650000001</v>
      </c>
      <c r="C8" s="785">
        <v>1.133608089</v>
      </c>
      <c r="D8" s="785">
        <v>-0.70448769099999997</v>
      </c>
      <c r="E8" s="785">
        <v>0.60734874500000002</v>
      </c>
      <c r="F8" s="785">
        <v>2.8954332059999999</v>
      </c>
      <c r="G8" s="785">
        <v>-0.94454771999999998</v>
      </c>
      <c r="H8" s="785">
        <v>1.561312405</v>
      </c>
      <c r="I8" s="785">
        <v>1.696627173</v>
      </c>
      <c r="J8" s="785">
        <v>-0.88016370700000002</v>
      </c>
      <c r="K8" s="785">
        <v>-3.3798290710000001</v>
      </c>
      <c r="L8" s="785">
        <v>0.457331828</v>
      </c>
      <c r="M8" s="621">
        <v>0.97978968600000005</v>
      </c>
      <c r="N8" s="621">
        <v>-0.41113603100000001</v>
      </c>
      <c r="O8" s="621">
        <v>0.215977699</v>
      </c>
    </row>
    <row r="9" spans="1:15" ht="14.25" customHeight="1">
      <c r="A9" s="506" t="s">
        <v>190</v>
      </c>
      <c r="B9" s="785">
        <v>1.7494325120000001</v>
      </c>
      <c r="C9" s="785">
        <v>0.87879389699999999</v>
      </c>
      <c r="D9" s="785">
        <v>-0.28637312300000001</v>
      </c>
      <c r="E9" s="785">
        <v>1.2368051739999999</v>
      </c>
      <c r="F9" s="785">
        <v>2.6537778520000002</v>
      </c>
      <c r="G9" s="785">
        <v>0.92836386800000004</v>
      </c>
      <c r="H9" s="785">
        <v>2.7700058749999998</v>
      </c>
      <c r="I9" s="785">
        <v>3.014127877</v>
      </c>
      <c r="J9" s="785">
        <v>1.2136359379999999</v>
      </c>
      <c r="K9" s="785">
        <v>0.81084683599999996</v>
      </c>
      <c r="L9" s="785">
        <v>2.4378044010000002</v>
      </c>
      <c r="M9" s="621">
        <v>1.8937191369999999</v>
      </c>
      <c r="N9" s="621">
        <v>1.8510291139999999</v>
      </c>
      <c r="O9" s="621">
        <v>1.8650733370000001</v>
      </c>
    </row>
    <row r="10" spans="1:15" ht="14.25" customHeight="1">
      <c r="A10" s="506" t="s">
        <v>191</v>
      </c>
      <c r="B10" s="785">
        <v>-7.735476684</v>
      </c>
      <c r="C10" s="785">
        <v>-8.0859949800000006</v>
      </c>
      <c r="D10" s="785">
        <v>-10.786525130999999</v>
      </c>
      <c r="E10" s="785">
        <v>-9.9737344100000005</v>
      </c>
      <c r="F10" s="785">
        <v>-13.060983353999999</v>
      </c>
      <c r="G10" s="785">
        <v>-12.612143146999999</v>
      </c>
      <c r="H10" s="785">
        <v>-13.312400689</v>
      </c>
      <c r="I10" s="785">
        <v>-14.590343820999999</v>
      </c>
      <c r="J10" s="785">
        <v>-10.304655905000001</v>
      </c>
      <c r="K10" s="785">
        <v>2.1805768149999998</v>
      </c>
      <c r="L10" s="785">
        <v>-5.5391883819999999</v>
      </c>
      <c r="M10" s="621">
        <v>-11.930606534000001</v>
      </c>
      <c r="N10" s="621">
        <v>-7.1644788090000002</v>
      </c>
      <c r="O10" s="621">
        <v>-9.1099655790000007</v>
      </c>
    </row>
    <row r="11" spans="1:15" ht="14.25" customHeight="1">
      <c r="A11" s="506" t="s">
        <v>192</v>
      </c>
      <c r="B11" s="785">
        <v>-0.89375669499999999</v>
      </c>
      <c r="C11" s="785">
        <v>-4.5269484479999997</v>
      </c>
      <c r="D11" s="785">
        <v>-6.1982510230000001</v>
      </c>
      <c r="E11" s="785">
        <v>-4.9654038639999998</v>
      </c>
      <c r="F11" s="785">
        <v>-2.4871824889999998</v>
      </c>
      <c r="G11" s="785">
        <v>-4.6857936650000003</v>
      </c>
      <c r="H11" s="785">
        <v>-3.4049823940000001</v>
      </c>
      <c r="I11" s="785">
        <v>-1.5254751040000001</v>
      </c>
      <c r="J11" s="785">
        <v>-2.518456064</v>
      </c>
      <c r="K11" s="785">
        <v>-5.5787580239999999</v>
      </c>
      <c r="L11" s="785">
        <v>-2.920179858</v>
      </c>
      <c r="M11" s="621">
        <v>-4.2155084860000001</v>
      </c>
      <c r="N11" s="621">
        <v>-3.0510144370000001</v>
      </c>
      <c r="O11" s="621">
        <v>-3.428702849</v>
      </c>
    </row>
    <row r="12" spans="1:15" ht="14.25" customHeight="1">
      <c r="A12" s="506" t="s">
        <v>193</v>
      </c>
      <c r="B12" s="785">
        <v>-1.8917802939999999</v>
      </c>
      <c r="C12" s="785">
        <v>-0.67460756099999997</v>
      </c>
      <c r="D12" s="785">
        <v>-1.0210954370000001</v>
      </c>
      <c r="E12" s="785">
        <v>1.73584559</v>
      </c>
      <c r="F12" s="785">
        <v>6.489345964</v>
      </c>
      <c r="G12" s="785">
        <v>5.3298363760000003</v>
      </c>
      <c r="H12" s="785">
        <v>0.58909894399999996</v>
      </c>
      <c r="I12" s="785">
        <v>4.9598531169999998</v>
      </c>
      <c r="J12" s="785">
        <v>0.27794468900000002</v>
      </c>
      <c r="K12" s="785">
        <v>-3.5769800269999998</v>
      </c>
      <c r="L12" s="785">
        <v>0.23314017400000001</v>
      </c>
      <c r="M12" s="621">
        <v>2.022249483</v>
      </c>
      <c r="N12" s="621">
        <v>0.46433502700000001</v>
      </c>
      <c r="O12" s="621">
        <v>1.3218830130000001</v>
      </c>
    </row>
    <row r="13" spans="1:15" ht="14.25" customHeight="1">
      <c r="A13" s="515" t="s">
        <v>194</v>
      </c>
      <c r="B13" s="783">
        <v>1.163596702</v>
      </c>
      <c r="C13" s="783">
        <v>-1.0023536179999999</v>
      </c>
      <c r="D13" s="783">
        <v>-1.888030095</v>
      </c>
      <c r="E13" s="783">
        <v>-0.119185401</v>
      </c>
      <c r="F13" s="783">
        <v>1.783413363</v>
      </c>
      <c r="G13" s="783">
        <v>-0.21424168599999999</v>
      </c>
      <c r="H13" s="783">
        <v>1.0718890240000001</v>
      </c>
      <c r="I13" s="783">
        <v>1.4324893350000001</v>
      </c>
      <c r="J13" s="783">
        <v>-8.5536291E-2</v>
      </c>
      <c r="K13" s="783">
        <v>-7.6665251000000004E-2</v>
      </c>
      <c r="L13" s="783">
        <v>1.2043217850000001</v>
      </c>
      <c r="M13" s="784">
        <v>0.39816723500000001</v>
      </c>
      <c r="N13" s="784">
        <v>0.62019064899999998</v>
      </c>
      <c r="O13" s="784">
        <v>0.53387247999999998</v>
      </c>
    </row>
    <row r="14" spans="1:15" ht="14.25" customHeight="1">
      <c r="A14" s="506" t="s">
        <v>731</v>
      </c>
      <c r="B14" s="785">
        <v>4.245172932</v>
      </c>
      <c r="C14" s="785">
        <v>-0.91269974300000001</v>
      </c>
      <c r="D14" s="785">
        <v>-0.425309885</v>
      </c>
      <c r="E14" s="785">
        <v>0.92764722300000002</v>
      </c>
      <c r="F14" s="785">
        <v>2.678469218</v>
      </c>
      <c r="G14" s="785">
        <v>0.36812746499999999</v>
      </c>
      <c r="H14" s="785">
        <v>2.3887078509999999</v>
      </c>
      <c r="I14" s="785">
        <v>1.9814817870000001</v>
      </c>
      <c r="J14" s="785">
        <v>0.69406661800000002</v>
      </c>
      <c r="K14" s="785">
        <v>-0.84178688700000004</v>
      </c>
      <c r="L14" s="785">
        <v>1.6093029619999999</v>
      </c>
      <c r="M14" s="621">
        <v>1.5358584099999999</v>
      </c>
      <c r="N14" s="621">
        <v>0.953194667</v>
      </c>
      <c r="O14" s="621">
        <v>1.1638549069999999</v>
      </c>
    </row>
    <row r="15" spans="1:15" ht="14.25" customHeight="1">
      <c r="A15" s="757" t="s">
        <v>732</v>
      </c>
      <c r="B15" s="785">
        <v>5.3311299459999999</v>
      </c>
      <c r="C15" s="785">
        <v>-1.6306164940000001</v>
      </c>
      <c r="D15" s="785">
        <v>-0.62003816</v>
      </c>
      <c r="E15" s="785">
        <v>0.93145211100000003</v>
      </c>
      <c r="F15" s="785">
        <v>2.591954775</v>
      </c>
      <c r="G15" s="785">
        <v>0.10508017</v>
      </c>
      <c r="H15" s="785">
        <v>1.724901161</v>
      </c>
      <c r="I15" s="785">
        <v>1.669797881</v>
      </c>
      <c r="J15" s="785">
        <v>0.44953669299999999</v>
      </c>
      <c r="K15" s="785">
        <v>0.26490528200000002</v>
      </c>
      <c r="L15" s="785">
        <v>1.13285098</v>
      </c>
      <c r="M15" s="621">
        <v>1.2520040800000001</v>
      </c>
      <c r="N15" s="621">
        <v>0.86918242000000001</v>
      </c>
      <c r="O15" s="621">
        <v>1.0116879839999999</v>
      </c>
    </row>
    <row r="16" spans="1:15" ht="14.25" customHeight="1">
      <c r="A16" s="506" t="s">
        <v>229</v>
      </c>
      <c r="B16" s="785">
        <v>60.821564182000003</v>
      </c>
      <c r="C16" s="785">
        <v>80.900279749000006</v>
      </c>
      <c r="D16" s="785">
        <v>54.872736289999999</v>
      </c>
      <c r="E16" s="785">
        <v>22.158311325</v>
      </c>
      <c r="F16" s="785">
        <v>13.232122134000001</v>
      </c>
      <c r="G16" s="785">
        <v>8.5427225930000006</v>
      </c>
      <c r="H16" s="785">
        <v>7.3568684390000003</v>
      </c>
      <c r="I16" s="785">
        <v>-0.31935085400000002</v>
      </c>
      <c r="J16" s="785">
        <v>-1.1007737150000001</v>
      </c>
      <c r="K16" s="785">
        <v>0.31839991000000001</v>
      </c>
      <c r="L16" s="785">
        <v>-2.4866232039999998</v>
      </c>
      <c r="M16" s="621">
        <v>13.609574780000001</v>
      </c>
      <c r="N16" s="621">
        <v>-1.0312341549999999</v>
      </c>
      <c r="O16" s="621">
        <v>3.4150067329999998</v>
      </c>
    </row>
    <row r="17" spans="1:15" ht="14.25" customHeight="1">
      <c r="A17" s="506" t="s">
        <v>196</v>
      </c>
      <c r="B17" s="785">
        <v>1.4541630489999999</v>
      </c>
      <c r="C17" s="785">
        <v>2.100716448</v>
      </c>
      <c r="D17" s="785">
        <v>0.84973316600000004</v>
      </c>
      <c r="E17" s="785">
        <v>0.88900975299999996</v>
      </c>
      <c r="F17" s="785">
        <v>3.6475082049999998</v>
      </c>
      <c r="G17" s="785">
        <v>2.8741787109999999</v>
      </c>
      <c r="H17" s="785">
        <v>7.3878714739999998</v>
      </c>
      <c r="I17" s="785">
        <v>4.2847326900000002</v>
      </c>
      <c r="J17" s="785">
        <v>2.5875270069999998</v>
      </c>
      <c r="K17" s="785">
        <v>-7.2565101319999998</v>
      </c>
      <c r="L17" s="785">
        <v>3.7117696690000002</v>
      </c>
      <c r="M17" s="621">
        <v>3.9949541289999999</v>
      </c>
      <c r="N17" s="621">
        <v>1.4531632210000001</v>
      </c>
      <c r="O17" s="621">
        <v>2.1888728390000001</v>
      </c>
    </row>
    <row r="18" spans="1:15" ht="14.25" customHeight="1">
      <c r="A18" s="506" t="s">
        <v>733</v>
      </c>
      <c r="B18" s="785">
        <v>-2.8848455629999998</v>
      </c>
      <c r="C18" s="785">
        <v>-3.1995343389999999</v>
      </c>
      <c r="D18" s="785">
        <v>-4.5406521719999997</v>
      </c>
      <c r="E18" s="785">
        <v>-2.821510827</v>
      </c>
      <c r="F18" s="785">
        <v>-2.1287140029999998</v>
      </c>
      <c r="G18" s="785">
        <v>-3.7904170220000002</v>
      </c>
      <c r="H18" s="785">
        <v>-2.5576888129999999</v>
      </c>
      <c r="I18" s="785">
        <v>-0.58170768500000003</v>
      </c>
      <c r="J18" s="785">
        <v>-3.7343616220000002</v>
      </c>
      <c r="K18" s="785">
        <v>-0.98365558099999995</v>
      </c>
      <c r="L18" s="785">
        <v>-6.6370408809999999</v>
      </c>
      <c r="M18" s="621">
        <v>-2.9574580469999998</v>
      </c>
      <c r="N18" s="621">
        <v>-3.4391897889999998</v>
      </c>
      <c r="O18" s="621">
        <v>-3.2230619790000001</v>
      </c>
    </row>
    <row r="19" spans="1:15" ht="14.25" customHeight="1">
      <c r="A19" s="757" t="s">
        <v>734</v>
      </c>
      <c r="B19" s="785">
        <v>-3.8818170300000001</v>
      </c>
      <c r="C19" s="785">
        <v>-3.378594138</v>
      </c>
      <c r="D19" s="785">
        <v>-5.5006274370000003</v>
      </c>
      <c r="E19" s="785">
        <v>-4.2488763450000002</v>
      </c>
      <c r="F19" s="785">
        <v>-4.301927504</v>
      </c>
      <c r="G19" s="785">
        <v>-6.0438900000000002</v>
      </c>
      <c r="H19" s="785">
        <v>-5.0849947780000004</v>
      </c>
      <c r="I19" s="785">
        <v>-3.449415643</v>
      </c>
      <c r="J19" s="785">
        <v>-6.1982208840000004</v>
      </c>
      <c r="K19" s="785">
        <v>-3.7719268609999999</v>
      </c>
      <c r="L19" s="785">
        <v>-9.9866087570000008</v>
      </c>
      <c r="M19" s="621">
        <v>-4.7684264900000004</v>
      </c>
      <c r="N19" s="621">
        <v>-6.3169627960000003</v>
      </c>
      <c r="O19" s="621">
        <v>-5.6321551669999996</v>
      </c>
    </row>
    <row r="20" spans="1:15" ht="14.25" customHeight="1">
      <c r="A20" s="506" t="s">
        <v>199</v>
      </c>
      <c r="B20" s="785">
        <v>4.7620313579999998</v>
      </c>
      <c r="C20" s="785">
        <v>5.5050972119999999</v>
      </c>
      <c r="D20" s="785">
        <v>6.0313471229999998</v>
      </c>
      <c r="E20" s="785">
        <v>37.392934230000002</v>
      </c>
      <c r="F20" s="785">
        <v>246.949376309</v>
      </c>
      <c r="G20" s="785">
        <v>193.54288708999999</v>
      </c>
      <c r="H20" s="785">
        <v>227.53011542600001</v>
      </c>
      <c r="I20" s="785">
        <v>150.78346328800001</v>
      </c>
      <c r="J20" s="785">
        <v>41.939909622000002</v>
      </c>
      <c r="K20" s="785">
        <v>16.116240082000001</v>
      </c>
      <c r="L20" s="785">
        <v>19.674648444999999</v>
      </c>
      <c r="M20" s="621">
        <v>29.884975270000002</v>
      </c>
      <c r="N20" s="621">
        <v>25.943735945</v>
      </c>
      <c r="O20" s="621">
        <v>27.466839093000001</v>
      </c>
    </row>
    <row r="21" spans="1:15" ht="14.25" customHeight="1">
      <c r="A21" s="506" t="s">
        <v>200</v>
      </c>
      <c r="B21" s="785">
        <v>-3.1775174989999999</v>
      </c>
      <c r="C21" s="785">
        <v>-5.2641744900000003</v>
      </c>
      <c r="D21" s="785">
        <v>-2.864607092</v>
      </c>
      <c r="E21" s="785">
        <v>2.6850435149999998</v>
      </c>
      <c r="F21" s="785">
        <v>8.8004057860000007</v>
      </c>
      <c r="G21" s="785">
        <v>7.7580509449999999</v>
      </c>
      <c r="H21" s="785">
        <v>10.716499062</v>
      </c>
      <c r="I21" s="785">
        <v>16.537461263000001</v>
      </c>
      <c r="J21" s="785">
        <v>9.2982584149999994</v>
      </c>
      <c r="K21" s="785">
        <v>13.535174758</v>
      </c>
      <c r="L21" s="785">
        <v>13.278917373000001</v>
      </c>
      <c r="M21" s="621">
        <v>4.563846356</v>
      </c>
      <c r="N21" s="621">
        <v>12.682030531000001</v>
      </c>
      <c r="O21" s="621">
        <v>8.6709419000000008</v>
      </c>
    </row>
    <row r="22" spans="1:15" ht="14.25" customHeight="1">
      <c r="A22" s="506" t="s">
        <v>201</v>
      </c>
      <c r="B22" s="785">
        <v>2.9111593739999999</v>
      </c>
      <c r="C22" s="785">
        <v>5.560804396</v>
      </c>
      <c r="D22" s="785">
        <v>-4.528959553</v>
      </c>
      <c r="E22" s="785">
        <v>-4.554752905</v>
      </c>
      <c r="F22" s="785">
        <v>-1.756216115</v>
      </c>
      <c r="G22" s="785">
        <v>-7.3930012710000002</v>
      </c>
      <c r="H22" s="785">
        <v>-3.1170257659999998</v>
      </c>
      <c r="I22" s="785">
        <v>0.50224732999999999</v>
      </c>
      <c r="J22" s="785">
        <v>-3.3099304599999999</v>
      </c>
      <c r="K22" s="785">
        <v>-4.2711331320000001</v>
      </c>
      <c r="L22" s="785">
        <v>9.5912265489999999</v>
      </c>
      <c r="M22" s="621">
        <v>-3.8239743800000001</v>
      </c>
      <c r="N22" s="621">
        <v>0.65614155100000005</v>
      </c>
      <c r="O22" s="621">
        <v>-1.0545980109999999</v>
      </c>
    </row>
    <row r="23" spans="1:15" ht="14.25" customHeight="1">
      <c r="A23" s="506" t="s">
        <v>202</v>
      </c>
      <c r="B23" s="785">
        <v>7.8812324870000001</v>
      </c>
      <c r="C23" s="785">
        <v>4.4852931869999999</v>
      </c>
      <c r="D23" s="785">
        <v>0.25730545399999999</v>
      </c>
      <c r="E23" s="785">
        <v>1.746577354</v>
      </c>
      <c r="F23" s="785">
        <v>3.4394811569999999</v>
      </c>
      <c r="G23" s="785">
        <v>3.0928580430000001</v>
      </c>
      <c r="H23" s="785">
        <v>4.4966435320000002</v>
      </c>
      <c r="I23" s="785">
        <v>4.9650302249999996</v>
      </c>
      <c r="J23" s="785">
        <v>-6.6035251000000003E-2</v>
      </c>
      <c r="K23" s="785">
        <v>-8.5509219440000006</v>
      </c>
      <c r="L23" s="785">
        <v>2.439620417</v>
      </c>
      <c r="M23" s="621">
        <v>3.0164763840000002</v>
      </c>
      <c r="N23" s="621">
        <v>-0.12337237500000001</v>
      </c>
      <c r="O23" s="621">
        <v>1.1310147239999999</v>
      </c>
    </row>
    <row r="24" spans="1:15" ht="14.25" customHeight="1">
      <c r="A24" s="516" t="s">
        <v>203</v>
      </c>
      <c r="B24" s="786">
        <v>-2.943553241</v>
      </c>
      <c r="C24" s="786">
        <v>-0.99547651299999995</v>
      </c>
      <c r="D24" s="786">
        <v>-1.8240799190000001</v>
      </c>
      <c r="E24" s="786">
        <v>1.549099816</v>
      </c>
      <c r="F24" s="786">
        <v>7.283186046</v>
      </c>
      <c r="G24" s="786">
        <v>8.5548776800000006</v>
      </c>
      <c r="H24" s="786">
        <v>-6.0354434670000003</v>
      </c>
      <c r="I24" s="786">
        <v>-5.6382395819999997</v>
      </c>
      <c r="J24" s="786">
        <v>10.446752678999999</v>
      </c>
      <c r="K24" s="786">
        <v>57.102932576999997</v>
      </c>
      <c r="L24" s="786">
        <v>11.99355944</v>
      </c>
      <c r="M24" s="626">
        <v>0.97713004299999995</v>
      </c>
      <c r="N24" s="626">
        <v>15.001969313</v>
      </c>
      <c r="O24" s="626">
        <v>7.6593035580000004</v>
      </c>
    </row>
    <row r="25" spans="1:15" ht="14.25" customHeight="1">
      <c r="A25" s="515" t="s">
        <v>204</v>
      </c>
      <c r="B25" s="783">
        <v>3.9126979409999998</v>
      </c>
      <c r="C25" s="783">
        <v>-2.6634205789999998</v>
      </c>
      <c r="D25" s="783">
        <v>-1.7713413769999999</v>
      </c>
      <c r="E25" s="783">
        <v>-9.3371531999999993E-2</v>
      </c>
      <c r="F25" s="783">
        <v>1.803650516</v>
      </c>
      <c r="G25" s="783">
        <v>1.00751535</v>
      </c>
      <c r="H25" s="783">
        <v>0.67079027300000005</v>
      </c>
      <c r="I25" s="783">
        <v>-0.43697106000000002</v>
      </c>
      <c r="J25" s="783">
        <v>-0.478986466</v>
      </c>
      <c r="K25" s="783">
        <v>6.5591119229999997</v>
      </c>
      <c r="L25" s="783">
        <v>7.3778401310000001</v>
      </c>
      <c r="M25" s="784">
        <v>0.366327707</v>
      </c>
      <c r="N25" s="784">
        <v>2.8338409699999998</v>
      </c>
      <c r="O25" s="784">
        <v>1.5856175159999999</v>
      </c>
    </row>
    <row r="26" spans="1:15" ht="14.25" customHeight="1">
      <c r="A26" s="517" t="s">
        <v>205</v>
      </c>
      <c r="B26" s="787">
        <v>4.0298809880000004</v>
      </c>
      <c r="C26" s="787">
        <v>-3.601818706</v>
      </c>
      <c r="D26" s="787">
        <v>-0.87960551300000001</v>
      </c>
      <c r="E26" s="787">
        <v>3.5905460819999999</v>
      </c>
      <c r="F26" s="787">
        <v>1.185069814</v>
      </c>
      <c r="G26" s="787">
        <v>3.780187406</v>
      </c>
      <c r="H26" s="787">
        <v>4.2989151000000003</v>
      </c>
      <c r="I26" s="787">
        <v>-0.969346017</v>
      </c>
      <c r="J26" s="787">
        <v>4.7098828959999999</v>
      </c>
      <c r="K26" s="787">
        <v>14.737834955</v>
      </c>
      <c r="L26" s="787">
        <v>47.521795466999997</v>
      </c>
      <c r="M26" s="788">
        <v>2.6204195170000002</v>
      </c>
      <c r="N26" s="788">
        <v>10.128362018000001</v>
      </c>
      <c r="O26" s="788">
        <v>5.4802638899999998</v>
      </c>
    </row>
    <row r="27" spans="1:15" ht="14.25" customHeight="1">
      <c r="A27" s="515" t="s">
        <v>206</v>
      </c>
      <c r="B27" s="783">
        <v>11.393129451</v>
      </c>
      <c r="C27" s="783">
        <v>1.8816854359999999</v>
      </c>
      <c r="D27" s="783">
        <v>3.7461076000000002</v>
      </c>
      <c r="E27" s="783">
        <v>8.1557132079999999</v>
      </c>
      <c r="F27" s="783">
        <v>8.4930424720000008</v>
      </c>
      <c r="G27" s="783">
        <v>9.6459311599999999</v>
      </c>
      <c r="H27" s="783">
        <v>10.261246711</v>
      </c>
      <c r="I27" s="783">
        <v>15.704585153</v>
      </c>
      <c r="J27" s="783">
        <v>16.132478256999999</v>
      </c>
      <c r="K27" s="783">
        <v>15.355743384</v>
      </c>
      <c r="L27" s="783">
        <v>-4.4795474110000004</v>
      </c>
      <c r="M27" s="784">
        <v>8.2530801179999997</v>
      </c>
      <c r="N27" s="784">
        <v>8.7220208840000009</v>
      </c>
      <c r="O27" s="784">
        <v>8.4949073009999996</v>
      </c>
    </row>
    <row r="28" spans="1:15" ht="14.25" customHeight="1">
      <c r="A28" s="506" t="s">
        <v>207</v>
      </c>
      <c r="B28" s="785">
        <v>11.197816657000001</v>
      </c>
      <c r="C28" s="785">
        <v>1.4272066510000001</v>
      </c>
      <c r="D28" s="785">
        <v>3.8369645010000002</v>
      </c>
      <c r="E28" s="785">
        <v>7.5190360390000004</v>
      </c>
      <c r="F28" s="785">
        <v>9.7968966129999995</v>
      </c>
      <c r="G28" s="785">
        <v>11.770178236</v>
      </c>
      <c r="H28" s="785">
        <v>11.367128127999999</v>
      </c>
      <c r="I28" s="785">
        <v>16.850444917000001</v>
      </c>
      <c r="J28" s="785">
        <v>19.553293175</v>
      </c>
      <c r="K28" s="785">
        <v>9.0059944099999996</v>
      </c>
      <c r="L28" s="785">
        <v>-5.9595633350000004</v>
      </c>
      <c r="M28" s="621">
        <v>8.751159414</v>
      </c>
      <c r="N28" s="621">
        <v>8.9016543620000004</v>
      </c>
      <c r="O28" s="621">
        <v>8.8250079840000009</v>
      </c>
    </row>
    <row r="29" spans="1:15" ht="14.25" customHeight="1">
      <c r="A29" s="506" t="s">
        <v>208</v>
      </c>
      <c r="B29" s="785">
        <v>16.421359549000002</v>
      </c>
      <c r="C29" s="785">
        <v>6.3267046669999996</v>
      </c>
      <c r="D29" s="785">
        <v>-5.3852474270000004</v>
      </c>
      <c r="E29" s="785">
        <v>-4.2160359959999996</v>
      </c>
      <c r="F29" s="785">
        <v>1.546874152</v>
      </c>
      <c r="G29" s="785">
        <v>12.696724111</v>
      </c>
      <c r="H29" s="785">
        <v>1.4613032699999999</v>
      </c>
      <c r="I29" s="785">
        <v>18.128747651000001</v>
      </c>
      <c r="J29" s="785">
        <v>3.6036312170000002</v>
      </c>
      <c r="K29" s="785">
        <v>35.266195435999997</v>
      </c>
      <c r="L29" s="785">
        <v>-13.716668335</v>
      </c>
      <c r="M29" s="621">
        <v>0.47481532100000001</v>
      </c>
      <c r="N29" s="621">
        <v>-2.5824689709999999</v>
      </c>
      <c r="O29" s="621">
        <v>-1.8013459789999999</v>
      </c>
    </row>
    <row r="30" spans="1:15" ht="14.25" customHeight="1">
      <c r="A30" s="506" t="s">
        <v>209</v>
      </c>
      <c r="B30" s="785">
        <v>12.462334993000001</v>
      </c>
      <c r="C30" s="785">
        <v>17.127197801000001</v>
      </c>
      <c r="D30" s="785">
        <v>16.058463779</v>
      </c>
      <c r="E30" s="785">
        <v>45.54881305</v>
      </c>
      <c r="F30" s="785">
        <v>-20.511562744999999</v>
      </c>
      <c r="G30" s="785">
        <v>-34.671432987999999</v>
      </c>
      <c r="H30" s="785">
        <v>-7.4640924780000004</v>
      </c>
      <c r="I30" s="785">
        <v>-13.178164722</v>
      </c>
      <c r="J30" s="785">
        <v>-17.436790151</v>
      </c>
      <c r="K30" s="785">
        <v>59.852266120000003</v>
      </c>
      <c r="L30" s="785">
        <v>38.922485014999999</v>
      </c>
      <c r="M30" s="621">
        <v>1.6708070150000001</v>
      </c>
      <c r="N30" s="621">
        <v>21.373084021</v>
      </c>
      <c r="O30" s="621">
        <v>15.105095946</v>
      </c>
    </row>
    <row r="31" spans="1:15" ht="14.25" customHeight="1">
      <c r="A31" s="515" t="s">
        <v>210</v>
      </c>
      <c r="B31" s="783">
        <v>-0.77697136200000005</v>
      </c>
      <c r="C31" s="783">
        <v>-2.5234961039999999</v>
      </c>
      <c r="D31" s="783">
        <v>-0.30970338600000002</v>
      </c>
      <c r="E31" s="783">
        <v>-0.36516289000000002</v>
      </c>
      <c r="F31" s="783">
        <v>4.1639057939999997</v>
      </c>
      <c r="G31" s="783">
        <v>4.9117486020000003</v>
      </c>
      <c r="H31" s="783">
        <v>0.60035241500000003</v>
      </c>
      <c r="I31" s="783">
        <v>-2.2054838380000001</v>
      </c>
      <c r="J31" s="783">
        <v>4.8574972750000001</v>
      </c>
      <c r="K31" s="783">
        <v>5.5362308799999997</v>
      </c>
      <c r="L31" s="783">
        <v>-7.5892752730000002</v>
      </c>
      <c r="M31" s="784">
        <v>1.18924779</v>
      </c>
      <c r="N31" s="784">
        <v>0.16553905499999999</v>
      </c>
      <c r="O31" s="784">
        <v>0.663571939</v>
      </c>
    </row>
    <row r="32" spans="1:15" ht="14.25" customHeight="1">
      <c r="A32" s="506" t="s">
        <v>211</v>
      </c>
      <c r="B32" s="785">
        <v>-2.617227357</v>
      </c>
      <c r="C32" s="785">
        <v>1.845838047</v>
      </c>
      <c r="D32" s="785">
        <v>-1.8513406670000001</v>
      </c>
      <c r="E32" s="785">
        <v>-5.0013570190000003</v>
      </c>
      <c r="F32" s="785">
        <v>-4.0705954200000001</v>
      </c>
      <c r="G32" s="785">
        <v>-2.8680083930000002</v>
      </c>
      <c r="H32" s="785">
        <v>-8.7637106829999993</v>
      </c>
      <c r="I32" s="785">
        <v>-10.298321536</v>
      </c>
      <c r="J32" s="785">
        <v>-3.3149386170000001</v>
      </c>
      <c r="K32" s="785">
        <v>-17.032323390999998</v>
      </c>
      <c r="L32" s="785">
        <v>-4.3912866499999996</v>
      </c>
      <c r="M32" s="621">
        <v>-4.9605621160000002</v>
      </c>
      <c r="N32" s="621">
        <v>-7.7121559560000001</v>
      </c>
      <c r="O32" s="621">
        <v>-6.3277052759999997</v>
      </c>
    </row>
    <row r="33" spans="1:15" ht="14.25" customHeight="1">
      <c r="A33" s="506" t="s">
        <v>212</v>
      </c>
      <c r="B33" s="785">
        <v>-2.037589476</v>
      </c>
      <c r="C33" s="785">
        <v>-3.724866681</v>
      </c>
      <c r="D33" s="785">
        <v>0.32340740400000001</v>
      </c>
      <c r="E33" s="785">
        <v>3.5513347959999999</v>
      </c>
      <c r="F33" s="785">
        <v>5.0861270989999996</v>
      </c>
      <c r="G33" s="785">
        <v>2.1325664020000001</v>
      </c>
      <c r="H33" s="785">
        <v>-0.78082546100000005</v>
      </c>
      <c r="I33" s="785">
        <v>3.2271372440000001</v>
      </c>
      <c r="J33" s="785">
        <v>-4.882471711</v>
      </c>
      <c r="K33" s="785">
        <v>9.3520031140000004</v>
      </c>
      <c r="L33" s="785">
        <v>-10.263962784</v>
      </c>
      <c r="M33" s="621">
        <v>1.9663056640000001</v>
      </c>
      <c r="N33" s="621">
        <v>-1.375591258</v>
      </c>
      <c r="O33" s="621">
        <v>0.520906537</v>
      </c>
    </row>
    <row r="34" spans="1:15" ht="14.25" customHeight="1">
      <c r="A34" s="516" t="s">
        <v>213</v>
      </c>
      <c r="B34" s="786">
        <v>10.550220524</v>
      </c>
      <c r="C34" s="786">
        <v>-4.9976796810000002</v>
      </c>
      <c r="D34" s="786">
        <v>-0.45965904299999999</v>
      </c>
      <c r="E34" s="786">
        <v>-5.9864358040000001</v>
      </c>
      <c r="F34" s="786">
        <v>12.175227665</v>
      </c>
      <c r="G34" s="786">
        <v>20.304566969</v>
      </c>
      <c r="H34" s="786">
        <v>13.24233177</v>
      </c>
      <c r="I34" s="786">
        <v>-3.702672368</v>
      </c>
      <c r="J34" s="786">
        <v>22.249485845999999</v>
      </c>
      <c r="K34" s="786">
        <v>14.358573822</v>
      </c>
      <c r="L34" s="786">
        <v>-7.5944727089999997</v>
      </c>
      <c r="M34" s="626">
        <v>6.9191615219999996</v>
      </c>
      <c r="N34" s="626">
        <v>6.9254791930000001</v>
      </c>
      <c r="O34" s="626">
        <v>6.9233287199999998</v>
      </c>
    </row>
    <row r="35" spans="1:15" ht="14.25" customHeight="1">
      <c r="A35" s="518" t="s">
        <v>214</v>
      </c>
      <c r="B35" s="783">
        <v>4.6732519430000004</v>
      </c>
      <c r="C35" s="783">
        <v>0.424386965</v>
      </c>
      <c r="D35" s="783">
        <v>-1.2663666000000001E-2</v>
      </c>
      <c r="E35" s="783">
        <v>2.3681357780000001</v>
      </c>
      <c r="F35" s="783">
        <v>3.655761112</v>
      </c>
      <c r="G35" s="783">
        <v>1.990845134</v>
      </c>
      <c r="H35" s="783">
        <v>3.1478515100000002</v>
      </c>
      <c r="I35" s="783">
        <v>4.3387466769999996</v>
      </c>
      <c r="J35" s="783">
        <v>2.8930304179999999</v>
      </c>
      <c r="K35" s="783">
        <v>2.0437386069999999</v>
      </c>
      <c r="L35" s="783">
        <v>-0.42640134200000002</v>
      </c>
      <c r="M35" s="784">
        <v>2.5393799050000001</v>
      </c>
      <c r="N35" s="784">
        <v>1.919698532</v>
      </c>
      <c r="O35" s="784">
        <v>2.1644437480000001</v>
      </c>
    </row>
    <row r="36" spans="1:15" ht="14.25" customHeight="1">
      <c r="A36" s="518" t="s">
        <v>215</v>
      </c>
      <c r="B36" s="783">
        <v>0.73873287499999996</v>
      </c>
      <c r="C36" s="783">
        <v>-1.292983285</v>
      </c>
      <c r="D36" s="783">
        <v>-1.624122249</v>
      </c>
      <c r="E36" s="783">
        <v>-0.15710468599999999</v>
      </c>
      <c r="F36" s="783">
        <v>2.1178432489999999</v>
      </c>
      <c r="G36" s="783">
        <v>0.40603159799999999</v>
      </c>
      <c r="H36" s="783">
        <v>1.0181765410000001</v>
      </c>
      <c r="I36" s="783">
        <v>1.0619342350000001</v>
      </c>
      <c r="J36" s="783">
        <v>0.42179388000000001</v>
      </c>
      <c r="K36" s="783">
        <v>0.51008215700000004</v>
      </c>
      <c r="L36" s="783">
        <v>0.458898207</v>
      </c>
      <c r="M36" s="784">
        <v>0.50758491299999997</v>
      </c>
      <c r="N36" s="784">
        <v>0.57596095199999997</v>
      </c>
      <c r="O36" s="784">
        <v>0.548618104</v>
      </c>
    </row>
    <row r="37" spans="1:15" ht="14.25" customHeight="1">
      <c r="A37" s="517"/>
      <c r="B37" s="787"/>
      <c r="C37" s="787"/>
      <c r="D37" s="787"/>
      <c r="E37" s="787"/>
      <c r="F37" s="787"/>
      <c r="G37" s="787"/>
      <c r="H37" s="787"/>
      <c r="I37" s="787"/>
      <c r="J37" s="787"/>
      <c r="K37" s="787"/>
      <c r="L37" s="787"/>
      <c r="M37" s="788"/>
      <c r="N37" s="788"/>
      <c r="O37" s="788"/>
    </row>
    <row r="38" spans="1:15" ht="14.25" customHeight="1">
      <c r="A38" s="506" t="s">
        <v>217</v>
      </c>
      <c r="B38" s="785">
        <v>3.7091601189999999</v>
      </c>
      <c r="C38" s="785">
        <v>-0.97113800900000002</v>
      </c>
      <c r="D38" s="785">
        <v>-3.0430499630000001</v>
      </c>
      <c r="E38" s="785">
        <v>-4.2367241929999997</v>
      </c>
      <c r="F38" s="785">
        <v>2.5719040679999998</v>
      </c>
      <c r="G38" s="785">
        <v>-2.1263393399999999</v>
      </c>
      <c r="H38" s="785">
        <v>-3.1028801439999998</v>
      </c>
      <c r="I38" s="785">
        <v>8.7280671000000004E-2</v>
      </c>
      <c r="J38" s="785">
        <v>-3.7506440809999999</v>
      </c>
      <c r="K38" s="785">
        <v>3.633183169</v>
      </c>
      <c r="L38" s="785">
        <v>-1.9046516259999999</v>
      </c>
      <c r="M38" s="621">
        <v>-2.2702349979999998</v>
      </c>
      <c r="N38" s="621">
        <v>-0.91667217000000001</v>
      </c>
      <c r="O38" s="621">
        <v>-1.4807235949999999</v>
      </c>
    </row>
    <row r="39" spans="1:15" ht="14.25" customHeight="1">
      <c r="A39" s="506" t="s">
        <v>218</v>
      </c>
      <c r="B39" s="785">
        <v>20.092310194</v>
      </c>
      <c r="C39" s="785">
        <v>9.5305777890000005</v>
      </c>
      <c r="D39" s="785">
        <v>14.521748721</v>
      </c>
      <c r="E39" s="785">
        <v>19.382630445</v>
      </c>
      <c r="F39" s="785">
        <v>21.621727206999999</v>
      </c>
      <c r="G39" s="785">
        <v>27.564192961</v>
      </c>
      <c r="H39" s="785">
        <v>27.103150070000002</v>
      </c>
      <c r="I39" s="785">
        <v>17.315635345</v>
      </c>
      <c r="J39" s="785">
        <v>11.331520668</v>
      </c>
      <c r="K39" s="785">
        <v>16.837813331</v>
      </c>
      <c r="L39" s="785">
        <v>3.439320157</v>
      </c>
      <c r="M39" s="621">
        <v>21.484442911999999</v>
      </c>
      <c r="N39" s="621">
        <v>8.7930554969999992</v>
      </c>
      <c r="O39" s="621">
        <v>13.471324849</v>
      </c>
    </row>
    <row r="40" spans="1:15" ht="14.25" customHeight="1">
      <c r="A40" s="516"/>
      <c r="B40" s="786"/>
      <c r="C40" s="786"/>
      <c r="D40" s="786"/>
      <c r="E40" s="786"/>
      <c r="F40" s="786"/>
      <c r="G40" s="786"/>
      <c r="H40" s="786"/>
      <c r="I40" s="786"/>
      <c r="J40" s="786"/>
      <c r="K40" s="786"/>
      <c r="L40" s="786"/>
      <c r="M40" s="626"/>
      <c r="N40" s="626"/>
      <c r="O40" s="626"/>
    </row>
    <row r="41" spans="1:15" ht="14.25" customHeight="1">
      <c r="A41" s="518" t="s">
        <v>220</v>
      </c>
      <c r="B41" s="783">
        <v>4.6093538130000002</v>
      </c>
      <c r="C41" s="783">
        <v>0.32867596300000002</v>
      </c>
      <c r="D41" s="783">
        <v>-0.234150671</v>
      </c>
      <c r="E41" s="783">
        <v>1.8668133659999999</v>
      </c>
      <c r="F41" s="783">
        <v>3.5808857629999999</v>
      </c>
      <c r="G41" s="783">
        <v>1.712309511</v>
      </c>
      <c r="H41" s="783">
        <v>2.734422897</v>
      </c>
      <c r="I41" s="783">
        <v>4.0757646559999996</v>
      </c>
      <c r="J41" s="783">
        <v>2.459483149</v>
      </c>
      <c r="K41" s="783">
        <v>2.1610152120000001</v>
      </c>
      <c r="L41" s="783">
        <v>-0.51597219999999999</v>
      </c>
      <c r="M41" s="784">
        <v>2.200974478</v>
      </c>
      <c r="N41" s="784">
        <v>1.736242429</v>
      </c>
      <c r="O41" s="784">
        <v>1.920466832</v>
      </c>
    </row>
    <row r="42" spans="1:15" ht="14.25" customHeight="1">
      <c r="A42" s="518" t="s">
        <v>221</v>
      </c>
      <c r="B42" s="783">
        <v>2.1681592869999999</v>
      </c>
      <c r="C42" s="783">
        <v>-0.46194688900000003</v>
      </c>
      <c r="D42" s="783">
        <v>-0.45451079599999999</v>
      </c>
      <c r="E42" s="783">
        <v>1.109243913</v>
      </c>
      <c r="F42" s="783">
        <v>3.1553846339999998</v>
      </c>
      <c r="G42" s="783">
        <v>1.7089567880000001</v>
      </c>
      <c r="H42" s="783">
        <v>2.1057298449999999</v>
      </c>
      <c r="I42" s="783">
        <v>1.6812080170000001</v>
      </c>
      <c r="J42" s="783">
        <v>0.90533006500000002</v>
      </c>
      <c r="K42" s="783">
        <v>1.3482536549999999</v>
      </c>
      <c r="L42" s="783">
        <v>0.755674226</v>
      </c>
      <c r="M42" s="784">
        <v>1.662034129</v>
      </c>
      <c r="N42" s="784">
        <v>1.0881281119999999</v>
      </c>
      <c r="O42" s="784">
        <v>1.3165604849999999</v>
      </c>
    </row>
    <row r="43" spans="1:15" ht="14.25" customHeight="1">
      <c r="A43" s="516"/>
      <c r="B43" s="786"/>
      <c r="C43" s="786"/>
      <c r="D43" s="786"/>
      <c r="E43" s="786"/>
      <c r="F43" s="786"/>
      <c r="G43" s="786"/>
      <c r="H43" s="786"/>
      <c r="I43" s="786"/>
      <c r="J43" s="786"/>
      <c r="K43" s="786"/>
      <c r="L43" s="786"/>
      <c r="M43" s="626"/>
      <c r="N43" s="626"/>
      <c r="O43" s="626"/>
    </row>
    <row r="44" spans="1:15" s="8" customFormat="1" ht="14.25" customHeight="1">
      <c r="A44" s="519" t="s">
        <v>342</v>
      </c>
      <c r="B44" s="787">
        <v>3.5842173339999999</v>
      </c>
      <c r="C44" s="787">
        <v>3.6734808339999998</v>
      </c>
      <c r="D44" s="787">
        <v>2.024103E-2</v>
      </c>
      <c r="E44" s="787">
        <v>0.71607553999999995</v>
      </c>
      <c r="F44" s="787">
        <v>0.59861438</v>
      </c>
      <c r="G44" s="787">
        <v>-1.8312014050000001</v>
      </c>
      <c r="H44" s="787">
        <v>-0.20354840900000001</v>
      </c>
      <c r="I44" s="787">
        <v>-0.30324357600000001</v>
      </c>
      <c r="J44" s="787">
        <v>-2.6819237930000002</v>
      </c>
      <c r="K44" s="787">
        <v>-0.67135077700000001</v>
      </c>
      <c r="L44" s="787">
        <v>5.6629678209999996</v>
      </c>
      <c r="M44" s="788">
        <v>0.10068168600000001</v>
      </c>
      <c r="N44" s="788">
        <v>1.101381164</v>
      </c>
      <c r="O44" s="788">
        <v>0.73421308500000004</v>
      </c>
    </row>
    <row r="45" spans="1:15" ht="14.25" customHeight="1">
      <c r="A45" s="515" t="s">
        <v>554</v>
      </c>
      <c r="B45" s="785"/>
      <c r="C45" s="785"/>
      <c r="D45" s="785"/>
      <c r="E45" s="785"/>
      <c r="F45" s="785"/>
      <c r="G45" s="785"/>
      <c r="H45" s="785"/>
      <c r="I45" s="785"/>
      <c r="J45" s="785"/>
      <c r="K45" s="785"/>
      <c r="L45" s="785"/>
      <c r="M45" s="621"/>
      <c r="N45" s="621"/>
      <c r="O45" s="621"/>
    </row>
    <row r="46" spans="1:15" ht="15.75" customHeight="1">
      <c r="A46" s="506" t="s">
        <v>737</v>
      </c>
      <c r="B46" s="785">
        <v>0.66076715200000002</v>
      </c>
      <c r="C46" s="785">
        <v>-0.41698953900000002</v>
      </c>
      <c r="D46" s="785">
        <v>2.6627168999999999E-2</v>
      </c>
      <c r="E46" s="785">
        <v>5.164175E-3</v>
      </c>
      <c r="F46" s="785">
        <v>3.7301119999999998E-3</v>
      </c>
      <c r="G46" s="785">
        <v>0.20756771199999999</v>
      </c>
      <c r="H46" s="785">
        <v>-6.1997528000000003E-2</v>
      </c>
      <c r="I46" s="785">
        <v>-0.25539789400000001</v>
      </c>
      <c r="J46" s="785">
        <v>-4.8047499E-2</v>
      </c>
      <c r="K46" s="785">
        <v>0.77715396599999997</v>
      </c>
      <c r="L46" s="785">
        <v>0.55126866900000004</v>
      </c>
      <c r="M46" s="621">
        <v>-5.8364089999999999E-3</v>
      </c>
      <c r="N46" s="621">
        <v>0.251564277</v>
      </c>
      <c r="O46" s="621">
        <v>0.14796996000000001</v>
      </c>
    </row>
    <row r="47" spans="1:15" ht="15.75" customHeight="1">
      <c r="A47" s="506" t="s">
        <v>738</v>
      </c>
      <c r="B47" s="785">
        <v>0.43721482299999997</v>
      </c>
      <c r="C47" s="785">
        <v>-0.41978484100000002</v>
      </c>
      <c r="D47" s="785">
        <v>0.13526374599999999</v>
      </c>
      <c r="E47" s="785">
        <v>0.39285463700000001</v>
      </c>
      <c r="F47" s="785">
        <v>-6.1094627999999998E-2</v>
      </c>
      <c r="G47" s="785">
        <v>0.36006121800000002</v>
      </c>
      <c r="H47" s="785">
        <v>0.25430355999999998</v>
      </c>
      <c r="I47" s="785">
        <v>-0.162803063</v>
      </c>
      <c r="J47" s="785">
        <v>0.22645298799999999</v>
      </c>
      <c r="K47" s="785">
        <v>0.45715248000000003</v>
      </c>
      <c r="L47" s="785">
        <v>0.77674883299999997</v>
      </c>
      <c r="M47" s="621">
        <v>0.21960569299999999</v>
      </c>
      <c r="N47" s="621">
        <v>0.36691087100000003</v>
      </c>
      <c r="O47" s="621">
        <v>0.30654989900000001</v>
      </c>
    </row>
    <row r="48" spans="1:15" ht="14.25" customHeight="1">
      <c r="A48" s="506" t="s">
        <v>739</v>
      </c>
      <c r="B48" s="785">
        <v>1.3270523080000001</v>
      </c>
      <c r="C48" s="785">
        <v>2.9777852839999999</v>
      </c>
      <c r="D48" s="785">
        <v>1.3722258679999999</v>
      </c>
      <c r="E48" s="785">
        <v>0.66145184800000001</v>
      </c>
      <c r="F48" s="785">
        <v>-0.94254832099999997</v>
      </c>
      <c r="G48" s="785">
        <v>-1.2539357440000001</v>
      </c>
      <c r="H48" s="785">
        <v>-0.97780164400000003</v>
      </c>
      <c r="I48" s="785">
        <v>-1.2169594589999999</v>
      </c>
      <c r="J48" s="785">
        <v>-2.010353356</v>
      </c>
      <c r="K48" s="785">
        <v>-0.55242592999999995</v>
      </c>
      <c r="L48" s="785">
        <v>4.2479805470000001</v>
      </c>
      <c r="M48" s="621">
        <v>-0.22958025900000001</v>
      </c>
      <c r="N48" s="621">
        <v>0.40666349099999999</v>
      </c>
      <c r="O48" s="621">
        <v>0.163603737</v>
      </c>
    </row>
    <row r="49" spans="1:15" ht="14.25" customHeight="1">
      <c r="A49" s="506" t="s">
        <v>740</v>
      </c>
      <c r="B49" s="785">
        <v>-7.210157E-3</v>
      </c>
      <c r="C49" s="785">
        <v>0.165157045</v>
      </c>
      <c r="D49" s="785">
        <v>5.7476188999999997E-2</v>
      </c>
      <c r="E49" s="785">
        <v>3.2071729E-2</v>
      </c>
      <c r="F49" s="785">
        <v>-5.1088515000000001E-2</v>
      </c>
      <c r="G49" s="785">
        <v>-0.128283117</v>
      </c>
      <c r="H49" s="785">
        <v>-4.3076930999999999E-2</v>
      </c>
      <c r="I49" s="785">
        <v>6.8931030000000003E-3</v>
      </c>
      <c r="J49" s="785">
        <v>-0.140348959</v>
      </c>
      <c r="K49" s="785">
        <v>-0.53820398800000002</v>
      </c>
      <c r="L49" s="785">
        <v>-0.170398623</v>
      </c>
      <c r="M49" s="621">
        <v>-1.1143069E-2</v>
      </c>
      <c r="N49" s="621">
        <v>-0.12528679100000001</v>
      </c>
      <c r="O49" s="621">
        <v>-4.8647981999999999E-2</v>
      </c>
    </row>
    <row r="50" spans="1:15" ht="17.25" customHeight="1">
      <c r="A50" s="506" t="s">
        <v>741</v>
      </c>
      <c r="B50" s="785">
        <v>1.826451885</v>
      </c>
      <c r="C50" s="785">
        <v>0.93246759499999998</v>
      </c>
      <c r="D50" s="785">
        <v>0.71882994700000002</v>
      </c>
      <c r="E50" s="785">
        <v>0.77008155599999994</v>
      </c>
      <c r="F50" s="785">
        <v>0.94165036499999999</v>
      </c>
      <c r="G50" s="785">
        <v>-0.36333088299999999</v>
      </c>
      <c r="H50" s="785">
        <v>-8.3168265000000005E-2</v>
      </c>
      <c r="I50" s="785">
        <v>-0.85218252699999997</v>
      </c>
      <c r="J50" s="785">
        <v>-0.41108824100000002</v>
      </c>
      <c r="K50" s="785">
        <v>-0.57174562799999995</v>
      </c>
      <c r="L50" s="785">
        <v>-0.93858857799999995</v>
      </c>
      <c r="M50" s="621">
        <v>0.57492711699999999</v>
      </c>
      <c r="N50" s="621">
        <v>-0.73863210199999996</v>
      </c>
      <c r="O50" s="621">
        <v>-9.3617903000000002E-2</v>
      </c>
    </row>
    <row r="51" spans="1:15" ht="14.25" customHeight="1">
      <c r="A51" s="506" t="s">
        <v>494</v>
      </c>
      <c r="B51" s="785">
        <v>-3.7499517629999999</v>
      </c>
      <c r="C51" s="785">
        <v>-8.6214263619999993</v>
      </c>
      <c r="D51" s="785">
        <v>-4.3450213790000003</v>
      </c>
      <c r="E51" s="785">
        <v>-3.1105604059999998</v>
      </c>
      <c r="F51" s="785">
        <v>-1.4272697169999999</v>
      </c>
      <c r="G51" s="785">
        <v>-2.6430262849999999</v>
      </c>
      <c r="H51" s="785">
        <v>-1.4635998960000001</v>
      </c>
      <c r="I51" s="785">
        <v>-0.14469879399999999</v>
      </c>
      <c r="J51" s="785">
        <v>0.88667706499999999</v>
      </c>
      <c r="K51" s="785">
        <v>9.9729230000000002E-2</v>
      </c>
      <c r="L51" s="785">
        <v>0.92949641599999999</v>
      </c>
      <c r="M51" s="621">
        <v>-2.2627498199999998</v>
      </c>
      <c r="N51" s="621">
        <v>0.52661144299999996</v>
      </c>
      <c r="O51" s="621">
        <v>-0.42939936899999998</v>
      </c>
    </row>
    <row r="52" spans="1:15" ht="14.25" customHeight="1">
      <c r="A52" s="506" t="s">
        <v>490</v>
      </c>
      <c r="B52" s="785">
        <v>6.9638994109999999</v>
      </c>
      <c r="C52" s="785">
        <v>-0.28077265499999998</v>
      </c>
      <c r="D52" s="785">
        <v>2.00698168</v>
      </c>
      <c r="E52" s="785">
        <v>1.824381531</v>
      </c>
      <c r="F52" s="785">
        <v>1.7262629519999999</v>
      </c>
      <c r="G52" s="785">
        <v>0.20745098100000001</v>
      </c>
      <c r="H52" s="785">
        <v>0.47238215700000002</v>
      </c>
      <c r="I52" s="785">
        <v>-0.95418977900000002</v>
      </c>
      <c r="J52" s="785">
        <v>0.114766128</v>
      </c>
      <c r="K52" s="785">
        <v>0.61391421099999999</v>
      </c>
      <c r="L52" s="785">
        <v>-0.44688046100000001</v>
      </c>
      <c r="M52" s="621">
        <v>1.4079751650000001</v>
      </c>
      <c r="N52" s="621">
        <v>-0.223876397</v>
      </c>
      <c r="O52" s="621">
        <v>0.53993897700000004</v>
      </c>
    </row>
    <row r="53" spans="1:15" ht="14.25" customHeight="1">
      <c r="A53" s="506" t="s">
        <v>491</v>
      </c>
      <c r="B53" s="785">
        <v>2.7317639840000001</v>
      </c>
      <c r="C53" s="785">
        <v>0.35611136599999998</v>
      </c>
      <c r="D53" s="785">
        <v>0.70547152000000002</v>
      </c>
      <c r="E53" s="785">
        <v>0.76444914500000005</v>
      </c>
      <c r="F53" s="785">
        <v>0.92454417700000002</v>
      </c>
      <c r="G53" s="785">
        <v>-0.112197424</v>
      </c>
      <c r="H53" s="785">
        <v>-0.172589568</v>
      </c>
      <c r="I53" s="785">
        <v>-1.1853736479999999</v>
      </c>
      <c r="J53" s="785">
        <v>-0.41852360500000002</v>
      </c>
      <c r="K53" s="785">
        <v>0.27115471600000002</v>
      </c>
      <c r="L53" s="785">
        <v>-0.376526056</v>
      </c>
      <c r="M53" s="621">
        <v>0.55282304800000004</v>
      </c>
      <c r="N53" s="621">
        <v>-0.47016999399999998</v>
      </c>
      <c r="O53" s="621">
        <v>6.4354988000000002E-2</v>
      </c>
    </row>
    <row r="54" spans="1:15" ht="18.75" customHeight="1">
      <c r="A54" s="506" t="s">
        <v>742</v>
      </c>
      <c r="B54" s="785">
        <v>13.24397136</v>
      </c>
      <c r="C54" s="785">
        <v>2.9394298999999999</v>
      </c>
      <c r="D54" s="785">
        <v>6.5401886259999999</v>
      </c>
      <c r="E54" s="785">
        <v>8.2342487910000006</v>
      </c>
      <c r="F54" s="785">
        <v>8.7776175789999993</v>
      </c>
      <c r="G54" s="785">
        <v>11.280398844</v>
      </c>
      <c r="H54" s="785">
        <v>9.5801351910000001</v>
      </c>
      <c r="I54" s="785">
        <v>12.542234908999999</v>
      </c>
      <c r="J54" s="785">
        <v>18.889251207000001</v>
      </c>
      <c r="K54" s="785">
        <v>8.0677813470000004</v>
      </c>
      <c r="L54" s="785">
        <v>-7.2723346969999998</v>
      </c>
      <c r="M54" s="621">
        <v>8.6881944420000004</v>
      </c>
      <c r="N54" s="621">
        <v>7.1864624749999999</v>
      </c>
      <c r="O54" s="621">
        <v>7.9354378030000001</v>
      </c>
    </row>
    <row r="55" spans="1:15" ht="14.25" customHeight="1">
      <c r="A55" s="506" t="s">
        <v>492</v>
      </c>
      <c r="B55" s="785">
        <v>5.1899073830000004</v>
      </c>
      <c r="C55" s="785">
        <v>5.0961085300000004</v>
      </c>
      <c r="D55" s="785">
        <v>2.6641860739999998</v>
      </c>
      <c r="E55" s="785">
        <v>1.607099547</v>
      </c>
      <c r="F55" s="785">
        <v>-0.25025723</v>
      </c>
      <c r="G55" s="785">
        <v>-1.730810701</v>
      </c>
      <c r="H55" s="785">
        <v>-1.4323227869999999</v>
      </c>
      <c r="I55" s="785">
        <v>-2.8763091680000001</v>
      </c>
      <c r="J55" s="785">
        <v>-3.0062580649999999</v>
      </c>
      <c r="K55" s="785">
        <v>-0.32560083200000001</v>
      </c>
      <c r="L55" s="785">
        <v>4.0124743289999998</v>
      </c>
      <c r="M55" s="621">
        <v>0.25487924499999998</v>
      </c>
      <c r="N55" s="621">
        <v>5.8061479999999997E-3</v>
      </c>
      <c r="O55" s="621">
        <v>0.26375995400000002</v>
      </c>
    </row>
    <row r="56" spans="1:15" ht="14.25" customHeight="1">
      <c r="A56" s="506" t="s">
        <v>495</v>
      </c>
      <c r="B56" s="785">
        <v>-2.391860221</v>
      </c>
      <c r="C56" s="785">
        <v>-2.0527363890000001</v>
      </c>
      <c r="D56" s="785">
        <v>-3.0026215820000002</v>
      </c>
      <c r="E56" s="785">
        <v>-3.40177672</v>
      </c>
      <c r="F56" s="785">
        <v>-5.1094473440000003</v>
      </c>
      <c r="G56" s="785">
        <v>-5.947807332</v>
      </c>
      <c r="H56" s="785">
        <v>-6.253664852</v>
      </c>
      <c r="I56" s="785">
        <v>-5.9412819319999999</v>
      </c>
      <c r="J56" s="785">
        <v>-6.5108363090000001</v>
      </c>
      <c r="K56" s="785">
        <v>-3.436969613</v>
      </c>
      <c r="L56" s="785">
        <v>-11.392650245</v>
      </c>
      <c r="M56" s="621">
        <v>-4.6217294249999998</v>
      </c>
      <c r="N56" s="621">
        <v>-7.3321496689999996</v>
      </c>
      <c r="O56" s="621">
        <v>-6.0728758200000001</v>
      </c>
    </row>
    <row r="57" spans="1:15" ht="15.75" customHeight="1">
      <c r="A57" s="558" t="s">
        <v>743</v>
      </c>
      <c r="B57" s="789">
        <v>0.34839942000000002</v>
      </c>
      <c r="C57" s="789">
        <v>0.392173993</v>
      </c>
      <c r="D57" s="789">
        <v>0.58862672900000002</v>
      </c>
      <c r="E57" s="789">
        <v>0.59824297999999998</v>
      </c>
      <c r="F57" s="789">
        <v>0.42706817699999999</v>
      </c>
      <c r="G57" s="789">
        <v>0.73351617099999999</v>
      </c>
      <c r="H57" s="789">
        <v>0.893776075</v>
      </c>
      <c r="I57" s="789">
        <v>0.74230500600000004</v>
      </c>
      <c r="J57" s="789">
        <v>0.75454189699999996</v>
      </c>
      <c r="K57" s="789">
        <v>1.078911607</v>
      </c>
      <c r="L57" s="789">
        <v>0.986895403</v>
      </c>
      <c r="M57" s="632">
        <v>0.71990851499999997</v>
      </c>
      <c r="N57" s="632">
        <v>0.87747080499999996</v>
      </c>
      <c r="O57" s="632">
        <v>0.817664634</v>
      </c>
    </row>
    <row r="58" spans="1:15" ht="15.75" customHeight="1">
      <c r="A58" s="558" t="s">
        <v>744</v>
      </c>
      <c r="B58" s="789">
        <v>-0.44240490799999999</v>
      </c>
      <c r="C58" s="789">
        <v>0.43342082300000001</v>
      </c>
      <c r="D58" s="789">
        <v>-9.8368771999999993E-2</v>
      </c>
      <c r="E58" s="789">
        <v>-0.38323597999999998</v>
      </c>
      <c r="F58" s="789">
        <v>7.8519900000000004E-2</v>
      </c>
      <c r="G58" s="789">
        <v>-0.359683433</v>
      </c>
      <c r="H58" s="789">
        <v>-0.24127616299999999</v>
      </c>
      <c r="I58" s="789">
        <v>0.19601813500000001</v>
      </c>
      <c r="J58" s="789">
        <v>-0.26797110600000001</v>
      </c>
      <c r="K58" s="789">
        <v>-0.41902620699999998</v>
      </c>
      <c r="L58" s="789">
        <v>-0.73759747099999995</v>
      </c>
      <c r="M58" s="632">
        <v>-0.20760646299999999</v>
      </c>
      <c r="N58" s="632">
        <v>-0.35330209099999998</v>
      </c>
      <c r="O58" s="632">
        <v>-0.29350550600000003</v>
      </c>
    </row>
    <row r="59" spans="1:15" ht="15.75" customHeight="1">
      <c r="A59" s="558" t="s">
        <v>745</v>
      </c>
      <c r="B59" s="789">
        <v>4.8772976730000002</v>
      </c>
      <c r="C59" s="789">
        <v>1.122900899</v>
      </c>
      <c r="D59" s="789">
        <v>2.1877023759999998</v>
      </c>
      <c r="E59" s="789">
        <v>2.446461373</v>
      </c>
      <c r="F59" s="789">
        <v>2.3524886559999998</v>
      </c>
      <c r="G59" s="789">
        <v>2.9156689600000001</v>
      </c>
      <c r="H59" s="789">
        <v>2.2361533740000001</v>
      </c>
      <c r="I59" s="789">
        <v>2.6353803099999999</v>
      </c>
      <c r="J59" s="789">
        <v>3.4093228390000001</v>
      </c>
      <c r="K59" s="789">
        <v>1.3687777800000001</v>
      </c>
      <c r="L59" s="789">
        <v>-1.2780786239999999</v>
      </c>
      <c r="M59" s="632">
        <v>2.366608314</v>
      </c>
      <c r="N59" s="632">
        <v>1.395221764</v>
      </c>
      <c r="O59" s="632">
        <v>1.766534456</v>
      </c>
    </row>
    <row r="60" spans="1:15" ht="14.25">
      <c r="A60" s="303" t="s">
        <v>735</v>
      </c>
      <c r="B60" s="513"/>
      <c r="C60" s="513"/>
      <c r="D60" s="513"/>
      <c r="E60" s="513"/>
      <c r="F60" s="513"/>
      <c r="G60" s="756"/>
      <c r="H60" s="513"/>
      <c r="I60" s="513"/>
      <c r="J60" s="756"/>
      <c r="K60" s="513"/>
      <c r="L60" s="513"/>
      <c r="M60" s="526"/>
      <c r="N60" s="526"/>
      <c r="O60" s="526"/>
    </row>
    <row r="61" spans="1:15">
      <c r="A61" s="303" t="s">
        <v>736</v>
      </c>
      <c r="B61" s="232"/>
      <c r="C61" s="232"/>
      <c r="D61" s="232"/>
      <c r="E61" s="232"/>
      <c r="F61" s="232"/>
      <c r="G61" s="256"/>
      <c r="H61" s="232"/>
      <c r="I61" s="232"/>
      <c r="J61" s="256"/>
      <c r="K61" s="232"/>
      <c r="L61" s="232"/>
      <c r="M61" s="232"/>
      <c r="N61" s="232"/>
      <c r="O61" s="232"/>
    </row>
    <row r="62" spans="1:15">
      <c r="A62" s="38" t="s">
        <v>587</v>
      </c>
      <c r="B62" s="232"/>
      <c r="C62" s="232"/>
      <c r="D62" s="232"/>
      <c r="E62" s="232"/>
      <c r="F62" s="232"/>
      <c r="G62" s="256"/>
      <c r="H62" s="232"/>
      <c r="I62" s="232"/>
      <c r="J62" s="256"/>
      <c r="K62" s="232"/>
      <c r="L62" s="232"/>
      <c r="M62" s="232"/>
      <c r="N62" s="232"/>
      <c r="O62" s="232"/>
    </row>
    <row r="63" spans="1:15">
      <c r="A63" s="38" t="s">
        <v>562</v>
      </c>
      <c r="B63" s="232"/>
      <c r="C63" s="232"/>
      <c r="D63" s="232"/>
      <c r="E63" s="232"/>
      <c r="F63" s="232"/>
      <c r="G63" s="256"/>
      <c r="H63" s="232"/>
      <c r="I63" s="232"/>
      <c r="J63" s="256"/>
      <c r="K63" s="232"/>
      <c r="L63" s="232"/>
      <c r="M63" s="232"/>
      <c r="N63" s="232"/>
      <c r="O63" s="232"/>
    </row>
    <row r="64" spans="1:15" ht="25.5" customHeight="1">
      <c r="A64" s="927" t="s">
        <v>729</v>
      </c>
      <c r="B64" s="927"/>
      <c r="C64" s="927"/>
      <c r="D64" s="927"/>
      <c r="E64" s="927"/>
      <c r="F64" s="927"/>
      <c r="G64" s="927"/>
      <c r="H64" s="927"/>
      <c r="I64" s="927"/>
      <c r="J64" s="927"/>
      <c r="K64" s="927"/>
      <c r="L64" s="927"/>
      <c r="M64" s="927"/>
      <c r="N64" s="927"/>
      <c r="O64" s="927"/>
    </row>
    <row r="65" spans="1:15" ht="15" customHeight="1">
      <c r="A65" s="303" t="s">
        <v>725</v>
      </c>
      <c r="B65" s="3"/>
      <c r="C65" s="3"/>
      <c r="D65" s="3"/>
      <c r="E65" s="3"/>
      <c r="F65" s="3"/>
      <c r="G65" s="257"/>
      <c r="H65" s="3"/>
      <c r="I65" s="3"/>
      <c r="J65" s="257"/>
      <c r="K65" s="3"/>
      <c r="L65" s="3"/>
      <c r="M65" s="3"/>
      <c r="N65" s="3"/>
      <c r="O65" s="3"/>
    </row>
    <row r="66" spans="1:15">
      <c r="A66" s="255"/>
      <c r="B66" s="3"/>
      <c r="C66" s="3"/>
      <c r="D66" s="3"/>
      <c r="E66" s="3"/>
      <c r="F66" s="3"/>
      <c r="G66" s="257"/>
      <c r="H66" s="3"/>
      <c r="I66" s="3"/>
      <c r="J66" s="257"/>
      <c r="K66" s="3"/>
      <c r="L66" s="3"/>
      <c r="M66" s="3"/>
      <c r="N66" s="3"/>
      <c r="O66" s="3"/>
    </row>
    <row r="67" spans="1:15" ht="21">
      <c r="A67" s="10" t="s">
        <v>559</v>
      </c>
      <c r="B67" s="3"/>
      <c r="C67" s="3"/>
      <c r="D67" s="3"/>
      <c r="E67" s="3"/>
      <c r="F67" s="3"/>
      <c r="G67" s="257"/>
      <c r="H67" s="3"/>
      <c r="I67" s="3"/>
      <c r="J67" s="257"/>
      <c r="K67" s="3"/>
      <c r="L67" s="3"/>
      <c r="M67" s="3"/>
      <c r="N67" s="3"/>
      <c r="O67" s="3"/>
    </row>
    <row r="68" spans="1:15" ht="13.5" thickBot="1">
      <c r="A68" s="243"/>
      <c r="O68" s="54" t="s">
        <v>29</v>
      </c>
    </row>
    <row r="69" spans="1:15" ht="12.75" customHeight="1">
      <c r="A69" s="242" t="s">
        <v>727</v>
      </c>
      <c r="B69" s="21" t="s">
        <v>42</v>
      </c>
      <c r="C69" s="21" t="s">
        <v>133</v>
      </c>
      <c r="D69" s="21" t="s">
        <v>135</v>
      </c>
      <c r="E69" s="21" t="s">
        <v>43</v>
      </c>
      <c r="F69" s="21" t="s">
        <v>44</v>
      </c>
      <c r="G69" s="21" t="s">
        <v>45</v>
      </c>
      <c r="H69" s="21" t="s">
        <v>46</v>
      </c>
      <c r="I69" s="21" t="s">
        <v>137</v>
      </c>
      <c r="J69" s="21" t="s">
        <v>138</v>
      </c>
      <c r="K69" s="21" t="s">
        <v>139</v>
      </c>
      <c r="L69" s="227">
        <v>100000</v>
      </c>
      <c r="M69" s="22" t="s">
        <v>275</v>
      </c>
      <c r="N69" s="22" t="s">
        <v>275</v>
      </c>
      <c r="O69" s="22" t="s">
        <v>84</v>
      </c>
    </row>
    <row r="70" spans="1:15" ht="12.75" customHeight="1">
      <c r="A70" s="241"/>
      <c r="B70" s="23" t="s">
        <v>132</v>
      </c>
      <c r="C70" s="23" t="s">
        <v>47</v>
      </c>
      <c r="D70" s="23" t="s">
        <v>47</v>
      </c>
      <c r="E70" s="23" t="s">
        <v>47</v>
      </c>
      <c r="F70" s="23" t="s">
        <v>47</v>
      </c>
      <c r="G70" s="23" t="s">
        <v>47</v>
      </c>
      <c r="H70" s="23" t="s">
        <v>47</v>
      </c>
      <c r="I70" s="23" t="s">
        <v>47</v>
      </c>
      <c r="J70" s="23" t="s">
        <v>47</v>
      </c>
      <c r="K70" s="23" t="s">
        <v>47</v>
      </c>
      <c r="L70" s="23" t="s">
        <v>50</v>
      </c>
      <c r="M70" s="12" t="s">
        <v>277</v>
      </c>
      <c r="N70" s="12" t="s">
        <v>156</v>
      </c>
      <c r="O70" s="12" t="s">
        <v>155</v>
      </c>
    </row>
    <row r="71" spans="1:15" ht="12.75" customHeight="1" thickBot="1">
      <c r="A71" s="244" t="s">
        <v>88</v>
      </c>
      <c r="B71" s="24" t="s">
        <v>50</v>
      </c>
      <c r="C71" s="24" t="s">
        <v>134</v>
      </c>
      <c r="D71" s="24" t="s">
        <v>136</v>
      </c>
      <c r="E71" s="24" t="s">
        <v>51</v>
      </c>
      <c r="F71" s="24" t="s">
        <v>52</v>
      </c>
      <c r="G71" s="24" t="s">
        <v>53</v>
      </c>
      <c r="H71" s="24" t="s">
        <v>49</v>
      </c>
      <c r="I71" s="24" t="s">
        <v>140</v>
      </c>
      <c r="J71" s="24" t="s">
        <v>141</v>
      </c>
      <c r="K71" s="24" t="s">
        <v>142</v>
      </c>
      <c r="L71" s="24" t="s">
        <v>143</v>
      </c>
      <c r="M71" s="185" t="s">
        <v>156</v>
      </c>
      <c r="N71" s="185" t="s">
        <v>143</v>
      </c>
      <c r="O71" s="185" t="s">
        <v>48</v>
      </c>
    </row>
    <row r="72" spans="1:15" ht="12.75" customHeight="1"/>
    <row r="73" spans="1:15" ht="14.25" customHeight="1">
      <c r="A73" s="515" t="s">
        <v>188</v>
      </c>
      <c r="B73" s="783">
        <v>1.25039335</v>
      </c>
      <c r="C73" s="783">
        <v>0.87655461400000001</v>
      </c>
      <c r="D73" s="783">
        <v>0.91872404900000004</v>
      </c>
      <c r="E73" s="783">
        <v>1.23911197</v>
      </c>
      <c r="F73" s="783">
        <v>0.92604389099999995</v>
      </c>
      <c r="G73" s="783">
        <v>1.0441924410000001</v>
      </c>
      <c r="H73" s="783">
        <v>0.77946116899999995</v>
      </c>
      <c r="I73" s="783">
        <v>-4.5314594999999999E-2</v>
      </c>
      <c r="J73" s="783">
        <v>0.29650613399999998</v>
      </c>
      <c r="K73" s="783">
        <v>-0.33416309500000002</v>
      </c>
      <c r="L73" s="783">
        <v>-0.568979499</v>
      </c>
      <c r="M73" s="784">
        <v>0.984586297</v>
      </c>
      <c r="N73" s="784">
        <v>-0.16642383699999999</v>
      </c>
      <c r="O73" s="784">
        <v>0.25405369300000002</v>
      </c>
    </row>
    <row r="74" spans="1:15" ht="14.25" customHeight="1">
      <c r="A74" s="506" t="s">
        <v>189</v>
      </c>
      <c r="B74" s="785">
        <v>2.2383119520000001</v>
      </c>
      <c r="C74" s="785">
        <v>2.675163467</v>
      </c>
      <c r="D74" s="785">
        <v>2.0293409769999999</v>
      </c>
      <c r="E74" s="785">
        <v>1.99476016</v>
      </c>
      <c r="F74" s="785">
        <v>1.8295508089999999</v>
      </c>
      <c r="G74" s="785">
        <v>0.221908734</v>
      </c>
      <c r="H74" s="785">
        <v>1.220834596</v>
      </c>
      <c r="I74" s="785">
        <v>-0.61719068799999999</v>
      </c>
      <c r="J74" s="785">
        <v>-0.516435219</v>
      </c>
      <c r="K74" s="785">
        <v>-2.5444988070000001</v>
      </c>
      <c r="L74" s="785">
        <v>-0.93367664399999994</v>
      </c>
      <c r="M74" s="621">
        <v>1.542030225</v>
      </c>
      <c r="N74" s="621">
        <v>-1.025382214</v>
      </c>
      <c r="O74" s="621">
        <v>0.120184283</v>
      </c>
    </row>
    <row r="75" spans="1:15" ht="14.25" customHeight="1">
      <c r="A75" s="506" t="s">
        <v>190</v>
      </c>
      <c r="B75" s="785">
        <v>2.196776877</v>
      </c>
      <c r="C75" s="785">
        <v>2.184462726</v>
      </c>
      <c r="D75" s="785">
        <v>2.6163086799999999</v>
      </c>
      <c r="E75" s="785">
        <v>2.5770779799999999</v>
      </c>
      <c r="F75" s="785">
        <v>2.2051784919999999</v>
      </c>
      <c r="G75" s="785">
        <v>2.758087234</v>
      </c>
      <c r="H75" s="785">
        <v>2.498547759</v>
      </c>
      <c r="I75" s="785">
        <v>1.518322744</v>
      </c>
      <c r="J75" s="785">
        <v>1.54944401</v>
      </c>
      <c r="K75" s="785">
        <v>1.333766215</v>
      </c>
      <c r="L75" s="785">
        <v>1.0719444469999999</v>
      </c>
      <c r="M75" s="621">
        <v>2.5059344000000001</v>
      </c>
      <c r="N75" s="621">
        <v>1.358369607</v>
      </c>
      <c r="O75" s="621">
        <v>1.73161711</v>
      </c>
    </row>
    <row r="76" spans="1:15" ht="14.25" customHeight="1">
      <c r="A76" s="506" t="s">
        <v>191</v>
      </c>
      <c r="B76" s="785">
        <v>-5.6387722800000004</v>
      </c>
      <c r="C76" s="785">
        <v>-7.5021222639999996</v>
      </c>
      <c r="D76" s="785">
        <v>-8.2192642389999993</v>
      </c>
      <c r="E76" s="785">
        <v>-8.6672565279999993</v>
      </c>
      <c r="F76" s="785">
        <v>-15.171319646000001</v>
      </c>
      <c r="G76" s="785">
        <v>-10.203463058000001</v>
      </c>
      <c r="H76" s="785">
        <v>-13.972702038</v>
      </c>
      <c r="I76" s="785">
        <v>-15.620826963000001</v>
      </c>
      <c r="J76" s="785">
        <v>-9.1321967090000005</v>
      </c>
      <c r="K76" s="785">
        <v>0.41161309600000001</v>
      </c>
      <c r="L76" s="785">
        <v>-6.2380017729999997</v>
      </c>
      <c r="M76" s="621">
        <v>-11.672224983</v>
      </c>
      <c r="N76" s="621">
        <v>-7.5483679160000001</v>
      </c>
      <c r="O76" s="621">
        <v>-9.2127838210000004</v>
      </c>
    </row>
    <row r="77" spans="1:15" ht="14.25" customHeight="1">
      <c r="A77" s="506" t="s">
        <v>192</v>
      </c>
      <c r="B77" s="785">
        <v>0.95012135200000003</v>
      </c>
      <c r="C77" s="785">
        <v>-3.4052678890000001</v>
      </c>
      <c r="D77" s="785">
        <v>-3.0955586949999998</v>
      </c>
      <c r="E77" s="785">
        <v>-3.395026884</v>
      </c>
      <c r="F77" s="785">
        <v>-3.4633012980000002</v>
      </c>
      <c r="G77" s="785">
        <v>-3.7674404940000001</v>
      </c>
      <c r="H77" s="785">
        <v>-3.8405764250000001</v>
      </c>
      <c r="I77" s="785">
        <v>-3.5394963979999998</v>
      </c>
      <c r="J77" s="785">
        <v>-2.5776003360000002</v>
      </c>
      <c r="K77" s="785">
        <v>-4.4037055040000004</v>
      </c>
      <c r="L77" s="785">
        <v>-3.4236537949999999</v>
      </c>
      <c r="M77" s="621">
        <v>-3.5007433620000001</v>
      </c>
      <c r="N77" s="621">
        <v>-3.406923672</v>
      </c>
      <c r="O77" s="621">
        <v>-3.436943453</v>
      </c>
    </row>
    <row r="78" spans="1:15" ht="14.25" customHeight="1">
      <c r="A78" s="506" t="s">
        <v>193</v>
      </c>
      <c r="B78" s="785">
        <v>-0.56063225500000002</v>
      </c>
      <c r="C78" s="785">
        <v>0.61587710399999995</v>
      </c>
      <c r="D78" s="785">
        <v>1.49753096</v>
      </c>
      <c r="E78" s="785">
        <v>2.774369616</v>
      </c>
      <c r="F78" s="785">
        <v>4.3798375690000002</v>
      </c>
      <c r="G78" s="785">
        <v>6.0413311439999999</v>
      </c>
      <c r="H78" s="785">
        <v>-0.91324769900000002</v>
      </c>
      <c r="I78" s="785">
        <v>2.0436599050000002</v>
      </c>
      <c r="J78" s="785">
        <v>0.70400120200000005</v>
      </c>
      <c r="K78" s="785">
        <v>-2.4855553860000001</v>
      </c>
      <c r="L78" s="785">
        <v>-1.172838745</v>
      </c>
      <c r="M78" s="621">
        <v>2.3088466859999999</v>
      </c>
      <c r="N78" s="621">
        <v>-0.22286352600000001</v>
      </c>
      <c r="O78" s="621">
        <v>1.159755895</v>
      </c>
    </row>
    <row r="79" spans="1:15" ht="14.25" customHeight="1">
      <c r="A79" s="515" t="s">
        <v>194</v>
      </c>
      <c r="B79" s="783">
        <v>1.813932297</v>
      </c>
      <c r="C79" s="783">
        <v>1.4526310730000001</v>
      </c>
      <c r="D79" s="783">
        <v>1.0323631630000001</v>
      </c>
      <c r="E79" s="783">
        <v>1.193391112</v>
      </c>
      <c r="F79" s="783">
        <v>0.89119088599999996</v>
      </c>
      <c r="G79" s="783">
        <v>1.0424863820000001</v>
      </c>
      <c r="H79" s="783">
        <v>0.75112860400000003</v>
      </c>
      <c r="I79" s="783">
        <v>-0.49103494800000003</v>
      </c>
      <c r="J79" s="783">
        <v>0.14750619000000001</v>
      </c>
      <c r="K79" s="783">
        <v>0.76867593400000001</v>
      </c>
      <c r="L79" s="783">
        <v>-6.2695425999999999E-2</v>
      </c>
      <c r="M79" s="784">
        <v>0.98630773000000005</v>
      </c>
      <c r="N79" s="784">
        <v>7.0189338000000004E-2</v>
      </c>
      <c r="O79" s="784">
        <v>0.42232324300000001</v>
      </c>
    </row>
    <row r="80" spans="1:15" ht="14.25" customHeight="1">
      <c r="A80" s="506" t="s">
        <v>731</v>
      </c>
      <c r="B80" s="785">
        <v>4.7044026030000001</v>
      </c>
      <c r="C80" s="785">
        <v>3.0968838349999999</v>
      </c>
      <c r="D80" s="785">
        <v>3.0000751810000001</v>
      </c>
      <c r="E80" s="785">
        <v>2.3469912690000001</v>
      </c>
      <c r="F80" s="785">
        <v>1.80627468</v>
      </c>
      <c r="G80" s="785">
        <v>1.8447144710000001</v>
      </c>
      <c r="H80" s="785">
        <v>2.1499645680000001</v>
      </c>
      <c r="I80" s="785">
        <v>0.38346025299999997</v>
      </c>
      <c r="J80" s="785">
        <v>0.73940718699999997</v>
      </c>
      <c r="K80" s="785">
        <v>6.557406E-3</v>
      </c>
      <c r="L80" s="785">
        <v>0.36616862100000003</v>
      </c>
      <c r="M80" s="621">
        <v>2.1794983490000002</v>
      </c>
      <c r="N80" s="621">
        <v>0.414913219</v>
      </c>
      <c r="O80" s="621">
        <v>1.045684555</v>
      </c>
    </row>
    <row r="81" spans="1:15" ht="14.25" customHeight="1">
      <c r="A81" s="757" t="s">
        <v>732</v>
      </c>
      <c r="B81" s="785">
        <v>5.7362726259999999</v>
      </c>
      <c r="C81" s="785">
        <v>2.8706941239999999</v>
      </c>
      <c r="D81" s="785">
        <v>2.8139507799999999</v>
      </c>
      <c r="E81" s="785">
        <v>2.4626122619999999</v>
      </c>
      <c r="F81" s="785">
        <v>1.7802801269999999</v>
      </c>
      <c r="G81" s="785">
        <v>1.5771773440000001</v>
      </c>
      <c r="H81" s="785">
        <v>1.4788589029999999</v>
      </c>
      <c r="I81" s="785">
        <v>-2.4586352999999998E-2</v>
      </c>
      <c r="J81" s="785">
        <v>0.71464926299999998</v>
      </c>
      <c r="K81" s="785">
        <v>0.76111157100000004</v>
      </c>
      <c r="L81" s="785">
        <v>-0.252999582</v>
      </c>
      <c r="M81" s="621">
        <v>1.93097662</v>
      </c>
      <c r="N81" s="621">
        <v>0.27902505300000002</v>
      </c>
      <c r="O81" s="621">
        <v>0.88693368900000003</v>
      </c>
    </row>
    <row r="82" spans="1:15" ht="14.25" customHeight="1">
      <c r="A82" s="506" t="s">
        <v>746</v>
      </c>
      <c r="B82" s="785">
        <v>69.304441729999994</v>
      </c>
      <c r="C82" s="785">
        <v>75.679006852000001</v>
      </c>
      <c r="D82" s="785">
        <v>57.817306070999997</v>
      </c>
      <c r="E82" s="785">
        <v>22.950293491</v>
      </c>
      <c r="F82" s="785">
        <v>14.148535513000001</v>
      </c>
      <c r="G82" s="785">
        <v>9.1568006939999993</v>
      </c>
      <c r="H82" s="785">
        <v>7.010593064</v>
      </c>
      <c r="I82" s="785">
        <v>-0.41132808500000001</v>
      </c>
      <c r="J82" s="785">
        <v>-1.572707818</v>
      </c>
      <c r="K82" s="785">
        <v>1.260805113</v>
      </c>
      <c r="L82" s="785">
        <v>-5.4940095170000003</v>
      </c>
      <c r="M82" s="621">
        <v>13.954234037000001</v>
      </c>
      <c r="N82" s="621">
        <v>-1.846517486</v>
      </c>
      <c r="O82" s="621">
        <v>2.9207871779999999</v>
      </c>
    </row>
    <row r="83" spans="1:15" ht="14.25" customHeight="1">
      <c r="A83" s="506" t="s">
        <v>196</v>
      </c>
      <c r="B83" s="785">
        <v>2.0471222779999998</v>
      </c>
      <c r="C83" s="785">
        <v>4.0208347450000002</v>
      </c>
      <c r="D83" s="785">
        <v>4.221593189</v>
      </c>
      <c r="E83" s="785">
        <v>1.1811345959999999</v>
      </c>
      <c r="F83" s="785">
        <v>2.0952331590000002</v>
      </c>
      <c r="G83" s="785">
        <v>4.3728837619999998</v>
      </c>
      <c r="H83" s="785">
        <v>7.2005389590000002</v>
      </c>
      <c r="I83" s="785">
        <v>3.4009662939999998</v>
      </c>
      <c r="J83" s="785">
        <v>0.92751583400000004</v>
      </c>
      <c r="K83" s="785">
        <v>-4.4760070110000001</v>
      </c>
      <c r="L83" s="785">
        <v>3.098407296</v>
      </c>
      <c r="M83" s="621">
        <v>4.322401728</v>
      </c>
      <c r="N83" s="621">
        <v>1.2237571759999999</v>
      </c>
      <c r="O83" s="621">
        <v>2.112152241</v>
      </c>
    </row>
    <row r="84" spans="1:15" ht="14.25" customHeight="1">
      <c r="A84" s="506" t="s">
        <v>197</v>
      </c>
      <c r="B84" s="785">
        <v>-1.9560165819999999</v>
      </c>
      <c r="C84" s="785">
        <v>-2.037042461</v>
      </c>
      <c r="D84" s="785">
        <v>-2.0558458129999999</v>
      </c>
      <c r="E84" s="785">
        <v>-1.895657935</v>
      </c>
      <c r="F84" s="785">
        <v>-2.860248693</v>
      </c>
      <c r="G84" s="785">
        <v>-3.6302615039999999</v>
      </c>
      <c r="H84" s="785">
        <v>-3.1725610720000001</v>
      </c>
      <c r="I84" s="785">
        <v>-3.413360886</v>
      </c>
      <c r="J84" s="785">
        <v>-2.5158485800000001</v>
      </c>
      <c r="K84" s="785">
        <v>-1.8733136509999999</v>
      </c>
      <c r="L84" s="785">
        <v>-7.2884633799999996</v>
      </c>
      <c r="M84" s="621">
        <v>-2.5793874919999999</v>
      </c>
      <c r="N84" s="621">
        <v>-3.9838156329999999</v>
      </c>
      <c r="O84" s="621">
        <v>-3.361311991</v>
      </c>
    </row>
    <row r="85" spans="1:15" ht="14.25" customHeight="1">
      <c r="A85" s="757" t="s">
        <v>747</v>
      </c>
      <c r="B85" s="785">
        <v>-2.5842263750000001</v>
      </c>
      <c r="C85" s="785">
        <v>-2.2576610700000002</v>
      </c>
      <c r="D85" s="785">
        <v>-2.9003186030000001</v>
      </c>
      <c r="E85" s="785">
        <v>-3.3750339020000002</v>
      </c>
      <c r="F85" s="785">
        <v>-5.0068827779999996</v>
      </c>
      <c r="G85" s="785">
        <v>-6.017047152</v>
      </c>
      <c r="H85" s="785">
        <v>-5.6872419389999997</v>
      </c>
      <c r="I85" s="785">
        <v>-6.2815312839999997</v>
      </c>
      <c r="J85" s="785">
        <v>-5.0888494409999998</v>
      </c>
      <c r="K85" s="785">
        <v>-4.5424305699999996</v>
      </c>
      <c r="L85" s="785">
        <v>-10.563301401</v>
      </c>
      <c r="M85" s="621">
        <v>-4.4403241050000002</v>
      </c>
      <c r="N85" s="621">
        <v>-6.856318796</v>
      </c>
      <c r="O85" s="621">
        <v>-5.8012419509999997</v>
      </c>
    </row>
    <row r="86" spans="1:15" ht="14.25" customHeight="1">
      <c r="A86" s="506" t="s">
        <v>199</v>
      </c>
      <c r="B86" s="785">
        <v>6.7629608760000002</v>
      </c>
      <c r="C86" s="785">
        <v>6.7321477310000004</v>
      </c>
      <c r="D86" s="785">
        <v>8.9033487880000006</v>
      </c>
      <c r="E86" s="785">
        <v>37.843104330999999</v>
      </c>
      <c r="F86" s="785">
        <v>236.32054182900001</v>
      </c>
      <c r="G86" s="785">
        <v>185.82586976600001</v>
      </c>
      <c r="H86" s="785">
        <v>226.342366551</v>
      </c>
      <c r="I86" s="785">
        <v>150.63948097599999</v>
      </c>
      <c r="J86" s="785">
        <v>40.249815257000002</v>
      </c>
      <c r="K86" s="785">
        <v>19.845344299000001</v>
      </c>
      <c r="L86" s="785">
        <v>18.368040986</v>
      </c>
      <c r="M86" s="621">
        <v>31.228803029000002</v>
      </c>
      <c r="N86" s="621">
        <v>25.827988191999999</v>
      </c>
      <c r="O86" s="621">
        <v>27.899720069000001</v>
      </c>
    </row>
    <row r="87" spans="1:15" ht="14.25" customHeight="1">
      <c r="A87" s="506" t="s">
        <v>200</v>
      </c>
      <c r="B87" s="785">
        <v>-3.8883287929999999</v>
      </c>
      <c r="C87" s="785">
        <v>-3.9806162619999998</v>
      </c>
      <c r="D87" s="785">
        <v>-0.91794556699999996</v>
      </c>
      <c r="E87" s="785">
        <v>3.8894695850000001</v>
      </c>
      <c r="F87" s="785">
        <v>7.9492050240000003</v>
      </c>
      <c r="G87" s="785">
        <v>8.7830873720000007</v>
      </c>
      <c r="H87" s="785">
        <v>10.039735535</v>
      </c>
      <c r="I87" s="785">
        <v>13.829019113999999</v>
      </c>
      <c r="J87" s="785">
        <v>11.442929669</v>
      </c>
      <c r="K87" s="785">
        <v>11.264172275</v>
      </c>
      <c r="L87" s="785">
        <v>12.200387235999999</v>
      </c>
      <c r="M87" s="621">
        <v>5.1207232879999998</v>
      </c>
      <c r="N87" s="621">
        <v>12.088378897</v>
      </c>
      <c r="O87" s="621">
        <v>8.6798737849999998</v>
      </c>
    </row>
    <row r="88" spans="1:15" ht="14.25" customHeight="1">
      <c r="A88" s="506" t="s">
        <v>201</v>
      </c>
      <c r="B88" s="785">
        <v>3.1621874280000002</v>
      </c>
      <c r="C88" s="785">
        <v>6.1734479220000003</v>
      </c>
      <c r="D88" s="785">
        <v>-2.0703343599999999</v>
      </c>
      <c r="E88" s="785">
        <v>-3.0485723199999999</v>
      </c>
      <c r="F88" s="785">
        <v>-2.3932683429999999</v>
      </c>
      <c r="G88" s="785">
        <v>-4.7147890050000001</v>
      </c>
      <c r="H88" s="785">
        <v>-2.5722121800000002</v>
      </c>
      <c r="I88" s="785">
        <v>-2.0616103959999998</v>
      </c>
      <c r="J88" s="785">
        <v>-2.4606969470000002</v>
      </c>
      <c r="K88" s="785">
        <v>-2.465858087</v>
      </c>
      <c r="L88" s="785">
        <v>6.4725489879999998</v>
      </c>
      <c r="M88" s="621">
        <v>-2.7819795489999999</v>
      </c>
      <c r="N88" s="621">
        <v>-5.7563342000000003E-2</v>
      </c>
      <c r="O88" s="621">
        <v>-1.086300923</v>
      </c>
    </row>
    <row r="89" spans="1:15" ht="14.25" customHeight="1">
      <c r="A89" s="506" t="s">
        <v>202</v>
      </c>
      <c r="B89" s="785">
        <v>8.1378743809999996</v>
      </c>
      <c r="C89" s="785">
        <v>5.3126691050000003</v>
      </c>
      <c r="D89" s="785">
        <v>3.0259231959999999</v>
      </c>
      <c r="E89" s="785">
        <v>3.6846104670000002</v>
      </c>
      <c r="F89" s="785">
        <v>2.7522412890000001</v>
      </c>
      <c r="G89" s="785">
        <v>4.6454241740000004</v>
      </c>
      <c r="H89" s="785">
        <v>3.910849072</v>
      </c>
      <c r="I89" s="785">
        <v>2.7745923800000001</v>
      </c>
      <c r="J89" s="785">
        <v>-0.91754005699999996</v>
      </c>
      <c r="K89" s="785">
        <v>-5.60494322</v>
      </c>
      <c r="L89" s="785">
        <v>0.43214198199999998</v>
      </c>
      <c r="M89" s="621">
        <v>3.7500217500000002</v>
      </c>
      <c r="N89" s="621">
        <v>-0.75402247899999997</v>
      </c>
      <c r="O89" s="621">
        <v>1.0258619419999999</v>
      </c>
    </row>
    <row r="90" spans="1:15" ht="14.25" customHeight="1">
      <c r="A90" s="516" t="s">
        <v>203</v>
      </c>
      <c r="B90" s="786">
        <v>-2.1277484270000002</v>
      </c>
      <c r="C90" s="786">
        <v>1.1885998250000001</v>
      </c>
      <c r="D90" s="786">
        <v>0.36614556500000001</v>
      </c>
      <c r="E90" s="786">
        <v>2.6240801290000002</v>
      </c>
      <c r="F90" s="786">
        <v>4.970592323</v>
      </c>
      <c r="G90" s="786">
        <v>8.8849468659999999</v>
      </c>
      <c r="H90" s="786">
        <v>-7.2597882629999999</v>
      </c>
      <c r="I90" s="786">
        <v>-7.8542261470000003</v>
      </c>
      <c r="J90" s="786">
        <v>10.455027234999999</v>
      </c>
      <c r="K90" s="786">
        <v>62.388170938000002</v>
      </c>
      <c r="L90" s="786">
        <v>10.943147962999999</v>
      </c>
      <c r="M90" s="626">
        <v>1.195312242</v>
      </c>
      <c r="N90" s="626">
        <v>14.670951233</v>
      </c>
      <c r="O90" s="626">
        <v>7.6697085060000001</v>
      </c>
    </row>
    <row r="91" spans="1:15" ht="14.25" customHeight="1">
      <c r="A91" s="515" t="s">
        <v>204</v>
      </c>
      <c r="B91" s="783">
        <v>3.5450609320000002</v>
      </c>
      <c r="C91" s="783">
        <v>3.2766675169999999</v>
      </c>
      <c r="D91" s="783">
        <v>1.4277946239999999</v>
      </c>
      <c r="E91" s="783">
        <v>1.0103196139999999</v>
      </c>
      <c r="F91" s="783">
        <v>0.73989334500000004</v>
      </c>
      <c r="G91" s="783">
        <v>1.0342067479999999</v>
      </c>
      <c r="H91" s="783">
        <v>0.59734277800000002</v>
      </c>
      <c r="I91" s="783">
        <v>-3.2463215139999999</v>
      </c>
      <c r="J91" s="783">
        <v>-0.91646819199999996</v>
      </c>
      <c r="K91" s="783">
        <v>9.2463228229999999</v>
      </c>
      <c r="L91" s="783">
        <v>5.033298287</v>
      </c>
      <c r="M91" s="784">
        <v>0.99396210500000004</v>
      </c>
      <c r="N91" s="784">
        <v>1.9019071110000001</v>
      </c>
      <c r="O91" s="784">
        <v>1.4474625489999999</v>
      </c>
    </row>
    <row r="92" spans="1:15" ht="14.25" customHeight="1">
      <c r="A92" s="517" t="s">
        <v>205</v>
      </c>
      <c r="B92" s="787">
        <v>3.1177443810000001</v>
      </c>
      <c r="C92" s="787">
        <v>5.4924674270000002</v>
      </c>
      <c r="D92" s="787">
        <v>2.7086528959999998</v>
      </c>
      <c r="E92" s="787">
        <v>3.253146831</v>
      </c>
      <c r="F92" s="787">
        <v>1.046217046</v>
      </c>
      <c r="G92" s="787">
        <v>2.8722858169999999</v>
      </c>
      <c r="H92" s="787">
        <v>4.7732591360000001</v>
      </c>
      <c r="I92" s="787">
        <v>-5.0971706970000001</v>
      </c>
      <c r="J92" s="787">
        <v>2.0004085150000002</v>
      </c>
      <c r="K92" s="787">
        <v>29.414597774000001</v>
      </c>
      <c r="L92" s="787">
        <v>42.251931442</v>
      </c>
      <c r="M92" s="788">
        <v>3.1952716269999999</v>
      </c>
      <c r="N92" s="788">
        <v>8.6495358929999995</v>
      </c>
      <c r="O92" s="788">
        <v>5.2985276150000002</v>
      </c>
    </row>
    <row r="93" spans="1:15" ht="14.25" customHeight="1">
      <c r="A93" s="515" t="s">
        <v>206</v>
      </c>
      <c r="B93" s="783">
        <v>12.328430012</v>
      </c>
      <c r="C93" s="783">
        <v>4.2741506759999996</v>
      </c>
      <c r="D93" s="783">
        <v>6.5220035699999999</v>
      </c>
      <c r="E93" s="783">
        <v>10.223088278000001</v>
      </c>
      <c r="F93" s="783">
        <v>7.1644581289999998</v>
      </c>
      <c r="G93" s="783">
        <v>11.777137003</v>
      </c>
      <c r="H93" s="783">
        <v>10.605526367</v>
      </c>
      <c r="I93" s="783">
        <v>12.428256130999999</v>
      </c>
      <c r="J93" s="783">
        <v>16.521188564999999</v>
      </c>
      <c r="K93" s="783">
        <v>17.159821219000001</v>
      </c>
      <c r="L93" s="783">
        <v>-5.6104690479999997</v>
      </c>
      <c r="M93" s="784">
        <v>9.3909941670000006</v>
      </c>
      <c r="N93" s="784">
        <v>8.1249222850000002</v>
      </c>
      <c r="O93" s="784">
        <v>8.7310433940000003</v>
      </c>
    </row>
    <row r="94" spans="1:15" ht="14.25" customHeight="1">
      <c r="A94" s="506" t="s">
        <v>207</v>
      </c>
      <c r="B94" s="785">
        <v>12.06688962</v>
      </c>
      <c r="C94" s="785">
        <v>3.837008628</v>
      </c>
      <c r="D94" s="785">
        <v>6.5221027019999998</v>
      </c>
      <c r="E94" s="785">
        <v>9.5495074619999993</v>
      </c>
      <c r="F94" s="785">
        <v>8.3980876060000007</v>
      </c>
      <c r="G94" s="785">
        <v>12.658298446</v>
      </c>
      <c r="H94" s="785">
        <v>11.983929721999999</v>
      </c>
      <c r="I94" s="785">
        <v>13.159001812</v>
      </c>
      <c r="J94" s="785">
        <v>20.251224715999999</v>
      </c>
      <c r="K94" s="785">
        <v>10.056186952999999</v>
      </c>
      <c r="L94" s="785">
        <v>-7.2115092780000003</v>
      </c>
      <c r="M94" s="621">
        <v>9.7838561070000001</v>
      </c>
      <c r="N94" s="621">
        <v>8.1358973409999997</v>
      </c>
      <c r="O94" s="621">
        <v>8.9658398679999998</v>
      </c>
    </row>
    <row r="95" spans="1:15" ht="14.25" customHeight="1">
      <c r="A95" s="506" t="s">
        <v>208</v>
      </c>
      <c r="B95" s="785">
        <v>21.828442876</v>
      </c>
      <c r="C95" s="785">
        <v>8.8572424359999999</v>
      </c>
      <c r="D95" s="785">
        <v>-0.38565108199999998</v>
      </c>
      <c r="E95" s="785">
        <v>-1.5997657329999999</v>
      </c>
      <c r="F95" s="785">
        <v>0.94699417600000002</v>
      </c>
      <c r="G95" s="785">
        <v>12.683569914</v>
      </c>
      <c r="H95" s="785">
        <v>-3.6775035040000001</v>
      </c>
      <c r="I95" s="785">
        <v>23.729176132999999</v>
      </c>
      <c r="J95" s="785">
        <v>1.066579964</v>
      </c>
      <c r="K95" s="785">
        <v>42.833584811000001</v>
      </c>
      <c r="L95" s="785">
        <v>-14.025890065</v>
      </c>
      <c r="M95" s="621">
        <v>0.69246418200000004</v>
      </c>
      <c r="N95" s="621">
        <v>-2.2321719949999999</v>
      </c>
      <c r="O95" s="621">
        <v>-1.488757688</v>
      </c>
    </row>
    <row r="96" spans="1:15" ht="14.25" customHeight="1">
      <c r="A96" s="506" t="s">
        <v>209</v>
      </c>
      <c r="B96" s="785">
        <v>10.662422354</v>
      </c>
      <c r="C96" s="785">
        <v>18.243588630000001</v>
      </c>
      <c r="D96" s="785">
        <v>19.077407986000001</v>
      </c>
      <c r="E96" s="785">
        <v>47.708078997000001</v>
      </c>
      <c r="F96" s="785">
        <v>-20.700761050000001</v>
      </c>
      <c r="G96" s="785">
        <v>-12.085552968</v>
      </c>
      <c r="H96" s="785">
        <v>-7.8707121569999998</v>
      </c>
      <c r="I96" s="785">
        <v>-15.385996599</v>
      </c>
      <c r="J96" s="785">
        <v>-18.042069926</v>
      </c>
      <c r="K96" s="785">
        <v>67.507529462999997</v>
      </c>
      <c r="L96" s="785">
        <v>37.178809686999998</v>
      </c>
      <c r="M96" s="621">
        <v>6.6856407290000002</v>
      </c>
      <c r="N96" s="621">
        <v>21.677108902000001</v>
      </c>
      <c r="O96" s="621">
        <v>17.055019055999999</v>
      </c>
    </row>
    <row r="97" spans="1:15" ht="14.25" customHeight="1">
      <c r="A97" s="515" t="s">
        <v>210</v>
      </c>
      <c r="B97" s="783">
        <v>-0.18610858799999999</v>
      </c>
      <c r="C97" s="783">
        <v>-1.2105941549999999</v>
      </c>
      <c r="D97" s="783">
        <v>2.4906176310000001</v>
      </c>
      <c r="E97" s="783">
        <v>1.3188580350000001</v>
      </c>
      <c r="F97" s="783">
        <v>2.6170508840000002</v>
      </c>
      <c r="G97" s="783">
        <v>6.000200682</v>
      </c>
      <c r="H97" s="783">
        <v>2.2711251720000001</v>
      </c>
      <c r="I97" s="783">
        <v>-5.7702889099999997</v>
      </c>
      <c r="J97" s="783">
        <v>5.8736832620000001</v>
      </c>
      <c r="K97" s="783">
        <v>6.2363533059999998</v>
      </c>
      <c r="L97" s="783">
        <v>-9.8810044599999998</v>
      </c>
      <c r="M97" s="784">
        <v>2.3190166909999999</v>
      </c>
      <c r="N97" s="784">
        <v>-0.77994092500000001</v>
      </c>
      <c r="O97" s="784">
        <v>0.70737499500000001</v>
      </c>
    </row>
    <row r="98" spans="1:15" ht="14.25" customHeight="1">
      <c r="A98" s="506" t="s">
        <v>211</v>
      </c>
      <c r="B98" s="785">
        <v>-1.8269780410000001</v>
      </c>
      <c r="C98" s="785">
        <v>2.7235742869999999</v>
      </c>
      <c r="D98" s="785">
        <v>1.3979779619999999</v>
      </c>
      <c r="E98" s="785">
        <v>-4.112480626</v>
      </c>
      <c r="F98" s="785">
        <v>-5.0945862179999999</v>
      </c>
      <c r="G98" s="785">
        <v>-2.554455463</v>
      </c>
      <c r="H98" s="785">
        <v>-8.7919161149999994</v>
      </c>
      <c r="I98" s="785">
        <v>-13.357171533000001</v>
      </c>
      <c r="J98" s="785">
        <v>-2.4861723499999999</v>
      </c>
      <c r="K98" s="785">
        <v>-16.710509628000001</v>
      </c>
      <c r="L98" s="785">
        <v>-6.0373377809999997</v>
      </c>
      <c r="M98" s="621">
        <v>-4.5031528270000001</v>
      </c>
      <c r="N98" s="621">
        <v>-8.5830809699999993</v>
      </c>
      <c r="O98" s="621">
        <v>-6.5533221130000001</v>
      </c>
    </row>
    <row r="99" spans="1:15" ht="14.25" customHeight="1">
      <c r="A99" s="506" t="s">
        <v>212</v>
      </c>
      <c r="B99" s="785">
        <v>-0.54489827800000001</v>
      </c>
      <c r="C99" s="785">
        <v>-2.4382938219999999</v>
      </c>
      <c r="D99" s="785">
        <v>2.982979668</v>
      </c>
      <c r="E99" s="785">
        <v>4.602488181</v>
      </c>
      <c r="F99" s="785">
        <v>5.340148718</v>
      </c>
      <c r="G99" s="785">
        <v>2.9188293330000001</v>
      </c>
      <c r="H99" s="785">
        <v>-1.199955579</v>
      </c>
      <c r="I99" s="785">
        <v>0.34089581699999999</v>
      </c>
      <c r="J99" s="785">
        <v>-2.9392997300000001</v>
      </c>
      <c r="K99" s="785">
        <v>7.6451334360000001</v>
      </c>
      <c r="L99" s="785">
        <v>-11.61942633</v>
      </c>
      <c r="M99" s="621">
        <v>2.7294723030000001</v>
      </c>
      <c r="N99" s="621">
        <v>-1.9553720610000001</v>
      </c>
      <c r="O99" s="621">
        <v>0.68181077199999995</v>
      </c>
    </row>
    <row r="100" spans="1:15" ht="14.25" customHeight="1">
      <c r="A100" s="516" t="s">
        <v>213</v>
      </c>
      <c r="B100" s="786">
        <v>5.0098807990000003</v>
      </c>
      <c r="C100" s="786">
        <v>-2.556588299</v>
      </c>
      <c r="D100" s="786">
        <v>2.1552982919999999</v>
      </c>
      <c r="E100" s="786">
        <v>-1.4529598349999999</v>
      </c>
      <c r="F100" s="786">
        <v>5.5004555169999998</v>
      </c>
      <c r="G100" s="786">
        <v>22.949100167000001</v>
      </c>
      <c r="H100" s="786">
        <v>22.205645377</v>
      </c>
      <c r="I100" s="786">
        <v>-8.6721012799999997</v>
      </c>
      <c r="J100" s="786">
        <v>21.922056379000001</v>
      </c>
      <c r="K100" s="786">
        <v>17.751666189000002</v>
      </c>
      <c r="L100" s="786">
        <v>-10.985504352</v>
      </c>
      <c r="M100" s="626">
        <v>10.096988344</v>
      </c>
      <c r="N100" s="626">
        <v>5.5303342049999999</v>
      </c>
      <c r="O100" s="626">
        <v>7.0333065709999998</v>
      </c>
    </row>
    <row r="101" spans="1:15" ht="14.25" customHeight="1">
      <c r="A101" s="518" t="s">
        <v>214</v>
      </c>
      <c r="B101" s="783">
        <v>5.6328916309999997</v>
      </c>
      <c r="C101" s="783">
        <v>2.1454653920000002</v>
      </c>
      <c r="D101" s="783">
        <v>2.8104206569999999</v>
      </c>
      <c r="E101" s="783">
        <v>3.9362141290000001</v>
      </c>
      <c r="F101" s="783">
        <v>2.6687797010000001</v>
      </c>
      <c r="G101" s="783">
        <v>3.6395490210000001</v>
      </c>
      <c r="H101" s="783">
        <v>2.9243022710000002</v>
      </c>
      <c r="I101" s="783">
        <v>2.2907014650000002</v>
      </c>
      <c r="J101" s="783">
        <v>3.2313185550000001</v>
      </c>
      <c r="K101" s="783">
        <v>2.8588808889999999</v>
      </c>
      <c r="L101" s="783">
        <v>-1.5805394779999999</v>
      </c>
      <c r="M101" s="784">
        <v>3.2623069839999999</v>
      </c>
      <c r="N101" s="784">
        <v>1.3999014759999999</v>
      </c>
      <c r="O101" s="784">
        <v>2.126933486</v>
      </c>
    </row>
    <row r="102" spans="1:15" ht="14.25" customHeight="1">
      <c r="A102" s="518" t="s">
        <v>215</v>
      </c>
      <c r="B102" s="783">
        <v>1.375886594</v>
      </c>
      <c r="C102" s="783">
        <v>0.94014172100000004</v>
      </c>
      <c r="D102" s="783">
        <v>1.2768027790000001</v>
      </c>
      <c r="E102" s="783">
        <v>1.21269541</v>
      </c>
      <c r="F102" s="783">
        <v>1.1328272420000001</v>
      </c>
      <c r="G102" s="783">
        <v>1.644826838</v>
      </c>
      <c r="H102" s="783">
        <v>0.921306874</v>
      </c>
      <c r="I102" s="783">
        <v>-1.0380117879999999</v>
      </c>
      <c r="J102" s="783">
        <v>0.731368079</v>
      </c>
      <c r="K102" s="783">
        <v>1.3411710290000001</v>
      </c>
      <c r="L102" s="783">
        <v>-0.89498271399999996</v>
      </c>
      <c r="M102" s="784">
        <v>1.169724392</v>
      </c>
      <c r="N102" s="784">
        <v>-1.2656488E-2</v>
      </c>
      <c r="O102" s="784">
        <v>0.45462776700000002</v>
      </c>
    </row>
    <row r="103" spans="1:15" ht="14.25" customHeight="1">
      <c r="A103" s="517"/>
      <c r="B103" s="787"/>
      <c r="C103" s="787"/>
      <c r="D103" s="787"/>
      <c r="E103" s="787"/>
      <c r="F103" s="787"/>
      <c r="G103" s="787"/>
      <c r="H103" s="787"/>
      <c r="I103" s="787"/>
      <c r="J103" s="787"/>
      <c r="K103" s="787"/>
      <c r="L103" s="787"/>
      <c r="M103" s="788"/>
      <c r="N103" s="788"/>
      <c r="O103" s="788"/>
    </row>
    <row r="104" spans="1:15" ht="14.25" customHeight="1">
      <c r="A104" s="506" t="s">
        <v>217</v>
      </c>
      <c r="B104" s="785">
        <v>4.2980939229999997</v>
      </c>
      <c r="C104" s="785">
        <v>-0.393427898</v>
      </c>
      <c r="D104" s="785">
        <v>-0.384084341</v>
      </c>
      <c r="E104" s="785">
        <v>-1.586301862</v>
      </c>
      <c r="F104" s="785">
        <v>0.363120626</v>
      </c>
      <c r="G104" s="785">
        <v>-1.057785229</v>
      </c>
      <c r="H104" s="785">
        <v>-3.717650984</v>
      </c>
      <c r="I104" s="785">
        <v>-1.4004136629999999</v>
      </c>
      <c r="J104" s="785">
        <v>-2.8226579439999999</v>
      </c>
      <c r="K104" s="785">
        <v>2.8949775639999999</v>
      </c>
      <c r="L104" s="785">
        <v>-3.5727708599999999</v>
      </c>
      <c r="M104" s="621">
        <v>-1.587757329</v>
      </c>
      <c r="N104" s="621">
        <v>-1.5662364639999999</v>
      </c>
      <c r="O104" s="621">
        <v>-1.575084836</v>
      </c>
    </row>
    <row r="105" spans="1:15" ht="14.25" customHeight="1">
      <c r="A105" s="506" t="s">
        <v>218</v>
      </c>
      <c r="B105" s="785">
        <v>18.373838372000002</v>
      </c>
      <c r="C105" s="785">
        <v>11.002150039</v>
      </c>
      <c r="D105" s="785">
        <v>18.331433308000001</v>
      </c>
      <c r="E105" s="785">
        <v>20.419464507000001</v>
      </c>
      <c r="F105" s="785">
        <v>21.862331392000002</v>
      </c>
      <c r="G105" s="785">
        <v>35.283737029000001</v>
      </c>
      <c r="H105" s="785">
        <v>27.392540729</v>
      </c>
      <c r="I105" s="785">
        <v>15.269849073</v>
      </c>
      <c r="J105" s="785">
        <v>12.417677206</v>
      </c>
      <c r="K105" s="785">
        <v>15.282991087999999</v>
      </c>
      <c r="L105" s="785">
        <v>3.4391517</v>
      </c>
      <c r="M105" s="621">
        <v>23.212038540000002</v>
      </c>
      <c r="N105" s="621">
        <v>8.5543329149999998</v>
      </c>
      <c r="O105" s="621">
        <v>13.876506112</v>
      </c>
    </row>
    <row r="106" spans="1:15" ht="14.25" customHeight="1">
      <c r="A106" s="516"/>
      <c r="B106" s="786"/>
      <c r="C106" s="786"/>
      <c r="D106" s="786"/>
      <c r="E106" s="786"/>
      <c r="F106" s="786"/>
      <c r="G106" s="786"/>
      <c r="H106" s="786"/>
      <c r="I106" s="786"/>
      <c r="J106" s="786"/>
      <c r="K106" s="786"/>
      <c r="L106" s="786"/>
      <c r="M106" s="626"/>
      <c r="N106" s="626"/>
      <c r="O106" s="626"/>
    </row>
    <row r="107" spans="1:15" ht="14.25" customHeight="1">
      <c r="A107" s="518" t="s">
        <v>220</v>
      </c>
      <c r="B107" s="783">
        <v>5.5441373030000003</v>
      </c>
      <c r="C107" s="783">
        <v>1.969451898</v>
      </c>
      <c r="D107" s="783">
        <v>2.5769785559999998</v>
      </c>
      <c r="E107" s="783">
        <v>3.522430865</v>
      </c>
      <c r="F107" s="783">
        <v>2.50903024</v>
      </c>
      <c r="G107" s="783">
        <v>3.3196978270000002</v>
      </c>
      <c r="H107" s="783">
        <v>2.4849699350000001</v>
      </c>
      <c r="I107" s="783">
        <v>2.0627407120000001</v>
      </c>
      <c r="J107" s="783">
        <v>2.8385781739999998</v>
      </c>
      <c r="K107" s="783">
        <v>2.8615817720000001</v>
      </c>
      <c r="L107" s="783">
        <v>-1.701253728</v>
      </c>
      <c r="M107" s="784">
        <v>2.9220016179999999</v>
      </c>
      <c r="N107" s="784">
        <v>1.2079197719999999</v>
      </c>
      <c r="O107" s="784">
        <v>1.8794316799999999</v>
      </c>
    </row>
    <row r="108" spans="1:15" ht="14.25" customHeight="1">
      <c r="A108" s="518" t="s">
        <v>221</v>
      </c>
      <c r="B108" s="783">
        <v>2.655632733</v>
      </c>
      <c r="C108" s="783">
        <v>1.720495098</v>
      </c>
      <c r="D108" s="783">
        <v>2.5086617630000001</v>
      </c>
      <c r="E108" s="783">
        <v>2.4648896429999998</v>
      </c>
      <c r="F108" s="783">
        <v>2.2394316760000001</v>
      </c>
      <c r="G108" s="783">
        <v>3.2017972129999999</v>
      </c>
      <c r="H108" s="783">
        <v>2.0203394029999999</v>
      </c>
      <c r="I108" s="783">
        <v>-0.419627317</v>
      </c>
      <c r="J108" s="783">
        <v>1.246051282</v>
      </c>
      <c r="K108" s="783">
        <v>2.0716937980000001</v>
      </c>
      <c r="L108" s="783">
        <v>-0.46341054799999998</v>
      </c>
      <c r="M108" s="784">
        <v>2.3793144169999998</v>
      </c>
      <c r="N108" s="784">
        <v>0.52191401500000001</v>
      </c>
      <c r="O108" s="784">
        <v>1.2524252170000001</v>
      </c>
    </row>
    <row r="109" spans="1:15" ht="14.25" customHeight="1">
      <c r="A109" s="516"/>
      <c r="B109" s="786"/>
      <c r="C109" s="786"/>
      <c r="D109" s="786"/>
      <c r="E109" s="786"/>
      <c r="F109" s="786"/>
      <c r="G109" s="786"/>
      <c r="H109" s="786"/>
      <c r="I109" s="786"/>
      <c r="J109" s="786"/>
      <c r="K109" s="786"/>
      <c r="L109" s="786"/>
      <c r="M109" s="626"/>
      <c r="N109" s="626"/>
      <c r="O109" s="626"/>
    </row>
    <row r="110" spans="1:15" s="8" customFormat="1" ht="14.25" customHeight="1">
      <c r="A110" s="519" t="s">
        <v>342</v>
      </c>
      <c r="B110" s="787">
        <v>5.2271900379999998</v>
      </c>
      <c r="C110" s="787">
        <v>4.5027113940000003</v>
      </c>
      <c r="D110" s="787">
        <v>3.2331529790000002</v>
      </c>
      <c r="E110" s="787">
        <v>2.0734202590000002</v>
      </c>
      <c r="F110" s="787">
        <v>-0.38311266700000002</v>
      </c>
      <c r="G110" s="787">
        <v>0.115476181</v>
      </c>
      <c r="H110" s="787">
        <v>-0.71388238100000001</v>
      </c>
      <c r="I110" s="787">
        <v>-2.414568311</v>
      </c>
      <c r="J110" s="787">
        <v>-0.99461635199999998</v>
      </c>
      <c r="K110" s="787">
        <v>-2.2077135160000001</v>
      </c>
      <c r="L110" s="787">
        <v>5.1872682540000001</v>
      </c>
      <c r="M110" s="788">
        <v>0.67699696899999995</v>
      </c>
      <c r="N110" s="788">
        <v>0.72930426999999998</v>
      </c>
      <c r="O110" s="788">
        <v>0.710356129</v>
      </c>
    </row>
    <row r="111" spans="1:15" ht="14.25" customHeight="1">
      <c r="A111" s="515" t="s">
        <v>554</v>
      </c>
      <c r="B111" s="785"/>
      <c r="C111" s="785"/>
      <c r="D111" s="785"/>
      <c r="E111" s="785"/>
      <c r="F111" s="785"/>
      <c r="G111" s="785"/>
      <c r="H111" s="785"/>
      <c r="I111" s="785"/>
      <c r="J111" s="785"/>
      <c r="K111" s="785"/>
      <c r="L111" s="785"/>
      <c r="M111" s="621"/>
      <c r="N111" s="621"/>
      <c r="O111" s="621"/>
    </row>
    <row r="112" spans="1:15" ht="15.75" customHeight="1">
      <c r="A112" s="506" t="s">
        <v>748</v>
      </c>
      <c r="B112" s="785">
        <v>0.41756711099999999</v>
      </c>
      <c r="C112" s="785">
        <v>0.43153761099999999</v>
      </c>
      <c r="D112" s="785">
        <v>8.7369640999999998E-2</v>
      </c>
      <c r="E112" s="785">
        <v>-3.6152759E-2</v>
      </c>
      <c r="F112" s="785">
        <v>-2.8077247999999999E-2</v>
      </c>
      <c r="G112" s="785">
        <v>-1.399984E-3</v>
      </c>
      <c r="H112" s="785">
        <v>-2.3746438000000002E-2</v>
      </c>
      <c r="I112" s="785">
        <v>-0.385549743</v>
      </c>
      <c r="J112" s="785">
        <v>-0.13050451299999999</v>
      </c>
      <c r="K112" s="785">
        <v>0.96844366299999995</v>
      </c>
      <c r="L112" s="785">
        <v>0.460819531</v>
      </c>
      <c r="M112" s="621">
        <v>1.3916460000000001E-3</v>
      </c>
      <c r="N112" s="621">
        <v>0.20939809700000001</v>
      </c>
      <c r="O112" s="621">
        <v>0.14393582399999999</v>
      </c>
    </row>
    <row r="113" spans="1:15" ht="15.75" customHeight="1">
      <c r="A113" s="506" t="s">
        <v>749</v>
      </c>
      <c r="B113" s="785">
        <v>0.20063898099999999</v>
      </c>
      <c r="C113" s="785">
        <v>0.59595536800000004</v>
      </c>
      <c r="D113" s="785">
        <v>0.216982434</v>
      </c>
      <c r="E113" s="785">
        <v>0.21824745500000001</v>
      </c>
      <c r="F113" s="785">
        <v>1.5868106E-2</v>
      </c>
      <c r="G113" s="785">
        <v>0.164692913</v>
      </c>
      <c r="H113" s="785">
        <v>0.315619816</v>
      </c>
      <c r="I113" s="785">
        <v>-0.321839604</v>
      </c>
      <c r="J113" s="785">
        <v>8.9823457999999995E-2</v>
      </c>
      <c r="K113" s="785">
        <v>0.78371879499999997</v>
      </c>
      <c r="L113" s="785">
        <v>0.71861733400000005</v>
      </c>
      <c r="M113" s="621">
        <v>0.21677717899999999</v>
      </c>
      <c r="N113" s="621">
        <v>0.33296167199999999</v>
      </c>
      <c r="O113" s="621">
        <v>0.30106203199999998</v>
      </c>
    </row>
    <row r="114" spans="1:15" ht="14.25" customHeight="1">
      <c r="A114" s="506" t="s">
        <v>750</v>
      </c>
      <c r="B114" s="785">
        <v>1.842027079</v>
      </c>
      <c r="C114" s="785">
        <v>1.9277621570000001</v>
      </c>
      <c r="D114" s="785">
        <v>1.5271556630000001</v>
      </c>
      <c r="E114" s="785">
        <v>0.68656891399999997</v>
      </c>
      <c r="F114" s="785">
        <v>-1.027459567</v>
      </c>
      <c r="G114" s="785">
        <v>-0.70527806199999998</v>
      </c>
      <c r="H114" s="785">
        <v>-1.127598831</v>
      </c>
      <c r="I114" s="785">
        <v>-1.37957291</v>
      </c>
      <c r="J114" s="785">
        <v>-0.86926120299999998</v>
      </c>
      <c r="K114" s="785">
        <v>-2.808318576</v>
      </c>
      <c r="L114" s="785">
        <v>5.0653242260000004</v>
      </c>
      <c r="M114" s="621">
        <v>-0.237215484</v>
      </c>
      <c r="N114" s="621">
        <v>0.56073298000000005</v>
      </c>
      <c r="O114" s="621">
        <v>0.23570795899999999</v>
      </c>
    </row>
    <row r="115" spans="1:15" ht="14.25" customHeight="1">
      <c r="A115" s="506" t="s">
        <v>751</v>
      </c>
      <c r="B115" s="785">
        <v>3.6346275999999997E-2</v>
      </c>
      <c r="C115" s="785">
        <v>3.1714715999999997E-2</v>
      </c>
      <c r="D115" s="785">
        <v>5.5901291999999998E-2</v>
      </c>
      <c r="E115" s="785">
        <v>4.1579091999999998E-2</v>
      </c>
      <c r="F115" s="785">
        <v>-4.8433938000000003E-2</v>
      </c>
      <c r="G115" s="785">
        <v>-4.0915116000000001E-2</v>
      </c>
      <c r="H115" s="785">
        <v>-6.4971415000000005E-2</v>
      </c>
      <c r="I115" s="785">
        <v>4.4061399000000001E-2</v>
      </c>
      <c r="J115" s="785">
        <v>-4.8939609999999996E-3</v>
      </c>
      <c r="K115" s="785">
        <v>-0.86598288099999998</v>
      </c>
      <c r="L115" s="785">
        <v>1.5640764000000001E-2</v>
      </c>
      <c r="M115" s="621">
        <v>-1.3238695E-2</v>
      </c>
      <c r="N115" s="621">
        <v>-8.5634626000000005E-2</v>
      </c>
      <c r="O115" s="621">
        <v>-4.2348219999999999E-2</v>
      </c>
    </row>
    <row r="116" spans="1:15" ht="18" customHeight="1">
      <c r="A116" s="506" t="s">
        <v>752</v>
      </c>
      <c r="B116" s="785">
        <v>1.6263165239999999</v>
      </c>
      <c r="C116" s="785">
        <v>0.93429119400000005</v>
      </c>
      <c r="D116" s="785">
        <v>0.76272252200000001</v>
      </c>
      <c r="E116" s="785">
        <v>0.83301694299999995</v>
      </c>
      <c r="F116" s="785">
        <v>0.389071271</v>
      </c>
      <c r="G116" s="785">
        <v>0.49047352</v>
      </c>
      <c r="H116" s="785">
        <v>0.208613676</v>
      </c>
      <c r="I116" s="785">
        <v>-0.48523431500000003</v>
      </c>
      <c r="J116" s="785">
        <v>-0.284145331</v>
      </c>
      <c r="K116" s="785">
        <v>-0.90489280100000002</v>
      </c>
      <c r="L116" s="785">
        <v>-0.84069819400000001</v>
      </c>
      <c r="M116" s="621">
        <v>0.53855126200000003</v>
      </c>
      <c r="N116" s="621">
        <v>-0.62084058099999995</v>
      </c>
      <c r="O116" s="621">
        <v>-0.19684874399999999</v>
      </c>
    </row>
    <row r="117" spans="1:15" ht="14.25" customHeight="1">
      <c r="A117" s="506" t="s">
        <v>494</v>
      </c>
      <c r="B117" s="785">
        <v>-5.6211966579999997</v>
      </c>
      <c r="C117" s="785">
        <v>-4.2112432100000001</v>
      </c>
      <c r="D117" s="785">
        <v>-3.6031033720000001</v>
      </c>
      <c r="E117" s="785">
        <v>-2.8220883450000001</v>
      </c>
      <c r="F117" s="785">
        <v>-2.4579019689999999</v>
      </c>
      <c r="G117" s="785">
        <v>-1.5038772419999999</v>
      </c>
      <c r="H117" s="785">
        <v>-1.0476601139999999</v>
      </c>
      <c r="I117" s="785">
        <v>-0.34058955200000002</v>
      </c>
      <c r="J117" s="785">
        <v>0.72637023899999997</v>
      </c>
      <c r="K117" s="785">
        <v>0.319799685</v>
      </c>
      <c r="L117" s="785">
        <v>1.3507056710000001</v>
      </c>
      <c r="M117" s="621">
        <v>-2.1144278519999999</v>
      </c>
      <c r="N117" s="621">
        <v>0.64211347500000004</v>
      </c>
      <c r="O117" s="621">
        <v>-0.42829420000000001</v>
      </c>
    </row>
    <row r="118" spans="1:15" ht="14.25" customHeight="1">
      <c r="A118" s="506" t="s">
        <v>490</v>
      </c>
      <c r="B118" s="785">
        <v>6.1364879309999996</v>
      </c>
      <c r="C118" s="785">
        <v>2.914973678</v>
      </c>
      <c r="D118" s="785">
        <v>2.6083171080000001</v>
      </c>
      <c r="E118" s="785">
        <v>2.039192501</v>
      </c>
      <c r="F118" s="785">
        <v>1.218402172</v>
      </c>
      <c r="G118" s="785">
        <v>1.0237013859999999</v>
      </c>
      <c r="H118" s="785">
        <v>0.87642948200000004</v>
      </c>
      <c r="I118" s="785">
        <v>-0.49972860299999999</v>
      </c>
      <c r="J118" s="785">
        <v>0.17878675899999999</v>
      </c>
      <c r="K118" s="785">
        <v>0.144781417</v>
      </c>
      <c r="L118" s="785">
        <v>-0.56548344900000003</v>
      </c>
      <c r="M118" s="621">
        <v>1.4616968939999999</v>
      </c>
      <c r="N118" s="621">
        <v>-0.18996275300000001</v>
      </c>
      <c r="O118" s="621">
        <v>0.418756238</v>
      </c>
    </row>
    <row r="119" spans="1:15" ht="14.25" customHeight="1">
      <c r="A119" s="506" t="s">
        <v>491</v>
      </c>
      <c r="B119" s="785">
        <v>2.1993014130000001</v>
      </c>
      <c r="C119" s="785">
        <v>1.4963002379999999</v>
      </c>
      <c r="D119" s="785">
        <v>0.83029276500000004</v>
      </c>
      <c r="E119" s="785">
        <v>0.77521631999999996</v>
      </c>
      <c r="F119" s="785">
        <v>0.33422114800000002</v>
      </c>
      <c r="G119" s="785">
        <v>0.49192386100000002</v>
      </c>
      <c r="H119" s="785">
        <v>0.153019355</v>
      </c>
      <c r="I119" s="785">
        <v>-0.96396035899999999</v>
      </c>
      <c r="J119" s="785">
        <v>-0.38533877100000002</v>
      </c>
      <c r="K119" s="785">
        <v>0.152299511</v>
      </c>
      <c r="L119" s="785">
        <v>-0.37577547100000003</v>
      </c>
      <c r="M119" s="621">
        <v>0.52137716199999995</v>
      </c>
      <c r="N119" s="621">
        <v>-0.39782178000000001</v>
      </c>
      <c r="O119" s="621">
        <v>-4.3698130000000002E-2</v>
      </c>
    </row>
    <row r="120" spans="1:15" ht="15.75" customHeight="1">
      <c r="A120" s="506" t="s">
        <v>561</v>
      </c>
      <c r="B120" s="785">
        <v>12.766969558</v>
      </c>
      <c r="C120" s="785">
        <v>3.999957534</v>
      </c>
      <c r="D120" s="785">
        <v>6.2749070790000001</v>
      </c>
      <c r="E120" s="785">
        <v>8.8589236509999996</v>
      </c>
      <c r="F120" s="785">
        <v>7.665665701</v>
      </c>
      <c r="G120" s="785">
        <v>11.534089072</v>
      </c>
      <c r="H120" s="785">
        <v>10.787432507</v>
      </c>
      <c r="I120" s="785">
        <v>11.407457321000001</v>
      </c>
      <c r="J120" s="785">
        <v>19.318718639</v>
      </c>
      <c r="K120" s="785">
        <v>8.1120144290000002</v>
      </c>
      <c r="L120" s="785">
        <v>-7.3280934760000003</v>
      </c>
      <c r="M120" s="621">
        <v>9.0186000560000004</v>
      </c>
      <c r="N120" s="621">
        <v>7.1093880440000001</v>
      </c>
      <c r="O120" s="621">
        <v>8.0654753939999999</v>
      </c>
    </row>
    <row r="121" spans="1:15" ht="14.25" customHeight="1">
      <c r="A121" s="506" t="s">
        <v>492</v>
      </c>
      <c r="B121" s="785">
        <v>5.625478449</v>
      </c>
      <c r="C121" s="785">
        <v>4.5476934330000001</v>
      </c>
      <c r="D121" s="785">
        <v>3.0266808790000002</v>
      </c>
      <c r="E121" s="785">
        <v>1.6516088069999999</v>
      </c>
      <c r="F121" s="785">
        <v>-0.93304761300000005</v>
      </c>
      <c r="G121" s="785">
        <v>-0.43003522700000002</v>
      </c>
      <c r="H121" s="785">
        <v>-1.3032945899999999</v>
      </c>
      <c r="I121" s="785">
        <v>-2.8783519549999999</v>
      </c>
      <c r="J121" s="785">
        <v>-1.5213845340000001</v>
      </c>
      <c r="K121" s="785">
        <v>-2.8058841210000001</v>
      </c>
      <c r="L121" s="785">
        <v>4.8577413089999997</v>
      </c>
      <c r="M121" s="621">
        <v>0.21349043600000001</v>
      </c>
      <c r="N121" s="621">
        <v>0.25821058499999999</v>
      </c>
      <c r="O121" s="621">
        <v>0.24299810599999999</v>
      </c>
    </row>
    <row r="122" spans="1:15" ht="14.25" customHeight="1">
      <c r="A122" s="506" t="s">
        <v>495</v>
      </c>
      <c r="B122" s="785">
        <v>-2.2155044350000002</v>
      </c>
      <c r="C122" s="785">
        <v>-2.2155889590000002</v>
      </c>
      <c r="D122" s="785">
        <v>-3.0945234159999999</v>
      </c>
      <c r="E122" s="785">
        <v>-3.7743299879999999</v>
      </c>
      <c r="F122" s="785">
        <v>-5.5312922059999998</v>
      </c>
      <c r="G122" s="785">
        <v>-6.529143532</v>
      </c>
      <c r="H122" s="785">
        <v>-6.2471297899999998</v>
      </c>
      <c r="I122" s="785">
        <v>-6.726936834</v>
      </c>
      <c r="J122" s="785">
        <v>-5.5938338419999996</v>
      </c>
      <c r="K122" s="785">
        <v>-5.1263203019999999</v>
      </c>
      <c r="L122" s="785">
        <v>-10.843485521</v>
      </c>
      <c r="M122" s="621">
        <v>-4.8802710180000002</v>
      </c>
      <c r="N122" s="621">
        <v>-7.2919358220000001</v>
      </c>
      <c r="O122" s="621">
        <v>-6.2383821519999998</v>
      </c>
    </row>
    <row r="123" spans="1:15" ht="14.25" customHeight="1">
      <c r="A123" s="558" t="s">
        <v>753</v>
      </c>
      <c r="B123" s="789">
        <v>0.22346176300000001</v>
      </c>
      <c r="C123" s="789">
        <v>0.38000260899999999</v>
      </c>
      <c r="D123" s="789">
        <v>0.59445270299999997</v>
      </c>
      <c r="E123" s="789">
        <v>0.58047823300000001</v>
      </c>
      <c r="F123" s="789">
        <v>0.628756604</v>
      </c>
      <c r="G123" s="789">
        <v>0.88864332000000001</v>
      </c>
      <c r="H123" s="789">
        <v>0.94997025300000004</v>
      </c>
      <c r="I123" s="789">
        <v>0.92094589699999996</v>
      </c>
      <c r="J123" s="789">
        <v>0.75714915000000005</v>
      </c>
      <c r="K123" s="789">
        <v>1.013169108</v>
      </c>
      <c r="L123" s="789">
        <v>0.88710007199999996</v>
      </c>
      <c r="M123" s="632">
        <v>0.73228282300000003</v>
      </c>
      <c r="N123" s="632">
        <v>0.88647187800000005</v>
      </c>
      <c r="O123" s="632">
        <v>0.80462491800000002</v>
      </c>
    </row>
    <row r="124" spans="1:15" ht="14.25" customHeight="1">
      <c r="A124" s="558" t="s">
        <v>557</v>
      </c>
      <c r="B124" s="789">
        <v>-0.205395726</v>
      </c>
      <c r="C124" s="789">
        <v>-0.58432332099999995</v>
      </c>
      <c r="D124" s="789">
        <v>-0.18153028700000001</v>
      </c>
      <c r="E124" s="789">
        <v>-0.20869429</v>
      </c>
      <c r="F124" s="789">
        <v>2.4587799999999999E-4</v>
      </c>
      <c r="G124" s="789">
        <v>-0.16728042700000001</v>
      </c>
      <c r="H124" s="789">
        <v>-0.29284506700000001</v>
      </c>
      <c r="I124" s="789">
        <v>0.34976579400000002</v>
      </c>
      <c r="J124" s="789">
        <v>-0.13157785299999999</v>
      </c>
      <c r="K124" s="789">
        <v>-0.74530325500000005</v>
      </c>
      <c r="L124" s="789">
        <v>-0.68140402</v>
      </c>
      <c r="M124" s="632">
        <v>-0.20151685599999999</v>
      </c>
      <c r="N124" s="632">
        <v>-0.32108887800000002</v>
      </c>
      <c r="O124" s="632">
        <v>-0.28814216599999998</v>
      </c>
    </row>
    <row r="125" spans="1:15" ht="14.25" customHeight="1">
      <c r="A125" s="516" t="s">
        <v>754</v>
      </c>
      <c r="B125" s="786">
        <v>4.9237692429999997</v>
      </c>
      <c r="C125" s="786">
        <v>1.07713719</v>
      </c>
      <c r="D125" s="786">
        <v>2.049562806</v>
      </c>
      <c r="E125" s="786">
        <v>2.6355813289999999</v>
      </c>
      <c r="F125" s="786">
        <v>2.2092259940000001</v>
      </c>
      <c r="G125" s="786">
        <v>2.817699164</v>
      </c>
      <c r="H125" s="786">
        <v>2.4102068640000001</v>
      </c>
      <c r="I125" s="786">
        <v>2.3862275460000002</v>
      </c>
      <c r="J125" s="786">
        <v>3.4667743770000001</v>
      </c>
      <c r="K125" s="786">
        <v>1.3968378640000001</v>
      </c>
      <c r="L125" s="786">
        <v>-1.2885424379999999</v>
      </c>
      <c r="M125" s="626">
        <v>2.4642772549999998</v>
      </c>
      <c r="N125" s="626">
        <v>1.3674486960000001</v>
      </c>
      <c r="O125" s="626">
        <v>1.8151772340000001</v>
      </c>
    </row>
    <row r="126" spans="1:15" ht="12.75" customHeight="1">
      <c r="A126" s="184" t="s">
        <v>730</v>
      </c>
      <c r="B126" s="790"/>
      <c r="C126" s="790"/>
      <c r="D126" s="790"/>
      <c r="E126" s="790"/>
      <c r="F126" s="790"/>
      <c r="G126" s="790"/>
      <c r="H126" s="790"/>
      <c r="I126" s="790"/>
      <c r="J126" s="790"/>
      <c r="K126" s="790"/>
      <c r="L126" s="790"/>
      <c r="M126" s="791"/>
      <c r="N126" s="791"/>
      <c r="O126" s="791"/>
    </row>
    <row r="127" spans="1:15">
      <c r="A127" s="303" t="s">
        <v>728</v>
      </c>
      <c r="B127" s="232"/>
      <c r="C127" s="232"/>
      <c r="D127" s="232"/>
      <c r="E127" s="232"/>
      <c r="F127" s="232"/>
      <c r="G127" s="256"/>
      <c r="H127" s="232"/>
      <c r="I127" s="232"/>
      <c r="J127" s="256"/>
      <c r="K127" s="232"/>
      <c r="L127" s="232"/>
      <c r="M127" s="232"/>
      <c r="N127" s="232"/>
      <c r="O127" s="232"/>
    </row>
    <row r="128" spans="1:15">
      <c r="A128" s="303" t="s">
        <v>558</v>
      </c>
      <c r="B128" s="232"/>
      <c r="C128" s="232"/>
      <c r="D128" s="232"/>
      <c r="E128" s="232"/>
      <c r="F128" s="232"/>
      <c r="G128" s="256"/>
      <c r="H128" s="232"/>
      <c r="I128" s="232"/>
      <c r="J128" s="256"/>
      <c r="K128" s="232"/>
      <c r="L128" s="232"/>
      <c r="M128" s="232"/>
      <c r="N128" s="232"/>
      <c r="O128" s="232"/>
    </row>
    <row r="129" spans="1:15">
      <c r="A129" s="38" t="s">
        <v>581</v>
      </c>
      <c r="B129" s="232"/>
      <c r="C129" s="232"/>
      <c r="D129" s="232"/>
      <c r="E129" s="232"/>
      <c r="F129" s="232"/>
      <c r="G129" s="256"/>
      <c r="H129" s="232"/>
      <c r="I129" s="232"/>
      <c r="J129" s="256"/>
      <c r="K129" s="232"/>
      <c r="L129" s="232"/>
      <c r="M129" s="232"/>
      <c r="N129" s="232"/>
      <c r="O129" s="232"/>
    </row>
    <row r="130" spans="1:15">
      <c r="A130" s="38" t="s">
        <v>563</v>
      </c>
      <c r="B130" s="232"/>
      <c r="C130" s="232"/>
      <c r="D130" s="232"/>
      <c r="E130" s="232"/>
      <c r="F130" s="232"/>
      <c r="G130" s="256"/>
      <c r="H130" s="232"/>
      <c r="I130" s="232"/>
      <c r="J130" s="256"/>
      <c r="K130" s="232"/>
      <c r="L130" s="232"/>
      <c r="M130" s="232"/>
      <c r="N130" s="232"/>
      <c r="O130" s="232"/>
    </row>
    <row r="131" spans="1:15">
      <c r="A131" s="303" t="s">
        <v>377</v>
      </c>
      <c r="B131" s="232"/>
      <c r="C131" s="232"/>
      <c r="D131" s="232"/>
      <c r="E131" s="232"/>
      <c r="F131" s="232"/>
      <c r="G131" s="256"/>
      <c r="H131" s="232"/>
      <c r="I131" s="232"/>
      <c r="J131" s="256"/>
      <c r="K131" s="232"/>
      <c r="L131" s="232"/>
      <c r="M131" s="232"/>
      <c r="N131" s="232"/>
      <c r="O131" s="232"/>
    </row>
    <row r="132" spans="1:15" ht="15" customHeight="1">
      <c r="A132" s="303" t="s">
        <v>725</v>
      </c>
      <c r="B132" s="3"/>
      <c r="C132" s="3"/>
      <c r="D132" s="3"/>
      <c r="E132" s="3"/>
      <c r="F132" s="3"/>
      <c r="G132" s="257"/>
      <c r="H132" s="3"/>
      <c r="I132" s="3"/>
      <c r="J132" s="257"/>
      <c r="K132" s="3"/>
      <c r="L132" s="3"/>
      <c r="M132" s="3"/>
      <c r="N132" s="3"/>
      <c r="O132" s="3"/>
    </row>
    <row r="133" spans="1:15">
      <c r="A133" s="255"/>
      <c r="B133" s="3"/>
      <c r="C133" s="3"/>
      <c r="D133" s="3"/>
      <c r="E133" s="3"/>
      <c r="F133" s="3"/>
      <c r="G133" s="257"/>
      <c r="H133" s="3"/>
      <c r="I133" s="3"/>
      <c r="J133" s="257"/>
      <c r="K133" s="3"/>
      <c r="L133" s="3"/>
      <c r="M133" s="3"/>
      <c r="N133" s="3"/>
      <c r="O133" s="3"/>
    </row>
    <row r="134" spans="1:15" ht="12.75" customHeight="1">
      <c r="A134" s="326" t="s">
        <v>236</v>
      </c>
      <c r="B134" s="323"/>
      <c r="C134" s="323"/>
      <c r="D134" s="323"/>
      <c r="E134" s="323"/>
      <c r="F134" s="323"/>
    </row>
    <row r="135" spans="1:15" ht="39.75" customHeight="1">
      <c r="A135" s="922" t="s">
        <v>237</v>
      </c>
      <c r="B135" s="922"/>
      <c r="C135" s="922"/>
      <c r="D135" s="922"/>
      <c r="E135" s="922"/>
      <c r="F135" s="922"/>
    </row>
    <row r="136" spans="1:15" ht="12.75" customHeight="1">
      <c r="A136" s="327"/>
      <c r="B136" s="316"/>
      <c r="C136" s="316"/>
      <c r="D136" s="316"/>
      <c r="E136" s="316"/>
      <c r="F136" s="316"/>
    </row>
    <row r="137" spans="1:15" ht="24.75" customHeight="1">
      <c r="A137" s="926" t="s">
        <v>240</v>
      </c>
      <c r="B137" s="926"/>
      <c r="C137" s="926"/>
      <c r="D137" s="926"/>
      <c r="E137" s="926"/>
      <c r="F137" s="926"/>
    </row>
    <row r="138" spans="1:15" ht="12.75" customHeight="1">
      <c r="A138" s="327"/>
      <c r="B138" s="316"/>
      <c r="C138" s="316"/>
      <c r="D138" s="316"/>
      <c r="E138" s="316"/>
      <c r="F138" s="316"/>
    </row>
    <row r="139" spans="1:15" ht="26.25" customHeight="1">
      <c r="A139" s="925" t="s">
        <v>241</v>
      </c>
      <c r="B139" s="925"/>
      <c r="C139" s="925"/>
      <c r="D139" s="925"/>
      <c r="E139" s="925"/>
      <c r="F139" s="925"/>
    </row>
    <row r="140" spans="1:15" ht="12.75" customHeight="1">
      <c r="A140" s="328"/>
      <c r="B140" s="323"/>
      <c r="C140" s="323"/>
      <c r="D140" s="323"/>
      <c r="E140" s="323"/>
      <c r="F140" s="323"/>
    </row>
    <row r="141" spans="1:15" ht="12.75" customHeight="1">
      <c r="A141" s="925" t="s">
        <v>242</v>
      </c>
      <c r="B141" s="925"/>
      <c r="C141" s="925"/>
      <c r="D141" s="925"/>
      <c r="E141" s="925"/>
      <c r="F141" s="925"/>
    </row>
    <row r="142" spans="1:15" ht="12.75" customHeight="1">
      <c r="A142" s="329"/>
      <c r="B142" s="329"/>
      <c r="C142" s="329"/>
      <c r="D142" s="329"/>
      <c r="E142" s="329"/>
      <c r="F142" s="329"/>
    </row>
    <row r="143" spans="1:15" ht="24.75" customHeight="1">
      <c r="A143" s="925" t="s">
        <v>243</v>
      </c>
      <c r="B143" s="925"/>
      <c r="C143" s="925"/>
      <c r="D143" s="925"/>
      <c r="E143" s="925"/>
      <c r="F143" s="925"/>
    </row>
    <row r="144" spans="1:15" ht="12.75" customHeight="1">
      <c r="A144" s="323"/>
      <c r="B144" s="323"/>
      <c r="C144" s="323"/>
      <c r="D144" s="323"/>
      <c r="E144" s="323"/>
      <c r="F144" s="323"/>
    </row>
    <row r="145" spans="1:6" ht="21" customHeight="1">
      <c r="A145" s="925" t="s">
        <v>244</v>
      </c>
      <c r="B145" s="925"/>
      <c r="C145" s="925"/>
      <c r="D145" s="925"/>
      <c r="E145" s="925"/>
      <c r="F145" s="925"/>
    </row>
    <row r="146" spans="1:6" ht="12.75" customHeight="1">
      <c r="A146" s="323"/>
      <c r="B146" s="323"/>
      <c r="C146" s="323"/>
      <c r="D146" s="323"/>
      <c r="E146" s="323"/>
      <c r="F146" s="323"/>
    </row>
    <row r="147" spans="1:6" ht="42.75" customHeight="1">
      <c r="A147" s="925" t="s">
        <v>245</v>
      </c>
      <c r="B147" s="925"/>
      <c r="C147" s="925"/>
      <c r="D147" s="925"/>
      <c r="E147" s="925"/>
      <c r="F147" s="925"/>
    </row>
    <row r="148" spans="1:6" ht="12.75" customHeight="1">
      <c r="A148" s="328"/>
      <c r="B148" s="323"/>
      <c r="C148" s="323"/>
      <c r="D148" s="323"/>
      <c r="E148" s="323"/>
      <c r="F148" s="323"/>
    </row>
    <row r="149" spans="1:6" ht="27" customHeight="1">
      <c r="A149" s="925" t="s">
        <v>246</v>
      </c>
      <c r="B149" s="925"/>
      <c r="C149" s="925"/>
      <c r="D149" s="925"/>
      <c r="E149" s="925"/>
      <c r="F149" s="925"/>
    </row>
    <row r="150" spans="1:6" ht="12.75" customHeight="1">
      <c r="A150" s="330"/>
      <c r="B150" s="323"/>
      <c r="C150" s="323"/>
      <c r="D150" s="323"/>
      <c r="E150" s="323"/>
      <c r="F150" s="323"/>
    </row>
    <row r="151" spans="1:6" ht="19.5" customHeight="1">
      <c r="A151" s="925" t="s">
        <v>247</v>
      </c>
      <c r="B151" s="925"/>
      <c r="C151" s="925"/>
      <c r="D151" s="925"/>
      <c r="E151" s="925"/>
      <c r="F151" s="925"/>
    </row>
    <row r="152" spans="1:6" ht="12.75" customHeight="1">
      <c r="A152" s="330"/>
      <c r="B152" s="323"/>
      <c r="C152" s="323"/>
      <c r="D152" s="323"/>
      <c r="E152" s="323"/>
      <c r="F152" s="323"/>
    </row>
    <row r="153" spans="1:6" ht="22.5" customHeight="1">
      <c r="A153" s="925" t="s">
        <v>248</v>
      </c>
      <c r="B153" s="925"/>
      <c r="C153" s="925"/>
      <c r="D153" s="925"/>
      <c r="E153" s="925"/>
      <c r="F153" s="925"/>
    </row>
    <row r="154" spans="1:6" ht="34.5" customHeight="1">
      <c r="A154" s="925" t="s">
        <v>249</v>
      </c>
      <c r="B154" s="925"/>
      <c r="C154" s="925"/>
      <c r="D154" s="925"/>
      <c r="E154" s="925"/>
      <c r="F154" s="925"/>
    </row>
    <row r="155" spans="1:6" ht="12.75" customHeight="1">
      <c r="A155" s="330"/>
      <c r="B155" s="323"/>
      <c r="C155" s="323"/>
      <c r="D155" s="323"/>
      <c r="E155" s="323"/>
      <c r="F155" s="323"/>
    </row>
    <row r="156" spans="1:6" ht="24.75" customHeight="1">
      <c r="A156" s="925" t="s">
        <v>250</v>
      </c>
      <c r="B156" s="925"/>
      <c r="C156" s="925"/>
      <c r="D156" s="925"/>
      <c r="E156" s="925"/>
      <c r="F156" s="925"/>
    </row>
    <row r="157" spans="1:6" ht="12.75" customHeight="1">
      <c r="A157" s="330"/>
      <c r="B157" s="323"/>
      <c r="C157" s="323"/>
      <c r="D157" s="323"/>
      <c r="E157" s="323"/>
      <c r="F157" s="323"/>
    </row>
    <row r="158" spans="1:6" ht="21" customHeight="1">
      <c r="A158" s="925" t="s">
        <v>251</v>
      </c>
      <c r="B158" s="925"/>
      <c r="C158" s="925"/>
      <c r="D158" s="925"/>
      <c r="E158" s="925"/>
      <c r="F158" s="925"/>
    </row>
  </sheetData>
  <mergeCells count="14">
    <mergeCell ref="A64:O64"/>
    <mergeCell ref="A158:F158"/>
    <mergeCell ref="A147:F147"/>
    <mergeCell ref="A149:F149"/>
    <mergeCell ref="A151:F151"/>
    <mergeCell ref="A153:F153"/>
    <mergeCell ref="A154:F154"/>
    <mergeCell ref="A156:F156"/>
    <mergeCell ref="A145:F145"/>
    <mergeCell ref="A135:F135"/>
    <mergeCell ref="A137:F137"/>
    <mergeCell ref="A139:F139"/>
    <mergeCell ref="A141:F141"/>
    <mergeCell ref="A143:F143"/>
  </mergeCells>
  <phoneticPr fontId="2" type="noConversion"/>
  <pageMargins left="0.59055118110236227" right="0.59055118110236227" top="0.78740157480314965" bottom="0.78740157480314965" header="0.39370078740157483" footer="0.39370078740157483"/>
  <pageSetup paperSize="9" scale="50" firstPageNumber="12"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1" manualBreakCount="1">
    <brk id="65" max="14" man="1"/>
  </rowBreaks>
  <tableParts count="2">
    <tablePart r:id="rId2"/>
    <tablePart r:id="rId3"/>
  </tableParts>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O237"/>
  <sheetViews>
    <sheetView zoomScaleNormal="100" zoomScaleSheetLayoutView="70" zoomScalePageLayoutView="70" workbookViewId="0">
      <selection activeCell="J1" sqref="J1"/>
    </sheetView>
  </sheetViews>
  <sheetFormatPr baseColWidth="10" defaultRowHeight="12.75"/>
  <cols>
    <col min="1" max="1" width="49" customWidth="1"/>
    <col min="2" max="12" width="12.7109375" customWidth="1"/>
    <col min="13" max="14" width="16.85546875" style="226" customWidth="1"/>
    <col min="15" max="15" width="12.7109375" customWidth="1"/>
  </cols>
  <sheetData>
    <row r="1" spans="1:15" ht="20.25" customHeight="1">
      <c r="A1" s="47" t="s">
        <v>761</v>
      </c>
      <c r="B1" s="246"/>
      <c r="C1" s="246"/>
      <c r="D1" s="246"/>
      <c r="E1" s="246"/>
      <c r="F1" s="246"/>
      <c r="G1" s="246"/>
      <c r="H1" s="246"/>
      <c r="I1" s="246"/>
      <c r="J1" s="246"/>
      <c r="K1" s="246"/>
      <c r="L1" s="246"/>
      <c r="M1" s="253"/>
      <c r="N1" s="253"/>
      <c r="O1" s="246"/>
    </row>
    <row r="2" spans="1:15" ht="3" customHeight="1">
      <c r="A2" s="247"/>
    </row>
    <row r="3" spans="1:15" ht="3.75" customHeight="1"/>
    <row r="4" spans="1:15" ht="14.25">
      <c r="A4" s="16" t="s">
        <v>572</v>
      </c>
      <c r="L4" t="s">
        <v>256</v>
      </c>
      <c r="O4" s="224" t="s">
        <v>255</v>
      </c>
    </row>
    <row r="5" spans="1:15">
      <c r="A5" s="1"/>
      <c r="B5" s="32" t="s">
        <v>42</v>
      </c>
      <c r="C5" s="33" t="s">
        <v>133</v>
      </c>
      <c r="D5" s="33" t="s">
        <v>135</v>
      </c>
      <c r="E5" s="33" t="s">
        <v>43</v>
      </c>
      <c r="F5" s="33" t="s">
        <v>44</v>
      </c>
      <c r="G5" s="33" t="s">
        <v>45</v>
      </c>
      <c r="H5" s="33" t="s">
        <v>46</v>
      </c>
      <c r="I5" s="33" t="s">
        <v>137</v>
      </c>
      <c r="J5" s="33" t="s">
        <v>138</v>
      </c>
      <c r="K5" s="33" t="s">
        <v>139</v>
      </c>
      <c r="L5" s="248">
        <v>100000</v>
      </c>
      <c r="M5" s="250" t="s">
        <v>278</v>
      </c>
      <c r="N5" s="250" t="s">
        <v>276</v>
      </c>
      <c r="O5" s="249" t="s">
        <v>84</v>
      </c>
    </row>
    <row r="6" spans="1:15">
      <c r="A6" s="19" t="s">
        <v>720</v>
      </c>
      <c r="B6" s="34" t="s">
        <v>132</v>
      </c>
      <c r="C6" s="35" t="s">
        <v>47</v>
      </c>
      <c r="D6" s="35" t="s">
        <v>47</v>
      </c>
      <c r="E6" s="35" t="s">
        <v>47</v>
      </c>
      <c r="F6" s="35" t="s">
        <v>47</v>
      </c>
      <c r="G6" s="35" t="s">
        <v>47</v>
      </c>
      <c r="H6" s="35" t="s">
        <v>47</v>
      </c>
      <c r="I6" s="35" t="s">
        <v>47</v>
      </c>
      <c r="J6" s="35" t="s">
        <v>47</v>
      </c>
      <c r="K6" s="35" t="s">
        <v>47</v>
      </c>
      <c r="L6" s="35" t="s">
        <v>50</v>
      </c>
      <c r="M6" s="251" t="s">
        <v>277</v>
      </c>
      <c r="N6" s="251" t="s">
        <v>156</v>
      </c>
      <c r="O6" s="27" t="s">
        <v>155</v>
      </c>
    </row>
    <row r="7" spans="1:15">
      <c r="A7" s="4"/>
      <c r="B7" s="36" t="s">
        <v>50</v>
      </c>
      <c r="C7" s="37" t="s">
        <v>134</v>
      </c>
      <c r="D7" s="37" t="s">
        <v>136</v>
      </c>
      <c r="E7" s="37" t="s">
        <v>51</v>
      </c>
      <c r="F7" s="37" t="s">
        <v>52</v>
      </c>
      <c r="G7" s="37" t="s">
        <v>53</v>
      </c>
      <c r="H7" s="37" t="s">
        <v>49</v>
      </c>
      <c r="I7" s="37" t="s">
        <v>140</v>
      </c>
      <c r="J7" s="37" t="s">
        <v>141</v>
      </c>
      <c r="K7" s="37" t="s">
        <v>142</v>
      </c>
      <c r="L7" s="37" t="s">
        <v>143</v>
      </c>
      <c r="M7" s="252" t="s">
        <v>156</v>
      </c>
      <c r="N7" s="252" t="s">
        <v>143</v>
      </c>
      <c r="O7" s="28" t="s">
        <v>48</v>
      </c>
    </row>
    <row r="8" spans="1:15" ht="14.25">
      <c r="A8" s="38" t="s">
        <v>378</v>
      </c>
      <c r="B8" s="416">
        <v>685.07164059499996</v>
      </c>
      <c r="C8" s="416">
        <v>555.79989374700006</v>
      </c>
      <c r="D8" s="416">
        <v>519.65260187700005</v>
      </c>
      <c r="E8" s="416">
        <v>580.12903122499995</v>
      </c>
      <c r="F8" s="416">
        <v>686.91194716300004</v>
      </c>
      <c r="G8" s="416">
        <v>786.78247958400004</v>
      </c>
      <c r="H8" s="416">
        <v>910.66984993999995</v>
      </c>
      <c r="I8" s="416">
        <v>1065.4196780100001</v>
      </c>
      <c r="J8" s="416">
        <v>1213.58122299</v>
      </c>
      <c r="K8" s="416">
        <v>1312.3676382179999</v>
      </c>
      <c r="L8" s="416">
        <v>1326.6530792420001</v>
      </c>
      <c r="M8" s="417">
        <v>696.13484756900004</v>
      </c>
      <c r="N8" s="417">
        <v>1231.619218688</v>
      </c>
      <c r="O8" s="418">
        <v>958.944770522</v>
      </c>
    </row>
    <row r="9" spans="1:15" ht="6" customHeight="1">
      <c r="A9" s="38"/>
      <c r="B9" s="416"/>
      <c r="C9" s="416"/>
      <c r="D9" s="416"/>
      <c r="E9" s="416"/>
      <c r="F9" s="416"/>
      <c r="G9" s="416"/>
      <c r="H9" s="416"/>
      <c r="I9" s="416"/>
      <c r="J9" s="416"/>
      <c r="K9" s="416"/>
      <c r="L9" s="416"/>
      <c r="M9" s="417"/>
      <c r="N9" s="417"/>
      <c r="O9" s="418"/>
    </row>
    <row r="10" spans="1:15" ht="14.25">
      <c r="A10" s="725" t="s">
        <v>379</v>
      </c>
      <c r="B10" s="726">
        <v>894.99189999999999</v>
      </c>
      <c r="C10" s="726">
        <v>797.16020000000003</v>
      </c>
      <c r="D10" s="726">
        <v>773.36900000000003</v>
      </c>
      <c r="E10" s="726">
        <v>778.19740000000002</v>
      </c>
      <c r="F10" s="726">
        <v>847.1223</v>
      </c>
      <c r="G10" s="726">
        <v>898.2559</v>
      </c>
      <c r="H10" s="726">
        <v>980.09069999999997</v>
      </c>
      <c r="I10" s="726">
        <v>1032.8900000000001</v>
      </c>
      <c r="J10" s="726">
        <v>1098.7657999999999</v>
      </c>
      <c r="K10" s="726">
        <v>1241.2234000000001</v>
      </c>
      <c r="L10" s="727" t="s">
        <v>110</v>
      </c>
      <c r="M10" s="728">
        <v>865.74180000000001</v>
      </c>
      <c r="N10" s="728">
        <v>1083.3933999999999</v>
      </c>
      <c r="O10" s="729">
        <v>931.2115</v>
      </c>
    </row>
    <row r="11" spans="1:15">
      <c r="A11" s="69" t="s">
        <v>258</v>
      </c>
      <c r="B11" s="343"/>
      <c r="C11" s="343"/>
      <c r="D11" s="343"/>
      <c r="E11" s="343"/>
      <c r="F11" s="343"/>
      <c r="G11" s="343"/>
      <c r="H11" s="343"/>
      <c r="I11" s="343"/>
      <c r="J11" s="343"/>
      <c r="K11" s="343"/>
      <c r="L11" s="419"/>
      <c r="M11" s="344"/>
      <c r="N11" s="344"/>
      <c r="O11" s="345"/>
    </row>
    <row r="12" spans="1:15" ht="14.25">
      <c r="A12" s="730" t="s">
        <v>380</v>
      </c>
      <c r="B12" s="731">
        <v>14880.2989</v>
      </c>
      <c r="C12" s="731">
        <v>748.55449999999996</v>
      </c>
      <c r="D12" s="731">
        <v>707.65120000000002</v>
      </c>
      <c r="E12" s="731">
        <v>648.67830000000004</v>
      </c>
      <c r="F12" s="731">
        <v>737.37189999999998</v>
      </c>
      <c r="G12" s="731">
        <v>892.85789999999997</v>
      </c>
      <c r="H12" s="731">
        <v>956.26779999999997</v>
      </c>
      <c r="I12" s="731">
        <v>1005.1536</v>
      </c>
      <c r="J12" s="731">
        <v>1094.1813999999999</v>
      </c>
      <c r="K12" s="731">
        <v>1241.2234000000001</v>
      </c>
      <c r="L12" s="727" t="s">
        <v>110</v>
      </c>
      <c r="M12" s="732">
        <v>837.49710000000005</v>
      </c>
      <c r="N12" s="732">
        <v>1074.9604999999999</v>
      </c>
      <c r="O12" s="733">
        <v>940.32920000000001</v>
      </c>
    </row>
    <row r="13" spans="1:15">
      <c r="A13" t="s">
        <v>28</v>
      </c>
      <c r="B13" s="343">
        <v>1178.4299000000001</v>
      </c>
      <c r="C13" s="343">
        <v>947.63990000000001</v>
      </c>
      <c r="D13" s="343">
        <v>964.12639999999999</v>
      </c>
      <c r="E13" s="343">
        <v>1081.9218000000001</v>
      </c>
      <c r="F13" s="343">
        <v>1323.5292999999999</v>
      </c>
      <c r="G13" s="343">
        <v>988.93650000000002</v>
      </c>
      <c r="H13" s="343">
        <v>1212.9006999999999</v>
      </c>
      <c r="I13" s="343">
        <v>953.84249999999997</v>
      </c>
      <c r="J13" s="419" t="s">
        <v>110</v>
      </c>
      <c r="K13" s="419" t="s">
        <v>110</v>
      </c>
      <c r="L13" s="419" t="s">
        <v>110</v>
      </c>
      <c r="M13" s="344">
        <v>1132.8498</v>
      </c>
      <c r="N13" s="344">
        <v>953.84249999999997</v>
      </c>
      <c r="O13" s="345">
        <v>1123.1705999999999</v>
      </c>
    </row>
    <row r="14" spans="1:15">
      <c r="A14" s="730" t="s">
        <v>252</v>
      </c>
      <c r="B14" s="731">
        <v>818.10329999999999</v>
      </c>
      <c r="C14" s="731">
        <v>804.1499</v>
      </c>
      <c r="D14" s="731">
        <v>715.27300000000002</v>
      </c>
      <c r="E14" s="731">
        <v>690.4203</v>
      </c>
      <c r="F14" s="731">
        <v>748.74</v>
      </c>
      <c r="G14" s="731">
        <v>801.97540000000004</v>
      </c>
      <c r="H14" s="731">
        <v>865.88419999999996</v>
      </c>
      <c r="I14" s="731">
        <v>1544.2636</v>
      </c>
      <c r="J14" s="731">
        <v>1085.0491999999999</v>
      </c>
      <c r="K14" s="727" t="s">
        <v>110</v>
      </c>
      <c r="L14" s="727" t="s">
        <v>110</v>
      </c>
      <c r="M14" s="732">
        <v>740.38720000000001</v>
      </c>
      <c r="N14" s="732">
        <v>1264.3601000000001</v>
      </c>
      <c r="O14" s="733">
        <v>766.37990000000002</v>
      </c>
    </row>
    <row r="15" spans="1:15">
      <c r="A15" s="69" t="s">
        <v>253</v>
      </c>
      <c r="B15" s="343">
        <v>498.05829999999997</v>
      </c>
      <c r="C15" s="343">
        <v>540.2903</v>
      </c>
      <c r="D15" s="343">
        <v>587.26980000000003</v>
      </c>
      <c r="E15" s="343">
        <v>654.07770000000005</v>
      </c>
      <c r="F15" s="343">
        <v>786.79420000000005</v>
      </c>
      <c r="G15" s="343">
        <v>938.80690000000004</v>
      </c>
      <c r="H15" s="343">
        <v>988.93380000000002</v>
      </c>
      <c r="I15" s="343">
        <v>1126.989</v>
      </c>
      <c r="J15" s="343">
        <v>1140.3395</v>
      </c>
      <c r="K15" s="419" t="s">
        <v>110</v>
      </c>
      <c r="L15" s="419" t="s">
        <v>110</v>
      </c>
      <c r="M15" s="344">
        <v>817.43089999999995</v>
      </c>
      <c r="N15" s="344">
        <v>1131.1569999999999</v>
      </c>
      <c r="O15" s="345">
        <v>886.12860000000001</v>
      </c>
    </row>
    <row r="16" spans="1:15" ht="6" customHeight="1">
      <c r="A16" s="69"/>
      <c r="B16" s="343"/>
      <c r="C16" s="343"/>
      <c r="D16" s="343"/>
      <c r="E16" s="343"/>
      <c r="F16" s="343"/>
      <c r="G16" s="343"/>
      <c r="H16" s="343"/>
      <c r="I16" s="343"/>
      <c r="J16" s="343"/>
      <c r="K16" s="419"/>
      <c r="L16" s="419"/>
      <c r="M16" s="344"/>
      <c r="N16" s="344"/>
      <c r="O16" s="345"/>
    </row>
    <row r="17" spans="1:15" ht="14.25">
      <c r="A17" s="725" t="s">
        <v>451</v>
      </c>
      <c r="B17" s="726">
        <v>669.38610000000006</v>
      </c>
      <c r="C17" s="726">
        <v>538.82910000000004</v>
      </c>
      <c r="D17" s="726">
        <v>501.80520000000001</v>
      </c>
      <c r="E17" s="726">
        <v>556.42679999999996</v>
      </c>
      <c r="F17" s="726">
        <v>654.77059999999994</v>
      </c>
      <c r="G17" s="726">
        <v>755.64089999999999</v>
      </c>
      <c r="H17" s="726">
        <v>893.90309999999999</v>
      </c>
      <c r="I17" s="726">
        <v>1066.5634</v>
      </c>
      <c r="J17" s="726">
        <v>1220.4927</v>
      </c>
      <c r="K17" s="734">
        <v>1321.9766999999999</v>
      </c>
      <c r="L17" s="734">
        <v>1327.4115999999999</v>
      </c>
      <c r="M17" s="728">
        <v>667.42570000000001</v>
      </c>
      <c r="N17" s="728">
        <v>1240.8395</v>
      </c>
      <c r="O17" s="729">
        <v>952.87559999999996</v>
      </c>
    </row>
    <row r="18" spans="1:15" ht="6" customHeight="1">
      <c r="A18" s="69"/>
      <c r="B18" s="343"/>
      <c r="C18" s="343"/>
      <c r="D18" s="343"/>
      <c r="E18" s="343"/>
      <c r="F18" s="343"/>
      <c r="G18" s="343"/>
      <c r="H18" s="343"/>
      <c r="I18" s="343"/>
      <c r="J18" s="343"/>
      <c r="K18" s="419"/>
      <c r="L18" s="419"/>
      <c r="M18" s="344"/>
      <c r="N18" s="344"/>
      <c r="O18" s="345"/>
    </row>
    <row r="19" spans="1:15" ht="14.25">
      <c r="A19" s="8" t="s">
        <v>381</v>
      </c>
      <c r="B19" s="343"/>
      <c r="C19" s="343"/>
      <c r="D19" s="343"/>
      <c r="E19" s="343"/>
      <c r="F19" s="343"/>
      <c r="G19" s="343"/>
      <c r="H19" s="343"/>
      <c r="I19" s="343"/>
      <c r="J19" s="343"/>
      <c r="K19" s="343"/>
      <c r="L19" s="343"/>
      <c r="M19" s="344"/>
      <c r="N19" s="344"/>
      <c r="O19" s="345"/>
    </row>
    <row r="20" spans="1:15" ht="6" customHeight="1">
      <c r="A20" s="69"/>
      <c r="B20" s="343"/>
      <c r="C20" s="343"/>
      <c r="D20" s="343"/>
      <c r="E20" s="343"/>
      <c r="F20" s="343"/>
      <c r="G20" s="343"/>
      <c r="H20" s="343"/>
      <c r="I20" s="343"/>
      <c r="J20" s="343"/>
      <c r="K20" s="343"/>
      <c r="L20" s="343"/>
      <c r="M20" s="344"/>
      <c r="N20" s="344"/>
      <c r="O20" s="345"/>
    </row>
    <row r="21" spans="1:15">
      <c r="A21" s="730" t="s">
        <v>254</v>
      </c>
      <c r="B21" s="731">
        <v>684.87170000000003</v>
      </c>
      <c r="C21" s="731">
        <v>555.976</v>
      </c>
      <c r="D21" s="731">
        <v>521.12350000000004</v>
      </c>
      <c r="E21" s="731">
        <v>577.23450000000003</v>
      </c>
      <c r="F21" s="731">
        <v>634.69479999999999</v>
      </c>
      <c r="G21" s="731">
        <v>660.44069999999999</v>
      </c>
      <c r="H21" s="731">
        <v>764.52539999999999</v>
      </c>
      <c r="I21" s="727">
        <v>2276.6251000000002</v>
      </c>
      <c r="J21" s="727" t="s">
        <v>110</v>
      </c>
      <c r="K21" s="727" t="s">
        <v>110</v>
      </c>
      <c r="L21" s="727" t="s">
        <v>110</v>
      </c>
      <c r="M21" s="732">
        <v>575.54359999999997</v>
      </c>
      <c r="N21" s="741">
        <v>2276.6251000000002</v>
      </c>
      <c r="O21" s="733">
        <v>576.90959999999995</v>
      </c>
    </row>
    <row r="22" spans="1:15">
      <c r="A22" s="69" t="s">
        <v>259</v>
      </c>
      <c r="B22" s="343">
        <v>778.7242</v>
      </c>
      <c r="C22" s="343">
        <v>535.60080000000005</v>
      </c>
      <c r="D22" s="343">
        <v>485.11750000000001</v>
      </c>
      <c r="E22" s="343">
        <v>590.17960000000005</v>
      </c>
      <c r="F22" s="343">
        <v>707.85159999999996</v>
      </c>
      <c r="G22" s="343">
        <v>796.12739999999997</v>
      </c>
      <c r="H22" s="343">
        <v>913.21609999999998</v>
      </c>
      <c r="I22" s="343">
        <v>1063.3764000000001</v>
      </c>
      <c r="J22" s="343">
        <v>1213.5812000000001</v>
      </c>
      <c r="K22" s="343">
        <v>1312.3676</v>
      </c>
      <c r="L22" s="343">
        <v>1326.6531</v>
      </c>
      <c r="M22" s="344">
        <v>795.19749999999999</v>
      </c>
      <c r="N22" s="344">
        <v>1231.2261000000001</v>
      </c>
      <c r="O22" s="345">
        <v>1072.9532999999999</v>
      </c>
    </row>
    <row r="23" spans="1:15" ht="6" customHeight="1">
      <c r="A23" s="69"/>
      <c r="B23" s="343"/>
      <c r="C23" s="343"/>
      <c r="D23" s="343"/>
      <c r="E23" s="343"/>
      <c r="F23" s="343"/>
      <c r="G23" s="343"/>
      <c r="H23" s="343"/>
      <c r="I23" s="343"/>
      <c r="J23" s="343"/>
      <c r="K23" s="343"/>
      <c r="L23" s="343"/>
      <c r="M23" s="344"/>
      <c r="N23" s="344"/>
      <c r="O23" s="345"/>
    </row>
    <row r="24" spans="1:15" ht="14.25">
      <c r="A24" s="725" t="s">
        <v>474</v>
      </c>
      <c r="B24" s="726">
        <v>800.54600000000005</v>
      </c>
      <c r="C24" s="726">
        <v>680.77390000000003</v>
      </c>
      <c r="D24" s="726">
        <v>657.38720000000001</v>
      </c>
      <c r="E24" s="726">
        <v>677.0752</v>
      </c>
      <c r="F24" s="726">
        <v>782.90049999999997</v>
      </c>
      <c r="G24" s="726">
        <v>861.3655</v>
      </c>
      <c r="H24" s="726">
        <v>946.16980000000001</v>
      </c>
      <c r="I24" s="726">
        <v>1027.1392000000001</v>
      </c>
      <c r="J24" s="726">
        <v>1105.8997999999999</v>
      </c>
      <c r="K24" s="727">
        <v>1241.2234000000001</v>
      </c>
      <c r="L24" s="726">
        <v>1289.0011</v>
      </c>
      <c r="M24" s="728">
        <v>779.11030000000005</v>
      </c>
      <c r="N24" s="728">
        <v>1098.5255999999999</v>
      </c>
      <c r="O24" s="729">
        <v>865.22640000000001</v>
      </c>
    </row>
    <row r="25" spans="1:15">
      <c r="A25" s="69" t="s">
        <v>258</v>
      </c>
      <c r="B25" s="390"/>
      <c r="C25" s="390"/>
      <c r="D25" s="390"/>
      <c r="E25" s="390"/>
      <c r="F25" s="390"/>
      <c r="G25" s="390"/>
      <c r="H25" s="390"/>
      <c r="I25" s="390"/>
      <c r="J25" s="390"/>
      <c r="K25" s="419" t="s">
        <v>110</v>
      </c>
      <c r="L25" s="390"/>
      <c r="M25" s="344"/>
      <c r="N25" s="344"/>
      <c r="O25" s="345"/>
    </row>
    <row r="26" spans="1:15">
      <c r="A26" s="730" t="s">
        <v>264</v>
      </c>
      <c r="B26" s="731">
        <v>852.52340000000004</v>
      </c>
      <c r="C26" s="731">
        <v>817.65089999999998</v>
      </c>
      <c r="D26" s="731">
        <v>810.97670000000005</v>
      </c>
      <c r="E26" s="731">
        <v>874.90409999999997</v>
      </c>
      <c r="F26" s="731">
        <v>997.30489999999998</v>
      </c>
      <c r="G26" s="731">
        <v>876.20420000000001</v>
      </c>
      <c r="H26" s="731">
        <v>1041.886</v>
      </c>
      <c r="I26" s="731">
        <v>1089.5598</v>
      </c>
      <c r="J26" s="731">
        <v>1085.0491999999999</v>
      </c>
      <c r="K26" s="727" t="s">
        <v>110</v>
      </c>
      <c r="L26" s="727" t="s">
        <v>110</v>
      </c>
      <c r="M26" s="732">
        <v>911.79470000000003</v>
      </c>
      <c r="N26" s="732">
        <v>1088.6485</v>
      </c>
      <c r="O26" s="733">
        <v>923.0951</v>
      </c>
    </row>
    <row r="27" spans="1:15">
      <c r="A27" s="69" t="s">
        <v>265</v>
      </c>
      <c r="B27" s="343">
        <v>778.78959999999995</v>
      </c>
      <c r="C27" s="343">
        <v>649.77440000000001</v>
      </c>
      <c r="D27" s="343">
        <v>606.74480000000005</v>
      </c>
      <c r="E27" s="343">
        <v>579.48170000000005</v>
      </c>
      <c r="F27" s="343">
        <v>641.41390000000001</v>
      </c>
      <c r="G27" s="343">
        <v>747.10670000000005</v>
      </c>
      <c r="H27" s="343">
        <v>882.62549999999999</v>
      </c>
      <c r="I27" s="343">
        <v>1014.9191</v>
      </c>
      <c r="J27" s="343">
        <v>1129.3646000000001</v>
      </c>
      <c r="K27" s="419" t="s">
        <v>110</v>
      </c>
      <c r="L27" s="419">
        <v>1289.0011</v>
      </c>
      <c r="M27" s="344">
        <v>665.89239999999995</v>
      </c>
      <c r="N27" s="344">
        <v>1127.9347</v>
      </c>
      <c r="O27" s="345">
        <v>769.56600000000003</v>
      </c>
    </row>
    <row r="28" spans="1:15" ht="14.25">
      <c r="A28" s="730" t="s">
        <v>478</v>
      </c>
      <c r="B28" s="731">
        <v>2869.9985000000001</v>
      </c>
      <c r="C28" s="731">
        <v>623.54639999999995</v>
      </c>
      <c r="D28" s="731">
        <v>594.96040000000005</v>
      </c>
      <c r="E28" s="731">
        <v>641.68809999999996</v>
      </c>
      <c r="F28" s="731">
        <v>748.52</v>
      </c>
      <c r="G28" s="731">
        <v>905.04390000000001</v>
      </c>
      <c r="H28" s="731">
        <v>966.71349999999995</v>
      </c>
      <c r="I28" s="731">
        <v>1026.5835999999999</v>
      </c>
      <c r="J28" s="731">
        <v>1099.2485999999999</v>
      </c>
      <c r="K28" s="727">
        <v>1241.2234000000001</v>
      </c>
      <c r="L28" s="727" t="s">
        <v>110</v>
      </c>
      <c r="M28" s="732">
        <v>835.44190000000003</v>
      </c>
      <c r="N28" s="732">
        <v>1083.0402999999999</v>
      </c>
      <c r="O28" s="733">
        <v>934.63070000000005</v>
      </c>
    </row>
    <row r="29" spans="1:15">
      <c r="A29" s="210" t="s">
        <v>476</v>
      </c>
      <c r="B29" s="415">
        <v>616.86159999999995</v>
      </c>
      <c r="C29" s="415">
        <v>506.7396</v>
      </c>
      <c r="D29" s="415">
        <v>481.65260000000001</v>
      </c>
      <c r="E29" s="415">
        <v>553.47310000000004</v>
      </c>
      <c r="F29" s="415">
        <v>655.97850000000005</v>
      </c>
      <c r="G29" s="415">
        <v>756.33299999999997</v>
      </c>
      <c r="H29" s="415">
        <v>894.86149999999998</v>
      </c>
      <c r="I29" s="415">
        <v>1070.3556000000001</v>
      </c>
      <c r="J29" s="415">
        <v>1222.6458</v>
      </c>
      <c r="K29" s="420">
        <v>1321.9766999999999</v>
      </c>
      <c r="L29" s="415">
        <v>1328.6018999999999</v>
      </c>
      <c r="M29" s="421">
        <v>667.60709999999995</v>
      </c>
      <c r="N29" s="421">
        <v>1244.4371000000001</v>
      </c>
      <c r="O29" s="422">
        <v>966.3578</v>
      </c>
    </row>
    <row r="30" spans="1:15">
      <c r="A30" s="38" t="s">
        <v>756</v>
      </c>
      <c r="B30" s="48"/>
      <c r="C30" s="48"/>
      <c r="D30" s="48"/>
      <c r="E30" s="48"/>
      <c r="F30" s="48"/>
      <c r="G30" s="48"/>
      <c r="H30" s="48"/>
      <c r="I30" s="48"/>
      <c r="J30" s="48"/>
      <c r="K30" s="48"/>
      <c r="L30" s="48"/>
      <c r="M30" s="254"/>
      <c r="N30" s="254"/>
      <c r="O30" s="49"/>
    </row>
    <row r="31" spans="1:15">
      <c r="A31" s="38" t="s">
        <v>757</v>
      </c>
      <c r="B31" s="48"/>
      <c r="C31" s="48"/>
      <c r="D31" s="48"/>
      <c r="E31" s="48"/>
      <c r="F31" s="48"/>
      <c r="G31" s="48"/>
      <c r="H31" s="48"/>
      <c r="I31" s="48"/>
      <c r="J31" s="48"/>
      <c r="K31" s="48"/>
      <c r="L31" s="48"/>
      <c r="M31" s="254"/>
      <c r="N31" s="254"/>
      <c r="O31" s="49"/>
    </row>
    <row r="32" spans="1:15">
      <c r="A32" s="265" t="s">
        <v>564</v>
      </c>
      <c r="B32" s="48"/>
      <c r="C32" s="48"/>
      <c r="D32" s="48"/>
      <c r="E32" s="48"/>
      <c r="F32" s="48"/>
      <c r="G32" s="48"/>
      <c r="H32" s="48"/>
      <c r="I32" s="48"/>
      <c r="J32" s="48"/>
      <c r="K32" s="48"/>
      <c r="L32" s="48"/>
      <c r="M32" s="254"/>
      <c r="N32" s="254"/>
      <c r="O32" s="49"/>
    </row>
    <row r="33" spans="1:15">
      <c r="A33" s="38" t="s">
        <v>382</v>
      </c>
      <c r="B33" s="48"/>
      <c r="C33" s="48"/>
      <c r="D33" s="48"/>
      <c r="E33" s="48"/>
      <c r="F33" s="48"/>
      <c r="G33" s="48"/>
      <c r="H33" s="48"/>
      <c r="I33" s="48"/>
      <c r="J33" s="48"/>
      <c r="K33" s="48"/>
      <c r="L33" s="48"/>
      <c r="M33" s="254"/>
      <c r="N33" s="254"/>
      <c r="O33" s="49"/>
    </row>
    <row r="34" spans="1:15">
      <c r="A34" s="265" t="s">
        <v>383</v>
      </c>
      <c r="B34" s="48"/>
      <c r="C34" s="48"/>
      <c r="D34" s="48"/>
      <c r="E34" s="48"/>
      <c r="F34" s="48"/>
      <c r="G34" s="48"/>
      <c r="H34" s="48"/>
      <c r="I34" s="48"/>
      <c r="J34" s="48"/>
      <c r="K34" s="48"/>
      <c r="L34" s="48"/>
      <c r="M34" s="254"/>
      <c r="N34" s="254"/>
      <c r="O34" s="49"/>
    </row>
    <row r="35" spans="1:15">
      <c r="A35" s="265" t="s">
        <v>565</v>
      </c>
    </row>
    <row r="36" spans="1:15">
      <c r="A36" s="255" t="s">
        <v>758</v>
      </c>
      <c r="B36" s="3"/>
      <c r="C36" s="3"/>
      <c r="D36" s="3"/>
      <c r="G36" s="187"/>
      <c r="J36" s="187"/>
      <c r="M36"/>
      <c r="N36"/>
    </row>
    <row r="38" spans="1:15" ht="14.25">
      <c r="A38" s="16" t="s">
        <v>571</v>
      </c>
      <c r="O38" s="224" t="s">
        <v>255</v>
      </c>
    </row>
    <row r="39" spans="1:15">
      <c r="A39" s="1"/>
      <c r="B39" s="32" t="s">
        <v>42</v>
      </c>
      <c r="C39" s="33" t="s">
        <v>133</v>
      </c>
      <c r="D39" s="33" t="s">
        <v>135</v>
      </c>
      <c r="E39" s="33" t="s">
        <v>43</v>
      </c>
      <c r="F39" s="33" t="s">
        <v>44</v>
      </c>
      <c r="G39" s="33" t="s">
        <v>45</v>
      </c>
      <c r="H39" s="33" t="s">
        <v>46</v>
      </c>
      <c r="I39" s="33" t="s">
        <v>137</v>
      </c>
      <c r="J39" s="33" t="s">
        <v>138</v>
      </c>
      <c r="K39" s="33" t="s">
        <v>139</v>
      </c>
      <c r="L39" s="248">
        <v>100000</v>
      </c>
      <c r="M39" s="250" t="s">
        <v>278</v>
      </c>
      <c r="N39" s="250" t="s">
        <v>276</v>
      </c>
      <c r="O39" s="249" t="s">
        <v>84</v>
      </c>
    </row>
    <row r="40" spans="1:15">
      <c r="A40" s="19" t="s">
        <v>720</v>
      </c>
      <c r="B40" s="34" t="s">
        <v>132</v>
      </c>
      <c r="C40" s="35" t="s">
        <v>47</v>
      </c>
      <c r="D40" s="35" t="s">
        <v>47</v>
      </c>
      <c r="E40" s="35" t="s">
        <v>47</v>
      </c>
      <c r="F40" s="35" t="s">
        <v>47</v>
      </c>
      <c r="G40" s="35" t="s">
        <v>47</v>
      </c>
      <c r="H40" s="35" t="s">
        <v>47</v>
      </c>
      <c r="I40" s="35" t="s">
        <v>47</v>
      </c>
      <c r="J40" s="35" t="s">
        <v>47</v>
      </c>
      <c r="K40" s="35" t="s">
        <v>47</v>
      </c>
      <c r="L40" s="35" t="s">
        <v>50</v>
      </c>
      <c r="M40" s="251" t="s">
        <v>277</v>
      </c>
      <c r="N40" s="251" t="s">
        <v>156</v>
      </c>
      <c r="O40" s="27" t="s">
        <v>155</v>
      </c>
    </row>
    <row r="41" spans="1:15">
      <c r="A41" s="4"/>
      <c r="B41" s="36" t="s">
        <v>50</v>
      </c>
      <c r="C41" s="37" t="s">
        <v>134</v>
      </c>
      <c r="D41" s="37" t="s">
        <v>136</v>
      </c>
      <c r="E41" s="37" t="s">
        <v>51</v>
      </c>
      <c r="F41" s="37" t="s">
        <v>52</v>
      </c>
      <c r="G41" s="37" t="s">
        <v>53</v>
      </c>
      <c r="H41" s="37" t="s">
        <v>49</v>
      </c>
      <c r="I41" s="37" t="s">
        <v>140</v>
      </c>
      <c r="J41" s="37" t="s">
        <v>141</v>
      </c>
      <c r="K41" s="37" t="s">
        <v>142</v>
      </c>
      <c r="L41" s="37" t="s">
        <v>143</v>
      </c>
      <c r="M41" s="252" t="s">
        <v>156</v>
      </c>
      <c r="N41" s="252" t="s">
        <v>143</v>
      </c>
      <c r="O41" s="28" t="s">
        <v>48</v>
      </c>
    </row>
    <row r="42" spans="1:15" ht="14.25">
      <c r="A42" s="38" t="s">
        <v>378</v>
      </c>
      <c r="B42" s="416">
        <v>913.13909999999998</v>
      </c>
      <c r="C42" s="416">
        <v>735.52650000000006</v>
      </c>
      <c r="D42" s="416">
        <v>669.78290000000004</v>
      </c>
      <c r="E42" s="416">
        <v>725.0412</v>
      </c>
      <c r="F42" s="416">
        <v>845.58040000000005</v>
      </c>
      <c r="G42" s="416">
        <v>949.76670000000001</v>
      </c>
      <c r="H42" s="416">
        <v>1078.4893</v>
      </c>
      <c r="I42" s="416">
        <v>1233.1515999999999</v>
      </c>
      <c r="J42" s="416">
        <v>1381.4768999999999</v>
      </c>
      <c r="K42" s="416">
        <v>1499.5017</v>
      </c>
      <c r="L42" s="416">
        <v>1467.348</v>
      </c>
      <c r="M42" s="417">
        <v>853.08399999999995</v>
      </c>
      <c r="N42" s="417">
        <v>1394.5953999999999</v>
      </c>
      <c r="O42" s="418">
        <v>1118.8518999999999</v>
      </c>
    </row>
    <row r="43" spans="1:15" ht="6" customHeight="1">
      <c r="A43" s="38"/>
      <c r="B43" s="423"/>
      <c r="C43" s="423"/>
      <c r="D43" s="423"/>
      <c r="E43" s="423"/>
      <c r="F43" s="423"/>
      <c r="G43" s="423"/>
      <c r="H43" s="423"/>
      <c r="I43" s="423"/>
      <c r="J43" s="423"/>
      <c r="K43" s="423"/>
      <c r="L43" s="423"/>
      <c r="M43" s="424"/>
      <c r="N43" s="424"/>
      <c r="O43" s="425"/>
    </row>
    <row r="44" spans="1:15" ht="14.25">
      <c r="A44" s="725" t="s">
        <v>379</v>
      </c>
      <c r="B44" s="726">
        <v>1165.0165999999999</v>
      </c>
      <c r="C44" s="726">
        <v>1017.4777</v>
      </c>
      <c r="D44" s="726">
        <v>972.58309999999994</v>
      </c>
      <c r="E44" s="726">
        <v>964.09379999999999</v>
      </c>
      <c r="F44" s="726">
        <v>1041.0147999999999</v>
      </c>
      <c r="G44" s="726">
        <v>1098.0811000000001</v>
      </c>
      <c r="H44" s="726">
        <v>1176.0302999999999</v>
      </c>
      <c r="I44" s="726">
        <v>1229.3178</v>
      </c>
      <c r="J44" s="726">
        <v>1293.3525</v>
      </c>
      <c r="K44" s="726">
        <v>1396.8847000000001</v>
      </c>
      <c r="L44" s="727" t="s">
        <v>110</v>
      </c>
      <c r="M44" s="728">
        <v>1059.9657999999999</v>
      </c>
      <c r="N44" s="728">
        <v>1274.0731000000001</v>
      </c>
      <c r="O44" s="729">
        <v>1124.3693000000001</v>
      </c>
    </row>
    <row r="45" spans="1:15">
      <c r="A45" s="69" t="s">
        <v>258</v>
      </c>
      <c r="B45" s="343"/>
      <c r="C45" s="343"/>
      <c r="D45" s="343"/>
      <c r="E45" s="343"/>
      <c r="F45" s="343"/>
      <c r="G45" s="343"/>
      <c r="H45" s="343"/>
      <c r="I45" s="343"/>
      <c r="J45" s="343"/>
      <c r="K45" s="343"/>
      <c r="L45" s="419" t="s">
        <v>110</v>
      </c>
      <c r="M45" s="344"/>
      <c r="N45" s="344"/>
      <c r="O45" s="345"/>
    </row>
    <row r="46" spans="1:15" ht="14.25">
      <c r="A46" s="730" t="s">
        <v>380</v>
      </c>
      <c r="B46" s="731">
        <v>13779.6019</v>
      </c>
      <c r="C46" s="731">
        <v>1061.2221999999999</v>
      </c>
      <c r="D46" s="731">
        <v>903.9606</v>
      </c>
      <c r="E46" s="731">
        <v>817.23310000000004</v>
      </c>
      <c r="F46" s="731">
        <v>920.81769999999995</v>
      </c>
      <c r="G46" s="731">
        <v>1103.3299</v>
      </c>
      <c r="H46" s="731">
        <v>1151.3612000000001</v>
      </c>
      <c r="I46" s="731">
        <v>1196.7985000000001</v>
      </c>
      <c r="J46" s="731">
        <v>1292.4114999999999</v>
      </c>
      <c r="K46" s="731">
        <v>1396.8847000000001</v>
      </c>
      <c r="L46" s="727" t="s">
        <v>110</v>
      </c>
      <c r="M46" s="732">
        <v>1029.8533</v>
      </c>
      <c r="N46" s="732">
        <v>1263.7781</v>
      </c>
      <c r="O46" s="733">
        <v>1131.1531</v>
      </c>
    </row>
    <row r="47" spans="1:15">
      <c r="A47" t="s">
        <v>28</v>
      </c>
      <c r="B47" s="343">
        <v>1458.568</v>
      </c>
      <c r="C47" s="343">
        <v>1153.2889</v>
      </c>
      <c r="D47" s="343">
        <v>1170.7092</v>
      </c>
      <c r="E47" s="343">
        <v>1324.7261000000001</v>
      </c>
      <c r="F47" s="343">
        <v>1622.7481</v>
      </c>
      <c r="G47" s="343">
        <v>1226.2434000000001</v>
      </c>
      <c r="H47" s="343">
        <v>1482.7047</v>
      </c>
      <c r="I47" s="343">
        <v>1285.1030000000001</v>
      </c>
      <c r="J47" s="419" t="s">
        <v>110</v>
      </c>
      <c r="K47" s="419" t="s">
        <v>110</v>
      </c>
      <c r="L47" s="419" t="s">
        <v>110</v>
      </c>
      <c r="M47" s="344">
        <v>1387.4737</v>
      </c>
      <c r="N47" s="344">
        <v>1285.1030000000001</v>
      </c>
      <c r="O47" s="345">
        <v>1381.9383</v>
      </c>
    </row>
    <row r="48" spans="1:15">
      <c r="A48" s="730" t="s">
        <v>252</v>
      </c>
      <c r="B48" s="731">
        <v>1094.2804000000001</v>
      </c>
      <c r="C48" s="731">
        <v>1026.9851000000001</v>
      </c>
      <c r="D48" s="731">
        <v>910.37339999999995</v>
      </c>
      <c r="E48" s="731">
        <v>871.64469999999994</v>
      </c>
      <c r="F48" s="731">
        <v>902.5077</v>
      </c>
      <c r="G48" s="731">
        <v>940.0521</v>
      </c>
      <c r="H48" s="731">
        <v>1019.7918</v>
      </c>
      <c r="I48" s="731">
        <v>1635.8154</v>
      </c>
      <c r="J48" s="731">
        <v>1210.7419</v>
      </c>
      <c r="K48" s="727" t="s">
        <v>110</v>
      </c>
      <c r="L48" s="727" t="s">
        <v>110</v>
      </c>
      <c r="M48" s="732">
        <v>915.22979999999995</v>
      </c>
      <c r="N48" s="732">
        <v>1376.7217000000001</v>
      </c>
      <c r="O48" s="733">
        <v>938.12300000000005</v>
      </c>
    </row>
    <row r="49" spans="1:15">
      <c r="A49" s="69" t="s">
        <v>253</v>
      </c>
      <c r="B49" s="343">
        <v>675.08900000000006</v>
      </c>
      <c r="C49" s="343">
        <v>679.67539999999997</v>
      </c>
      <c r="D49" s="343">
        <v>786.67899999999997</v>
      </c>
      <c r="E49" s="343">
        <v>793.09109999999998</v>
      </c>
      <c r="F49" s="343">
        <v>950.0471</v>
      </c>
      <c r="G49" s="343">
        <v>1120.2411</v>
      </c>
      <c r="H49" s="343">
        <v>1168.1486</v>
      </c>
      <c r="I49" s="343">
        <v>1320.3081</v>
      </c>
      <c r="J49" s="343">
        <v>1327.4685999999999</v>
      </c>
      <c r="K49" s="419" t="s">
        <v>110</v>
      </c>
      <c r="L49" s="419" t="s">
        <v>110</v>
      </c>
      <c r="M49" s="344">
        <v>981.99069999999995</v>
      </c>
      <c r="N49" s="344">
        <v>1322.5436</v>
      </c>
      <c r="O49" s="345">
        <v>1056.5626999999999</v>
      </c>
    </row>
    <row r="50" spans="1:15" ht="6" customHeight="1">
      <c r="A50" s="69"/>
      <c r="B50" s="343"/>
      <c r="C50" s="343"/>
      <c r="D50" s="343"/>
      <c r="E50" s="343"/>
      <c r="F50" s="343"/>
      <c r="G50" s="343"/>
      <c r="H50" s="343"/>
      <c r="I50" s="343"/>
      <c r="J50" s="343"/>
      <c r="K50" s="419"/>
      <c r="L50" s="419"/>
      <c r="M50" s="344"/>
      <c r="N50" s="344"/>
      <c r="O50" s="345"/>
    </row>
    <row r="51" spans="1:15" ht="14.25">
      <c r="A51" s="725" t="s">
        <v>451</v>
      </c>
      <c r="B51" s="726">
        <v>894.3184</v>
      </c>
      <c r="C51" s="726">
        <v>716.89210000000003</v>
      </c>
      <c r="D51" s="726">
        <v>648.4828</v>
      </c>
      <c r="E51" s="726">
        <v>697.11279999999999</v>
      </c>
      <c r="F51" s="726">
        <v>807.57190000000003</v>
      </c>
      <c r="G51" s="726">
        <v>911.89610000000005</v>
      </c>
      <c r="H51" s="726">
        <v>1062.2814000000001</v>
      </c>
      <c r="I51" s="726">
        <v>1239.0607</v>
      </c>
      <c r="J51" s="726">
        <v>1391.6267</v>
      </c>
      <c r="K51" s="734">
        <v>1524.328</v>
      </c>
      <c r="L51" s="734">
        <v>1468.7566999999999</v>
      </c>
      <c r="M51" s="728">
        <v>820.61599999999999</v>
      </c>
      <c r="N51" s="728">
        <v>1407.7141999999999</v>
      </c>
      <c r="O51" s="729">
        <v>1112.8782000000001</v>
      </c>
    </row>
    <row r="52" spans="1:15" ht="6" customHeight="1">
      <c r="A52" s="69"/>
      <c r="B52" s="343"/>
      <c r="C52" s="343"/>
      <c r="D52" s="343"/>
      <c r="E52" s="343"/>
      <c r="F52" s="343"/>
      <c r="G52" s="343"/>
      <c r="H52" s="343"/>
      <c r="I52" s="343"/>
      <c r="J52" s="343"/>
      <c r="K52" s="419"/>
      <c r="L52" s="419"/>
      <c r="M52" s="344"/>
      <c r="N52" s="344"/>
      <c r="O52" s="345"/>
    </row>
    <row r="53" spans="1:15" ht="14.25">
      <c r="A53" s="8" t="s">
        <v>381</v>
      </c>
      <c r="B53" s="343"/>
      <c r="C53" s="343"/>
      <c r="D53" s="343"/>
      <c r="E53" s="343"/>
      <c r="F53" s="343"/>
      <c r="G53" s="343"/>
      <c r="H53" s="343"/>
      <c r="I53" s="343"/>
      <c r="J53" s="343"/>
      <c r="K53" s="343"/>
      <c r="L53" s="343"/>
      <c r="M53" s="344"/>
      <c r="N53" s="344"/>
      <c r="O53" s="345"/>
    </row>
    <row r="54" spans="1:15" ht="6" customHeight="1">
      <c r="A54" s="69"/>
      <c r="B54" s="343"/>
      <c r="C54" s="343"/>
      <c r="D54" s="343"/>
      <c r="E54" s="343"/>
      <c r="F54" s="343"/>
      <c r="G54" s="343"/>
      <c r="H54" s="343"/>
      <c r="I54" s="343"/>
      <c r="J54" s="343"/>
      <c r="K54" s="343"/>
      <c r="L54" s="343"/>
      <c r="M54" s="344"/>
      <c r="N54" s="344"/>
      <c r="O54" s="345"/>
    </row>
    <row r="55" spans="1:15">
      <c r="A55" s="730" t="s">
        <v>254</v>
      </c>
      <c r="B55" s="731">
        <v>912.99419999999998</v>
      </c>
      <c r="C55" s="731">
        <v>735.6</v>
      </c>
      <c r="D55" s="731">
        <v>671.63220000000001</v>
      </c>
      <c r="E55" s="731">
        <v>722.62519999999995</v>
      </c>
      <c r="F55" s="731">
        <v>811.07079999999996</v>
      </c>
      <c r="G55" s="731">
        <v>830.08299999999997</v>
      </c>
      <c r="H55" s="731">
        <v>891.92750000000001</v>
      </c>
      <c r="I55" s="727">
        <v>2590.7523000000001</v>
      </c>
      <c r="J55" s="727" t="s">
        <v>110</v>
      </c>
      <c r="K55" s="727" t="s">
        <v>110</v>
      </c>
      <c r="L55" s="727" t="s">
        <v>110</v>
      </c>
      <c r="M55" s="732">
        <v>729.03290000000004</v>
      </c>
      <c r="N55" s="727">
        <v>2590.7523000000001</v>
      </c>
      <c r="O55" s="733">
        <v>730.52790000000005</v>
      </c>
    </row>
    <row r="56" spans="1:15">
      <c r="A56" s="69" t="s">
        <v>259</v>
      </c>
      <c r="B56" s="343">
        <v>981.00729999999999</v>
      </c>
      <c r="C56" s="343">
        <v>727.10509999999999</v>
      </c>
      <c r="D56" s="343">
        <v>626.36400000000003</v>
      </c>
      <c r="E56" s="343">
        <v>733.43010000000004</v>
      </c>
      <c r="F56" s="343">
        <v>859.41920000000005</v>
      </c>
      <c r="G56" s="343">
        <v>958.6191</v>
      </c>
      <c r="H56" s="343">
        <v>1081.7398000000001</v>
      </c>
      <c r="I56" s="343">
        <v>1230.8613</v>
      </c>
      <c r="J56" s="343">
        <v>1381.4768999999999</v>
      </c>
      <c r="K56" s="343">
        <v>1499.5017</v>
      </c>
      <c r="L56" s="343">
        <v>1467.348</v>
      </c>
      <c r="M56" s="344">
        <v>954.98879999999997</v>
      </c>
      <c r="N56" s="344">
        <v>1394.1455000000001</v>
      </c>
      <c r="O56" s="345">
        <v>1234.7373</v>
      </c>
    </row>
    <row r="57" spans="1:15" ht="6" customHeight="1">
      <c r="A57" s="69"/>
      <c r="B57" s="343"/>
      <c r="C57" s="343"/>
      <c r="D57" s="343"/>
      <c r="E57" s="343"/>
      <c r="F57" s="343"/>
      <c r="G57" s="343"/>
      <c r="H57" s="343"/>
      <c r="I57" s="343"/>
      <c r="J57" s="343"/>
      <c r="K57" s="343"/>
      <c r="L57" s="343"/>
      <c r="M57" s="344"/>
      <c r="N57" s="344"/>
      <c r="O57" s="345"/>
    </row>
    <row r="58" spans="1:15" ht="14.25">
      <c r="A58" s="725" t="s">
        <v>474</v>
      </c>
      <c r="B58" s="726">
        <v>1088.6156000000001</v>
      </c>
      <c r="C58" s="726">
        <v>905.0453</v>
      </c>
      <c r="D58" s="726">
        <v>850.54650000000004</v>
      </c>
      <c r="E58" s="726">
        <v>848.88340000000005</v>
      </c>
      <c r="F58" s="726">
        <v>971.80380000000002</v>
      </c>
      <c r="G58" s="726">
        <v>1054.0451</v>
      </c>
      <c r="H58" s="726">
        <v>1138.9409000000001</v>
      </c>
      <c r="I58" s="726">
        <v>1215.3132000000001</v>
      </c>
      <c r="J58" s="726">
        <v>1293.51</v>
      </c>
      <c r="K58" s="727">
        <v>1396.8847000000001</v>
      </c>
      <c r="L58" s="726">
        <v>1471.8042</v>
      </c>
      <c r="M58" s="728">
        <v>966.7876</v>
      </c>
      <c r="N58" s="728">
        <v>1283.2699</v>
      </c>
      <c r="O58" s="729">
        <v>1052.1130000000001</v>
      </c>
    </row>
    <row r="59" spans="1:15">
      <c r="A59" s="69" t="s">
        <v>258</v>
      </c>
      <c r="B59" s="390"/>
      <c r="C59" s="390"/>
      <c r="D59" s="390"/>
      <c r="E59" s="390"/>
      <c r="F59" s="390"/>
      <c r="G59" s="390"/>
      <c r="H59" s="390"/>
      <c r="I59" s="390"/>
      <c r="J59" s="390"/>
      <c r="K59" s="419" t="s">
        <v>110</v>
      </c>
      <c r="L59" s="390"/>
      <c r="M59" s="344"/>
      <c r="N59" s="344"/>
      <c r="O59" s="345"/>
    </row>
    <row r="60" spans="1:15">
      <c r="A60" s="730" t="s">
        <v>264</v>
      </c>
      <c r="B60" s="731">
        <v>1129.079</v>
      </c>
      <c r="C60" s="731">
        <v>1042.4329</v>
      </c>
      <c r="D60" s="731">
        <v>1010.5678</v>
      </c>
      <c r="E60" s="731">
        <v>1079.5399</v>
      </c>
      <c r="F60" s="731">
        <v>1212.7184</v>
      </c>
      <c r="G60" s="731">
        <v>1060.6547</v>
      </c>
      <c r="H60" s="731">
        <v>1265.3023000000001</v>
      </c>
      <c r="I60" s="731">
        <v>1315.3476000000001</v>
      </c>
      <c r="J60" s="731">
        <v>1210.7419</v>
      </c>
      <c r="K60" s="727" t="s">
        <v>110</v>
      </c>
      <c r="L60" s="727" t="s">
        <v>110</v>
      </c>
      <c r="M60" s="732">
        <v>1119.4156</v>
      </c>
      <c r="N60" s="732">
        <v>1294.2132999999999</v>
      </c>
      <c r="O60" s="733">
        <v>1130.5845999999999</v>
      </c>
    </row>
    <row r="61" spans="1:15">
      <c r="A61" s="69" t="s">
        <v>265</v>
      </c>
      <c r="B61" s="343">
        <v>1071.0159000000001</v>
      </c>
      <c r="C61" s="343">
        <v>875.09900000000005</v>
      </c>
      <c r="D61" s="343">
        <v>797.26030000000003</v>
      </c>
      <c r="E61" s="343">
        <v>737.69330000000002</v>
      </c>
      <c r="F61" s="343">
        <v>819.32560000000001</v>
      </c>
      <c r="G61" s="343">
        <v>917.65430000000003</v>
      </c>
      <c r="H61" s="343">
        <v>1069.4613999999999</v>
      </c>
      <c r="I61" s="343">
        <v>1185.5547999999999</v>
      </c>
      <c r="J61" s="343">
        <v>1294.028</v>
      </c>
      <c r="K61" s="419" t="s">
        <v>110</v>
      </c>
      <c r="L61" s="419">
        <v>1471.8042</v>
      </c>
      <c r="M61" s="344">
        <v>845.01369999999997</v>
      </c>
      <c r="N61" s="344">
        <v>1301.1438000000001</v>
      </c>
      <c r="O61" s="345">
        <v>947.36080000000004</v>
      </c>
    </row>
    <row r="62" spans="1:15" ht="14.25">
      <c r="A62" s="730" t="s">
        <v>478</v>
      </c>
      <c r="B62" s="731">
        <v>2836.3045000000002</v>
      </c>
      <c r="C62" s="731">
        <v>806.03719999999998</v>
      </c>
      <c r="D62" s="731">
        <v>792.38549999999998</v>
      </c>
      <c r="E62" s="731">
        <v>801.13210000000004</v>
      </c>
      <c r="F62" s="731">
        <v>928.28269999999998</v>
      </c>
      <c r="G62" s="731">
        <v>1109.6018999999999</v>
      </c>
      <c r="H62" s="731">
        <v>1156.7049999999999</v>
      </c>
      <c r="I62" s="731">
        <v>1219.7439999999999</v>
      </c>
      <c r="J62" s="731">
        <v>1296.26</v>
      </c>
      <c r="K62" s="727">
        <v>1396.8847000000001</v>
      </c>
      <c r="L62" s="727" t="s">
        <v>110</v>
      </c>
      <c r="M62" s="732">
        <v>1020.8517000000001</v>
      </c>
      <c r="N62" s="732">
        <v>1272.7197000000001</v>
      </c>
      <c r="O62" s="733">
        <v>1121.751</v>
      </c>
    </row>
    <row r="63" spans="1:15">
      <c r="A63" s="210" t="s">
        <v>476</v>
      </c>
      <c r="B63" s="415">
        <v>809.48620000000005</v>
      </c>
      <c r="C63" s="415">
        <v>671.1327</v>
      </c>
      <c r="D63" s="415">
        <v>619.91150000000005</v>
      </c>
      <c r="E63" s="415">
        <v>691.91390000000001</v>
      </c>
      <c r="F63" s="415">
        <v>806.50879999999995</v>
      </c>
      <c r="G63" s="415">
        <v>911.42909999999995</v>
      </c>
      <c r="H63" s="415">
        <v>1061.6713</v>
      </c>
      <c r="I63" s="415">
        <v>1242.9896000000001</v>
      </c>
      <c r="J63" s="415">
        <v>1393.9327000000001</v>
      </c>
      <c r="K63" s="420">
        <v>1524.328</v>
      </c>
      <c r="L63" s="415">
        <v>1468.6623</v>
      </c>
      <c r="M63" s="421">
        <v>817.72900000000004</v>
      </c>
      <c r="N63" s="421">
        <v>1411.11</v>
      </c>
      <c r="O63" s="422">
        <v>1125.0517</v>
      </c>
    </row>
    <row r="64" spans="1:15">
      <c r="A64" s="38" t="s">
        <v>756</v>
      </c>
      <c r="B64" s="423"/>
      <c r="C64" s="423"/>
      <c r="D64" s="423"/>
      <c r="E64" s="423"/>
      <c r="F64" s="423"/>
      <c r="G64" s="423"/>
      <c r="H64" s="423"/>
      <c r="I64" s="423"/>
      <c r="J64" s="423"/>
      <c r="K64" s="426"/>
      <c r="L64" s="423"/>
      <c r="M64" s="424"/>
      <c r="N64" s="424"/>
      <c r="O64" s="425"/>
    </row>
    <row r="65" spans="1:15">
      <c r="A65" s="38" t="s">
        <v>757</v>
      </c>
      <c r="B65" s="48"/>
      <c r="C65" s="48"/>
      <c r="D65" s="48"/>
      <c r="E65" s="48"/>
      <c r="F65" s="48"/>
      <c r="G65" s="48"/>
      <c r="H65" s="48"/>
      <c r="I65" s="48"/>
      <c r="J65" s="48"/>
      <c r="K65" s="48"/>
      <c r="L65" s="48"/>
      <c r="M65" s="254"/>
      <c r="N65" s="254"/>
      <c r="O65" s="49"/>
    </row>
    <row r="66" spans="1:15">
      <c r="A66" s="265" t="s">
        <v>564</v>
      </c>
    </row>
    <row r="67" spans="1:15">
      <c r="A67" s="38" t="s">
        <v>382</v>
      </c>
    </row>
    <row r="68" spans="1:15">
      <c r="A68" s="265" t="s">
        <v>383</v>
      </c>
    </row>
    <row r="69" spans="1:15">
      <c r="A69" s="265" t="s">
        <v>565</v>
      </c>
      <c r="B69" s="3"/>
      <c r="C69" s="3"/>
      <c r="D69" s="3"/>
      <c r="G69" s="187"/>
      <c r="J69" s="187"/>
      <c r="M69"/>
      <c r="N69"/>
    </row>
    <row r="70" spans="1:15">
      <c r="A70" s="255" t="s">
        <v>758</v>
      </c>
      <c r="B70" s="3"/>
      <c r="C70" s="3"/>
      <c r="D70" s="3"/>
      <c r="G70" s="187"/>
      <c r="J70" s="187"/>
      <c r="M70"/>
      <c r="N70"/>
    </row>
    <row r="71" spans="1:15">
      <c r="A71" s="234"/>
    </row>
    <row r="72" spans="1:15" ht="14.25">
      <c r="A72" s="16" t="s">
        <v>570</v>
      </c>
      <c r="O72" s="224" t="s">
        <v>255</v>
      </c>
    </row>
    <row r="73" spans="1:15">
      <c r="A73" s="1"/>
      <c r="B73" s="32" t="s">
        <v>42</v>
      </c>
      <c r="C73" s="33" t="s">
        <v>133</v>
      </c>
      <c r="D73" s="33" t="s">
        <v>135</v>
      </c>
      <c r="E73" s="33" t="s">
        <v>43</v>
      </c>
      <c r="F73" s="33" t="s">
        <v>44</v>
      </c>
      <c r="G73" s="33" t="s">
        <v>45</v>
      </c>
      <c r="H73" s="33" t="s">
        <v>46</v>
      </c>
      <c r="I73" s="33" t="s">
        <v>137</v>
      </c>
      <c r="J73" s="33" t="s">
        <v>138</v>
      </c>
      <c r="K73" s="33" t="s">
        <v>139</v>
      </c>
      <c r="L73" s="248">
        <v>100000</v>
      </c>
      <c r="M73" s="250" t="s">
        <v>278</v>
      </c>
      <c r="N73" s="250" t="s">
        <v>276</v>
      </c>
      <c r="O73" s="249" t="s">
        <v>84</v>
      </c>
    </row>
    <row r="74" spans="1:15">
      <c r="A74" s="19" t="s">
        <v>720</v>
      </c>
      <c r="B74" s="34" t="s">
        <v>132</v>
      </c>
      <c r="C74" s="35" t="s">
        <v>47</v>
      </c>
      <c r="D74" s="35" t="s">
        <v>47</v>
      </c>
      <c r="E74" s="35" t="s">
        <v>47</v>
      </c>
      <c r="F74" s="35" t="s">
        <v>47</v>
      </c>
      <c r="G74" s="35" t="s">
        <v>47</v>
      </c>
      <c r="H74" s="35" t="s">
        <v>47</v>
      </c>
      <c r="I74" s="35" t="s">
        <v>47</v>
      </c>
      <c r="J74" s="35" t="s">
        <v>47</v>
      </c>
      <c r="K74" s="35" t="s">
        <v>47</v>
      </c>
      <c r="L74" s="35" t="s">
        <v>50</v>
      </c>
      <c r="M74" s="251" t="s">
        <v>277</v>
      </c>
      <c r="N74" s="251" t="s">
        <v>156</v>
      </c>
      <c r="O74" s="27" t="s">
        <v>155</v>
      </c>
    </row>
    <row r="75" spans="1:15">
      <c r="A75" s="4"/>
      <c r="B75" s="36" t="s">
        <v>50</v>
      </c>
      <c r="C75" s="37" t="s">
        <v>134</v>
      </c>
      <c r="D75" s="37" t="s">
        <v>136</v>
      </c>
      <c r="E75" s="37" t="s">
        <v>51</v>
      </c>
      <c r="F75" s="37" t="s">
        <v>52</v>
      </c>
      <c r="G75" s="37" t="s">
        <v>53</v>
      </c>
      <c r="H75" s="37" t="s">
        <v>49</v>
      </c>
      <c r="I75" s="37" t="s">
        <v>140</v>
      </c>
      <c r="J75" s="37" t="s">
        <v>141</v>
      </c>
      <c r="K75" s="37" t="s">
        <v>142</v>
      </c>
      <c r="L75" s="37" t="s">
        <v>143</v>
      </c>
      <c r="M75" s="252" t="s">
        <v>156</v>
      </c>
      <c r="N75" s="252" t="s">
        <v>143</v>
      </c>
      <c r="O75" s="28" t="s">
        <v>48</v>
      </c>
    </row>
    <row r="76" spans="1:15" ht="14.25">
      <c r="A76" s="38" t="s">
        <v>378</v>
      </c>
      <c r="B76" s="416">
        <v>497.46809999999999</v>
      </c>
      <c r="C76" s="416">
        <v>342.4846</v>
      </c>
      <c r="D76" s="416">
        <v>279.17599999999999</v>
      </c>
      <c r="E76" s="416">
        <v>270.6943</v>
      </c>
      <c r="F76" s="416">
        <v>284.12779999999998</v>
      </c>
      <c r="G76" s="416">
        <v>277.89249999999998</v>
      </c>
      <c r="H76" s="416">
        <v>279.35480000000001</v>
      </c>
      <c r="I76" s="416">
        <v>277.78109999999998</v>
      </c>
      <c r="J76" s="416">
        <v>311.34910000000002</v>
      </c>
      <c r="K76" s="416">
        <v>344.45159999999998</v>
      </c>
      <c r="L76" s="416">
        <v>316.21969999999999</v>
      </c>
      <c r="M76" s="417">
        <v>280.32389999999998</v>
      </c>
      <c r="N76" s="417">
        <v>311.0299</v>
      </c>
      <c r="O76" s="418">
        <v>295.39409999999998</v>
      </c>
    </row>
    <row r="77" spans="1:15" ht="6" customHeight="1">
      <c r="A77" s="38"/>
      <c r="B77" s="423"/>
      <c r="C77" s="423"/>
      <c r="D77" s="423"/>
      <c r="E77" s="423"/>
      <c r="F77" s="423"/>
      <c r="G77" s="423"/>
      <c r="H77" s="423"/>
      <c r="I77" s="423"/>
      <c r="J77" s="423"/>
      <c r="K77" s="423"/>
      <c r="L77" s="423"/>
      <c r="M77" s="424"/>
      <c r="N77" s="424"/>
      <c r="O77" s="425"/>
    </row>
    <row r="78" spans="1:15" ht="14.25">
      <c r="A78" s="725" t="s">
        <v>379</v>
      </c>
      <c r="B78" s="726">
        <v>480.77440000000001</v>
      </c>
      <c r="C78" s="726">
        <v>469.62419999999997</v>
      </c>
      <c r="D78" s="726">
        <v>380.95839999999998</v>
      </c>
      <c r="E78" s="726">
        <v>353.99029999999999</v>
      </c>
      <c r="F78" s="726">
        <v>328.99029999999999</v>
      </c>
      <c r="G78" s="726">
        <v>309.38479999999998</v>
      </c>
      <c r="H78" s="726">
        <v>311.14499999999998</v>
      </c>
      <c r="I78" s="726">
        <v>288.63720000000001</v>
      </c>
      <c r="J78" s="726">
        <v>356.56810000000002</v>
      </c>
      <c r="K78" s="726">
        <v>282.51650000000001</v>
      </c>
      <c r="L78" s="727" t="s">
        <v>110</v>
      </c>
      <c r="M78" s="728">
        <v>333.03550000000001</v>
      </c>
      <c r="N78" s="728">
        <v>313.2953</v>
      </c>
      <c r="O78" s="729">
        <v>327.09769999999997</v>
      </c>
    </row>
    <row r="79" spans="1:15">
      <c r="A79" s="69" t="s">
        <v>258</v>
      </c>
      <c r="B79" s="343"/>
      <c r="C79" s="343"/>
      <c r="D79" s="343"/>
      <c r="E79" s="343"/>
      <c r="F79" s="343"/>
      <c r="G79" s="343"/>
      <c r="H79" s="343"/>
      <c r="I79" s="343"/>
      <c r="J79" s="343"/>
      <c r="K79" s="343"/>
      <c r="L79" s="419"/>
      <c r="M79" s="344"/>
      <c r="N79" s="344"/>
      <c r="O79" s="345"/>
    </row>
    <row r="80" spans="1:15" ht="14.25">
      <c r="A80" s="730" t="s">
        <v>380</v>
      </c>
      <c r="B80" s="731">
        <v>7232.1795000000002</v>
      </c>
      <c r="C80" s="731">
        <v>488.5539</v>
      </c>
      <c r="D80" s="731">
        <v>314.94529999999997</v>
      </c>
      <c r="E80" s="731">
        <v>278.59300000000002</v>
      </c>
      <c r="F80" s="731">
        <v>283.49680000000001</v>
      </c>
      <c r="G80" s="731">
        <v>295.56490000000002</v>
      </c>
      <c r="H80" s="731">
        <v>295.05169999999998</v>
      </c>
      <c r="I80" s="731">
        <v>264.86160000000001</v>
      </c>
      <c r="J80" s="731">
        <v>376.63069999999999</v>
      </c>
      <c r="K80" s="731">
        <v>282.51650000000001</v>
      </c>
      <c r="L80" s="727" t="s">
        <v>110</v>
      </c>
      <c r="M80" s="732">
        <v>290.77370000000002</v>
      </c>
      <c r="N80" s="732">
        <v>310.82850000000002</v>
      </c>
      <c r="O80" s="733">
        <v>299.45830000000001</v>
      </c>
    </row>
    <row r="81" spans="1:15">
      <c r="A81" t="s">
        <v>28</v>
      </c>
      <c r="B81" s="343">
        <v>367.9332</v>
      </c>
      <c r="C81" s="343">
        <v>528.77620000000002</v>
      </c>
      <c r="D81" s="343">
        <v>380.0856</v>
      </c>
      <c r="E81" s="343">
        <v>482.73790000000002</v>
      </c>
      <c r="F81" s="343">
        <v>578.33720000000005</v>
      </c>
      <c r="G81" s="343">
        <v>453.12180000000001</v>
      </c>
      <c r="H81" s="343">
        <v>480.11529999999999</v>
      </c>
      <c r="I81" s="343">
        <v>509.9563</v>
      </c>
      <c r="J81" s="419" t="s">
        <v>110</v>
      </c>
      <c r="K81" s="419" t="s">
        <v>110</v>
      </c>
      <c r="L81" s="419" t="s">
        <v>110</v>
      </c>
      <c r="M81" s="344">
        <v>491.83409999999998</v>
      </c>
      <c r="N81" s="344">
        <v>509.9563</v>
      </c>
      <c r="O81" s="345">
        <v>492.81400000000002</v>
      </c>
    </row>
    <row r="82" spans="1:15">
      <c r="A82" s="730" t="s">
        <v>252</v>
      </c>
      <c r="B82" s="731">
        <v>471.67380000000003</v>
      </c>
      <c r="C82" s="731">
        <v>465.34589999999997</v>
      </c>
      <c r="D82" s="731">
        <v>400.35239999999999</v>
      </c>
      <c r="E82" s="731">
        <v>372.94040000000001</v>
      </c>
      <c r="F82" s="731">
        <v>290.43689999999998</v>
      </c>
      <c r="G82" s="731">
        <v>323.33330000000001</v>
      </c>
      <c r="H82" s="731">
        <v>218.73220000000001</v>
      </c>
      <c r="I82" s="731">
        <v>223.4605</v>
      </c>
      <c r="J82" s="731">
        <v>306.7183</v>
      </c>
      <c r="K82" s="727" t="s">
        <v>110</v>
      </c>
      <c r="L82" s="727" t="s">
        <v>110</v>
      </c>
      <c r="M82" s="732">
        <v>349.10300000000001</v>
      </c>
      <c r="N82" s="732">
        <v>274.20839999999998</v>
      </c>
      <c r="O82" s="733">
        <v>345.3877</v>
      </c>
    </row>
    <row r="83" spans="1:15">
      <c r="A83" s="69" t="s">
        <v>253</v>
      </c>
      <c r="B83" s="343">
        <v>206.107</v>
      </c>
      <c r="C83" s="343">
        <v>377.56700000000001</v>
      </c>
      <c r="D83" s="343">
        <v>353.32799999999997</v>
      </c>
      <c r="E83" s="343">
        <v>262.09550000000002</v>
      </c>
      <c r="F83" s="343">
        <v>262.22230000000002</v>
      </c>
      <c r="G83" s="343">
        <v>294.66320000000002</v>
      </c>
      <c r="H83" s="343">
        <v>316.45280000000002</v>
      </c>
      <c r="I83" s="343">
        <v>343.54739999999998</v>
      </c>
      <c r="J83" s="343">
        <v>209.85919999999999</v>
      </c>
      <c r="K83" s="419" t="s">
        <v>110</v>
      </c>
      <c r="L83" s="419" t="s">
        <v>110</v>
      </c>
      <c r="M83" s="344">
        <v>285.46629999999999</v>
      </c>
      <c r="N83" s="344">
        <v>301.81020000000001</v>
      </c>
      <c r="O83" s="345">
        <v>289.04520000000002</v>
      </c>
    </row>
    <row r="84" spans="1:15" ht="6" customHeight="1">
      <c r="A84" s="69"/>
      <c r="B84" s="343"/>
      <c r="C84" s="343"/>
      <c r="D84" s="343"/>
      <c r="E84" s="343"/>
      <c r="F84" s="343"/>
      <c r="G84" s="343"/>
      <c r="H84" s="343"/>
      <c r="I84" s="343"/>
      <c r="J84" s="343"/>
      <c r="K84" s="419"/>
      <c r="L84" s="419"/>
      <c r="M84" s="344"/>
      <c r="N84" s="344"/>
      <c r="O84" s="345"/>
    </row>
    <row r="85" spans="1:15" ht="14.25">
      <c r="A85" s="725" t="s">
        <v>451</v>
      </c>
      <c r="B85" s="726">
        <v>498.71539999999999</v>
      </c>
      <c r="C85" s="726">
        <v>333.46859999999998</v>
      </c>
      <c r="D85" s="726">
        <v>272.01620000000003</v>
      </c>
      <c r="E85" s="726">
        <v>261.65640000000002</v>
      </c>
      <c r="F85" s="726">
        <v>275.38279999999997</v>
      </c>
      <c r="G85" s="726">
        <v>271.79809999999998</v>
      </c>
      <c r="H85" s="726">
        <v>276.0967</v>
      </c>
      <c r="I85" s="726">
        <v>281.30340000000001</v>
      </c>
      <c r="J85" s="726">
        <v>316.20460000000003</v>
      </c>
      <c r="K85" s="734">
        <v>358.02629999999999</v>
      </c>
      <c r="L85" s="734">
        <v>316.58019999999999</v>
      </c>
      <c r="M85" s="728">
        <v>273.40820000000002</v>
      </c>
      <c r="N85" s="728">
        <v>316.13600000000002</v>
      </c>
      <c r="O85" s="729">
        <v>294.67849999999999</v>
      </c>
    </row>
    <row r="86" spans="1:15" ht="6" customHeight="1">
      <c r="A86" s="69"/>
      <c r="B86" s="343"/>
      <c r="C86" s="343"/>
      <c r="D86" s="343"/>
      <c r="E86" s="343"/>
      <c r="F86" s="343"/>
      <c r="G86" s="343"/>
      <c r="H86" s="343"/>
      <c r="I86" s="343"/>
      <c r="J86" s="343"/>
      <c r="K86" s="419"/>
      <c r="L86" s="419"/>
      <c r="M86" s="344"/>
      <c r="N86" s="344"/>
      <c r="O86" s="345"/>
    </row>
    <row r="87" spans="1:15" ht="14.25">
      <c r="A87" s="8" t="s">
        <v>381</v>
      </c>
      <c r="B87" s="343"/>
      <c r="C87" s="343"/>
      <c r="D87" s="343"/>
      <c r="E87" s="343"/>
      <c r="F87" s="343"/>
      <c r="G87" s="343"/>
      <c r="H87" s="343"/>
      <c r="I87" s="343"/>
      <c r="J87" s="343"/>
      <c r="K87" s="343"/>
      <c r="L87" s="343"/>
      <c r="M87" s="344"/>
      <c r="N87" s="344"/>
      <c r="O87" s="345"/>
    </row>
    <row r="88" spans="1:15" ht="6" customHeight="1">
      <c r="A88" s="69"/>
      <c r="B88" s="343"/>
      <c r="C88" s="343"/>
      <c r="D88" s="343"/>
      <c r="E88" s="343"/>
      <c r="F88" s="343"/>
      <c r="G88" s="343"/>
      <c r="H88" s="343"/>
      <c r="I88" s="343"/>
      <c r="J88" s="343"/>
      <c r="K88" s="343"/>
      <c r="L88" s="343"/>
      <c r="M88" s="344"/>
      <c r="N88" s="344"/>
      <c r="O88" s="345"/>
    </row>
    <row r="89" spans="1:15">
      <c r="A89" s="730" t="s">
        <v>254</v>
      </c>
      <c r="B89" s="731">
        <v>496.28620000000001</v>
      </c>
      <c r="C89" s="731">
        <v>341.81380000000001</v>
      </c>
      <c r="D89" s="731">
        <v>277.65559999999999</v>
      </c>
      <c r="E89" s="731">
        <v>267.6626</v>
      </c>
      <c r="F89" s="731">
        <v>306.45440000000002</v>
      </c>
      <c r="G89" s="731">
        <v>236.68289999999999</v>
      </c>
      <c r="H89" s="731">
        <v>317.94529999999997</v>
      </c>
      <c r="I89" s="727">
        <v>958.11239999999998</v>
      </c>
      <c r="J89" s="727" t="s">
        <v>110</v>
      </c>
      <c r="K89" s="727" t="s">
        <v>110</v>
      </c>
      <c r="L89" s="727" t="s">
        <v>110</v>
      </c>
      <c r="M89" s="732">
        <v>281.8938</v>
      </c>
      <c r="N89" s="727">
        <v>958.11239999999998</v>
      </c>
      <c r="O89" s="733">
        <v>282.43680000000001</v>
      </c>
    </row>
    <row r="90" spans="1:15">
      <c r="A90" s="69" t="s">
        <v>259</v>
      </c>
      <c r="B90" s="343">
        <v>1051.1061999999999</v>
      </c>
      <c r="C90" s="343">
        <v>419.40120000000002</v>
      </c>
      <c r="D90" s="343">
        <v>314.8734</v>
      </c>
      <c r="E90" s="343">
        <v>281.22129999999999</v>
      </c>
      <c r="F90" s="343">
        <v>275.1746</v>
      </c>
      <c r="G90" s="343">
        <v>280.94060000000002</v>
      </c>
      <c r="H90" s="343">
        <v>278.6825</v>
      </c>
      <c r="I90" s="343">
        <v>276.63339999999999</v>
      </c>
      <c r="J90" s="343">
        <v>311.34910000000002</v>
      </c>
      <c r="K90" s="343">
        <v>344.45159999999998</v>
      </c>
      <c r="L90" s="343">
        <v>316.21969999999999</v>
      </c>
      <c r="M90" s="344">
        <v>279.03429999999997</v>
      </c>
      <c r="N90" s="344">
        <v>310.78640000000001</v>
      </c>
      <c r="O90" s="345">
        <v>299.26080000000002</v>
      </c>
    </row>
    <row r="91" spans="1:15" ht="6" customHeight="1">
      <c r="A91" s="69"/>
      <c r="B91" s="343"/>
      <c r="C91" s="343"/>
      <c r="D91" s="343"/>
      <c r="E91" s="343"/>
      <c r="F91" s="343"/>
      <c r="G91" s="343"/>
      <c r="H91" s="343"/>
      <c r="I91" s="343"/>
      <c r="J91" s="343"/>
      <c r="K91" s="343"/>
      <c r="L91" s="343"/>
      <c r="M91" s="344"/>
      <c r="N91" s="344"/>
      <c r="O91" s="345"/>
    </row>
    <row r="92" spans="1:15" ht="14.25">
      <c r="A92" s="725" t="s">
        <v>474</v>
      </c>
      <c r="B92" s="726">
        <v>646.53229999999996</v>
      </c>
      <c r="C92" s="726">
        <v>479.88200000000001</v>
      </c>
      <c r="D92" s="726">
        <v>369.05279999999999</v>
      </c>
      <c r="E92" s="726">
        <v>330.29320000000001</v>
      </c>
      <c r="F92" s="726">
        <v>327.91550000000001</v>
      </c>
      <c r="G92" s="726">
        <v>304.90629999999999</v>
      </c>
      <c r="H92" s="726">
        <v>306.7516</v>
      </c>
      <c r="I92" s="726">
        <v>291.61250000000001</v>
      </c>
      <c r="J92" s="726">
        <v>329.45339999999999</v>
      </c>
      <c r="K92" s="727">
        <v>282.51650000000001</v>
      </c>
      <c r="L92" s="726">
        <v>250.0462</v>
      </c>
      <c r="M92" s="728">
        <v>334.1721</v>
      </c>
      <c r="N92" s="728">
        <v>298.53879999999998</v>
      </c>
      <c r="O92" s="729">
        <v>324.5652</v>
      </c>
    </row>
    <row r="93" spans="1:15">
      <c r="A93" s="69" t="s">
        <v>258</v>
      </c>
      <c r="B93" s="390"/>
      <c r="C93" s="390"/>
      <c r="D93" s="390"/>
      <c r="E93" s="390"/>
      <c r="F93" s="390"/>
      <c r="G93" s="390"/>
      <c r="H93" s="390"/>
      <c r="I93" s="390"/>
      <c r="J93" s="390"/>
      <c r="K93" s="419" t="s">
        <v>110</v>
      </c>
      <c r="L93" s="390"/>
      <c r="M93" s="344"/>
      <c r="N93" s="344"/>
      <c r="O93" s="345"/>
    </row>
    <row r="94" spans="1:15">
      <c r="A94" s="730" t="s">
        <v>264</v>
      </c>
      <c r="B94" s="731">
        <v>461.76400000000001</v>
      </c>
      <c r="C94" s="731">
        <v>480.10520000000002</v>
      </c>
      <c r="D94" s="731">
        <v>392.0772</v>
      </c>
      <c r="E94" s="731">
        <v>415.76690000000002</v>
      </c>
      <c r="F94" s="731">
        <v>412.69299999999998</v>
      </c>
      <c r="G94" s="731">
        <v>378.76240000000001</v>
      </c>
      <c r="H94" s="731">
        <v>338.04149999999998</v>
      </c>
      <c r="I94" s="731">
        <v>376.2</v>
      </c>
      <c r="J94" s="731">
        <v>306.7183</v>
      </c>
      <c r="K94" s="727" t="s">
        <v>110</v>
      </c>
      <c r="L94" s="727" t="s">
        <v>110</v>
      </c>
      <c r="M94" s="732">
        <v>402.08269999999999</v>
      </c>
      <c r="N94" s="732">
        <v>362.16210000000001</v>
      </c>
      <c r="O94" s="733">
        <v>399.53179999999998</v>
      </c>
    </row>
    <row r="95" spans="1:15">
      <c r="A95" s="69" t="s">
        <v>265</v>
      </c>
      <c r="B95" s="343">
        <v>684.71619999999996</v>
      </c>
      <c r="C95" s="343">
        <v>482.61410000000001</v>
      </c>
      <c r="D95" s="343">
        <v>363.8544</v>
      </c>
      <c r="E95" s="343">
        <v>307.42309999999998</v>
      </c>
      <c r="F95" s="343">
        <v>325.54759999999999</v>
      </c>
      <c r="G95" s="343">
        <v>291.03500000000003</v>
      </c>
      <c r="H95" s="343">
        <v>298.52140000000003</v>
      </c>
      <c r="I95" s="343">
        <v>297.9348</v>
      </c>
      <c r="J95" s="343">
        <v>240.26830000000001</v>
      </c>
      <c r="K95" s="419" t="s">
        <v>110</v>
      </c>
      <c r="L95" s="419">
        <v>250.0462</v>
      </c>
      <c r="M95" s="344">
        <v>335.65750000000003</v>
      </c>
      <c r="N95" s="344">
        <v>269.86</v>
      </c>
      <c r="O95" s="345">
        <v>320.8938</v>
      </c>
    </row>
    <row r="96" spans="1:15" ht="14.25">
      <c r="A96" s="730" t="s">
        <v>478</v>
      </c>
      <c r="B96" s="731">
        <v>1364.8571999999999</v>
      </c>
      <c r="C96" s="731">
        <v>380.82139999999998</v>
      </c>
      <c r="D96" s="731">
        <v>328.2115</v>
      </c>
      <c r="E96" s="731">
        <v>266.78739999999999</v>
      </c>
      <c r="F96" s="731">
        <v>274.03530000000001</v>
      </c>
      <c r="G96" s="731">
        <v>288.02879999999999</v>
      </c>
      <c r="H96" s="731">
        <v>305.32260000000002</v>
      </c>
      <c r="I96" s="731">
        <v>278.89280000000002</v>
      </c>
      <c r="J96" s="731">
        <v>358.32260000000002</v>
      </c>
      <c r="K96" s="727">
        <v>282.51650000000001</v>
      </c>
      <c r="L96" s="727" t="s">
        <v>110</v>
      </c>
      <c r="M96" s="732">
        <v>287.60700000000003</v>
      </c>
      <c r="N96" s="732">
        <v>310.01170000000002</v>
      </c>
      <c r="O96" s="733">
        <v>296.58240000000001</v>
      </c>
    </row>
    <row r="97" spans="1:15">
      <c r="A97" s="210" t="s">
        <v>476</v>
      </c>
      <c r="B97" s="415">
        <v>409.41669999999999</v>
      </c>
      <c r="C97" s="415">
        <v>290.33010000000002</v>
      </c>
      <c r="D97" s="415">
        <v>254.37960000000001</v>
      </c>
      <c r="E97" s="415">
        <v>255.79310000000001</v>
      </c>
      <c r="F97" s="415">
        <v>270.84589999999997</v>
      </c>
      <c r="G97" s="415">
        <v>270.23790000000002</v>
      </c>
      <c r="H97" s="415">
        <v>274.19110000000001</v>
      </c>
      <c r="I97" s="415">
        <v>280.0822</v>
      </c>
      <c r="J97" s="415">
        <v>317.99880000000002</v>
      </c>
      <c r="K97" s="420">
        <v>358.02629999999999</v>
      </c>
      <c r="L97" s="415">
        <v>318.64190000000002</v>
      </c>
      <c r="M97" s="421">
        <v>266.04219999999998</v>
      </c>
      <c r="N97" s="421">
        <v>317.6105</v>
      </c>
      <c r="O97" s="422">
        <v>292.75040000000001</v>
      </c>
    </row>
    <row r="98" spans="1:15">
      <c r="A98" s="38" t="s">
        <v>756</v>
      </c>
      <c r="B98" s="423"/>
      <c r="C98" s="423"/>
      <c r="D98" s="423"/>
      <c r="E98" s="423"/>
      <c r="F98" s="423"/>
      <c r="G98" s="423"/>
      <c r="H98" s="423"/>
      <c r="I98" s="423"/>
      <c r="J98" s="423"/>
      <c r="K98" s="426"/>
      <c r="L98" s="423"/>
      <c r="M98" s="424"/>
      <c r="N98" s="424"/>
      <c r="O98" s="425"/>
    </row>
    <row r="99" spans="1:15">
      <c r="A99" s="38" t="s">
        <v>757</v>
      </c>
      <c r="B99" s="48"/>
      <c r="C99" s="48"/>
      <c r="D99" s="48"/>
      <c r="E99" s="48"/>
      <c r="F99" s="48"/>
      <c r="G99" s="48"/>
      <c r="H99" s="48"/>
      <c r="I99" s="48"/>
      <c r="J99" s="48"/>
      <c r="K99" s="48"/>
      <c r="L99" s="48"/>
      <c r="M99" s="254"/>
      <c r="N99" s="254"/>
      <c r="O99" s="49"/>
    </row>
    <row r="100" spans="1:15">
      <c r="A100" s="265" t="s">
        <v>564</v>
      </c>
      <c r="B100" s="48"/>
      <c r="C100" s="48"/>
      <c r="D100" s="48"/>
      <c r="E100" s="48"/>
      <c r="F100" s="48"/>
      <c r="G100" s="48"/>
      <c r="H100" s="48"/>
      <c r="I100" s="48"/>
      <c r="J100" s="48"/>
      <c r="K100" s="48"/>
      <c r="L100" s="48"/>
      <c r="M100" s="254"/>
      <c r="N100" s="254"/>
      <c r="O100" s="49"/>
    </row>
    <row r="101" spans="1:15">
      <c r="A101" s="38" t="s">
        <v>382</v>
      </c>
    </row>
    <row r="102" spans="1:15">
      <c r="A102" s="265" t="s">
        <v>383</v>
      </c>
    </row>
    <row r="103" spans="1:15">
      <c r="A103" s="265" t="s">
        <v>565</v>
      </c>
    </row>
    <row r="104" spans="1:15">
      <c r="A104" s="255" t="s">
        <v>758</v>
      </c>
      <c r="B104" s="3"/>
      <c r="C104" s="3"/>
      <c r="D104" s="3"/>
      <c r="G104" s="187"/>
      <c r="J104" s="187"/>
      <c r="M104"/>
      <c r="N104"/>
    </row>
    <row r="105" spans="1:15">
      <c r="B105" s="3"/>
      <c r="C105" s="3"/>
      <c r="D105" s="3"/>
      <c r="G105" s="187"/>
      <c r="J105" s="187"/>
      <c r="M105"/>
      <c r="N105"/>
    </row>
    <row r="106" spans="1:15" ht="14.25">
      <c r="A106" s="16" t="s">
        <v>569</v>
      </c>
      <c r="O106" s="224" t="s">
        <v>255</v>
      </c>
    </row>
    <row r="107" spans="1:15">
      <c r="A107" s="1"/>
      <c r="B107" s="32" t="s">
        <v>42</v>
      </c>
      <c r="C107" s="33" t="s">
        <v>133</v>
      </c>
      <c r="D107" s="33" t="s">
        <v>135</v>
      </c>
      <c r="E107" s="33" t="s">
        <v>43</v>
      </c>
      <c r="F107" s="33" t="s">
        <v>44</v>
      </c>
      <c r="G107" s="33" t="s">
        <v>45</v>
      </c>
      <c r="H107" s="33" t="s">
        <v>46</v>
      </c>
      <c r="I107" s="33" t="s">
        <v>137</v>
      </c>
      <c r="J107" s="33" t="s">
        <v>138</v>
      </c>
      <c r="K107" s="33" t="s">
        <v>139</v>
      </c>
      <c r="L107" s="248">
        <v>100000</v>
      </c>
      <c r="M107" s="250" t="s">
        <v>278</v>
      </c>
      <c r="N107" s="250" t="s">
        <v>276</v>
      </c>
      <c r="O107" s="249" t="s">
        <v>84</v>
      </c>
    </row>
    <row r="108" spans="1:15">
      <c r="A108" s="19" t="s">
        <v>720</v>
      </c>
      <c r="B108" s="34" t="s">
        <v>132</v>
      </c>
      <c r="C108" s="35" t="s">
        <v>47</v>
      </c>
      <c r="D108" s="35" t="s">
        <v>47</v>
      </c>
      <c r="E108" s="35" t="s">
        <v>47</v>
      </c>
      <c r="F108" s="35" t="s">
        <v>47</v>
      </c>
      <c r="G108" s="35" t="s">
        <v>47</v>
      </c>
      <c r="H108" s="35" t="s">
        <v>47</v>
      </c>
      <c r="I108" s="35" t="s">
        <v>47</v>
      </c>
      <c r="J108" s="35" t="s">
        <v>47</v>
      </c>
      <c r="K108" s="35" t="s">
        <v>47</v>
      </c>
      <c r="L108" s="35" t="s">
        <v>50</v>
      </c>
      <c r="M108" s="251" t="s">
        <v>277</v>
      </c>
      <c r="N108" s="251" t="s">
        <v>156</v>
      </c>
      <c r="O108" s="27" t="s">
        <v>155</v>
      </c>
    </row>
    <row r="109" spans="1:15">
      <c r="A109" s="4"/>
      <c r="B109" s="36" t="s">
        <v>50</v>
      </c>
      <c r="C109" s="37" t="s">
        <v>134</v>
      </c>
      <c r="D109" s="37" t="s">
        <v>136</v>
      </c>
      <c r="E109" s="37" t="s">
        <v>51</v>
      </c>
      <c r="F109" s="37" t="s">
        <v>52</v>
      </c>
      <c r="G109" s="37" t="s">
        <v>53</v>
      </c>
      <c r="H109" s="37" t="s">
        <v>49</v>
      </c>
      <c r="I109" s="37" t="s">
        <v>140</v>
      </c>
      <c r="J109" s="37" t="s">
        <v>141</v>
      </c>
      <c r="K109" s="37" t="s">
        <v>142</v>
      </c>
      <c r="L109" s="37" t="s">
        <v>143</v>
      </c>
      <c r="M109" s="252" t="s">
        <v>156</v>
      </c>
      <c r="N109" s="252" t="s">
        <v>143</v>
      </c>
      <c r="O109" s="28" t="s">
        <v>48</v>
      </c>
    </row>
    <row r="110" spans="1:15" ht="14.25">
      <c r="A110" s="38" t="s">
        <v>447</v>
      </c>
      <c r="B110" s="416">
        <v>479.7747</v>
      </c>
      <c r="C110" s="416">
        <v>329.11189999999999</v>
      </c>
      <c r="D110" s="416">
        <v>267.55680000000001</v>
      </c>
      <c r="E110" s="416">
        <v>257.01400000000001</v>
      </c>
      <c r="F110" s="416">
        <v>275.5385</v>
      </c>
      <c r="G110" s="416">
        <v>270.48989999999998</v>
      </c>
      <c r="H110" s="416">
        <v>270.97129999999999</v>
      </c>
      <c r="I110" s="416">
        <v>266.42829999999998</v>
      </c>
      <c r="J110" s="416">
        <v>290.01609999999999</v>
      </c>
      <c r="K110" s="416">
        <v>284.49160000000001</v>
      </c>
      <c r="L110" s="416">
        <v>252.1824</v>
      </c>
      <c r="M110" s="417">
        <v>269.72620000000001</v>
      </c>
      <c r="N110" s="417">
        <v>272.39150000000001</v>
      </c>
      <c r="O110" s="418">
        <v>271.03429999999997</v>
      </c>
    </row>
    <row r="111" spans="1:15" ht="6" customHeight="1">
      <c r="A111" s="38"/>
      <c r="B111" s="423"/>
      <c r="C111" s="423"/>
      <c r="D111" s="423"/>
      <c r="E111" s="423"/>
      <c r="F111" s="423"/>
      <c r="G111" s="423"/>
      <c r="H111" s="423"/>
      <c r="I111" s="423"/>
      <c r="J111" s="423"/>
      <c r="K111" s="423"/>
      <c r="L111" s="423"/>
      <c r="M111" s="424"/>
      <c r="N111" s="424"/>
      <c r="O111" s="425"/>
    </row>
    <row r="112" spans="1:15" ht="14.25">
      <c r="A112" s="725" t="s">
        <v>448</v>
      </c>
      <c r="B112" s="726">
        <v>469.94110000000001</v>
      </c>
      <c r="C112" s="726">
        <v>457.06470000000002</v>
      </c>
      <c r="D112" s="726">
        <v>358.80329999999998</v>
      </c>
      <c r="E112" s="726">
        <v>321.36950000000002</v>
      </c>
      <c r="F112" s="726">
        <v>319.38630000000001</v>
      </c>
      <c r="G112" s="726">
        <v>296.22000000000003</v>
      </c>
      <c r="H112" s="726">
        <v>299.35489999999999</v>
      </c>
      <c r="I112" s="726">
        <v>276.80250000000001</v>
      </c>
      <c r="J112" s="726">
        <v>334.14260000000002</v>
      </c>
      <c r="K112" s="726">
        <v>252.9538</v>
      </c>
      <c r="L112" s="727" t="s">
        <v>147</v>
      </c>
      <c r="M112" s="728">
        <v>315.1857</v>
      </c>
      <c r="N112" s="728">
        <v>295.29770000000002</v>
      </c>
      <c r="O112" s="729">
        <v>309.20339999999999</v>
      </c>
    </row>
    <row r="113" spans="1:15">
      <c r="A113" s="69" t="s">
        <v>258</v>
      </c>
      <c r="B113" s="343"/>
      <c r="C113" s="343"/>
      <c r="D113" s="343"/>
      <c r="E113" s="343"/>
      <c r="F113" s="343"/>
      <c r="G113" s="343"/>
      <c r="H113" s="343"/>
      <c r="I113" s="343"/>
      <c r="J113" s="343"/>
      <c r="K113" s="343"/>
      <c r="L113" s="419" t="s">
        <v>110</v>
      </c>
      <c r="M113" s="344"/>
      <c r="N113" s="344"/>
      <c r="O113" s="345"/>
    </row>
    <row r="114" spans="1:15" ht="14.25">
      <c r="A114" s="730" t="s">
        <v>449</v>
      </c>
      <c r="B114" s="731">
        <v>7232.1795000000002</v>
      </c>
      <c r="C114" s="731">
        <v>488.54790000000003</v>
      </c>
      <c r="D114" s="731">
        <v>302.15260000000001</v>
      </c>
      <c r="E114" s="731">
        <v>267.05250000000001</v>
      </c>
      <c r="F114" s="731">
        <v>276.52640000000002</v>
      </c>
      <c r="G114" s="731">
        <v>283.15429999999998</v>
      </c>
      <c r="H114" s="731">
        <v>288.50569999999999</v>
      </c>
      <c r="I114" s="731">
        <v>256.11930000000001</v>
      </c>
      <c r="J114" s="731">
        <v>354.40460000000002</v>
      </c>
      <c r="K114" s="731">
        <v>252.9538</v>
      </c>
      <c r="L114" s="727" t="s">
        <v>147</v>
      </c>
      <c r="M114" s="732">
        <v>281.74860000000001</v>
      </c>
      <c r="N114" s="732">
        <v>293.74630000000002</v>
      </c>
      <c r="O114" s="733">
        <v>286.94409999999999</v>
      </c>
    </row>
    <row r="115" spans="1:15">
      <c r="A115" t="s">
        <v>28</v>
      </c>
      <c r="B115" s="343">
        <v>351.10629999999998</v>
      </c>
      <c r="C115" s="343">
        <v>500.45589999999999</v>
      </c>
      <c r="D115" s="343">
        <v>362.31330000000003</v>
      </c>
      <c r="E115" s="343">
        <v>402.64550000000003</v>
      </c>
      <c r="F115" s="343">
        <v>553.18330000000003</v>
      </c>
      <c r="G115" s="343">
        <v>438.09370000000001</v>
      </c>
      <c r="H115" s="343">
        <v>436.54590000000002</v>
      </c>
      <c r="I115" s="343">
        <v>489.11959999999999</v>
      </c>
      <c r="J115" s="419" t="s">
        <v>147</v>
      </c>
      <c r="K115" s="419" t="s">
        <v>147</v>
      </c>
      <c r="L115" s="419" t="s">
        <v>147</v>
      </c>
      <c r="M115" s="344">
        <v>440.89620000000002</v>
      </c>
      <c r="N115" s="344">
        <v>489.11959999999999</v>
      </c>
      <c r="O115" s="345">
        <v>443.50369999999998</v>
      </c>
    </row>
    <row r="116" spans="1:15">
      <c r="A116" s="730" t="s">
        <v>252</v>
      </c>
      <c r="B116" s="731">
        <v>461.21600000000001</v>
      </c>
      <c r="C116" s="731">
        <v>459.13630000000001</v>
      </c>
      <c r="D116" s="731">
        <v>370.18450000000001</v>
      </c>
      <c r="E116" s="731">
        <v>345.71129999999999</v>
      </c>
      <c r="F116" s="731">
        <v>289.52719999999999</v>
      </c>
      <c r="G116" s="731">
        <v>302.41789999999997</v>
      </c>
      <c r="H116" s="731">
        <v>219.92859999999999</v>
      </c>
      <c r="I116" s="731">
        <v>219.47730000000001</v>
      </c>
      <c r="J116" s="731">
        <v>294.71449999999999</v>
      </c>
      <c r="K116" s="727" t="s">
        <v>147</v>
      </c>
      <c r="L116" s="727" t="s">
        <v>147</v>
      </c>
      <c r="M116" s="732">
        <v>330.94600000000003</v>
      </c>
      <c r="N116" s="732">
        <v>265.33640000000003</v>
      </c>
      <c r="O116" s="733">
        <v>327.69130000000001</v>
      </c>
    </row>
    <row r="117" spans="1:15">
      <c r="A117" s="69" t="s">
        <v>253</v>
      </c>
      <c r="B117" s="343">
        <v>206.107</v>
      </c>
      <c r="C117" s="343">
        <v>338.43920000000003</v>
      </c>
      <c r="D117" s="343">
        <v>345.09019999999998</v>
      </c>
      <c r="E117" s="343">
        <v>257.72000000000003</v>
      </c>
      <c r="F117" s="343">
        <v>252.8124</v>
      </c>
      <c r="G117" s="343">
        <v>284.02359999999999</v>
      </c>
      <c r="H117" s="343">
        <v>297.90559999999999</v>
      </c>
      <c r="I117" s="343">
        <v>319.65460000000002</v>
      </c>
      <c r="J117" s="343">
        <v>182.47479999999999</v>
      </c>
      <c r="K117" s="419" t="s">
        <v>147</v>
      </c>
      <c r="L117" s="419" t="s">
        <v>147</v>
      </c>
      <c r="M117" s="344">
        <v>274.80090000000001</v>
      </c>
      <c r="N117" s="344">
        <v>276.82740000000001</v>
      </c>
      <c r="O117" s="345">
        <v>275.24470000000002</v>
      </c>
    </row>
    <row r="118" spans="1:15" ht="6" customHeight="1">
      <c r="A118" s="69"/>
      <c r="B118" s="343"/>
      <c r="C118" s="343"/>
      <c r="D118" s="343"/>
      <c r="E118" s="343"/>
      <c r="F118" s="343"/>
      <c r="G118" s="343"/>
      <c r="H118" s="343"/>
      <c r="I118" s="343"/>
      <c r="J118" s="343"/>
      <c r="K118" s="419"/>
      <c r="L118" s="419"/>
      <c r="M118" s="344"/>
      <c r="N118" s="344"/>
      <c r="O118" s="345"/>
    </row>
    <row r="119" spans="1:15" ht="14.25">
      <c r="A119" s="725" t="s">
        <v>451</v>
      </c>
      <c r="B119" s="726">
        <v>480.5095</v>
      </c>
      <c r="C119" s="726">
        <v>321.47000000000003</v>
      </c>
      <c r="D119" s="726">
        <v>261.13819999999998</v>
      </c>
      <c r="E119" s="726">
        <v>249.97540000000001</v>
      </c>
      <c r="F119" s="726">
        <v>267.54950000000002</v>
      </c>
      <c r="G119" s="726">
        <v>264.58800000000002</v>
      </c>
      <c r="H119" s="726">
        <v>266.95870000000002</v>
      </c>
      <c r="I119" s="726">
        <v>265.00510000000003</v>
      </c>
      <c r="J119" s="726">
        <v>286.8811</v>
      </c>
      <c r="K119" s="734">
        <v>285.7593</v>
      </c>
      <c r="L119" s="734">
        <v>252.1824</v>
      </c>
      <c r="M119" s="728">
        <v>263.51069999999999</v>
      </c>
      <c r="N119" s="728">
        <v>271.09199999999998</v>
      </c>
      <c r="O119" s="729">
        <v>267.3698</v>
      </c>
    </row>
    <row r="120" spans="1:15" ht="6" customHeight="1">
      <c r="A120" s="69"/>
      <c r="B120" s="343"/>
      <c r="C120" s="343"/>
      <c r="D120" s="343"/>
      <c r="E120" s="343"/>
      <c r="F120" s="343"/>
      <c r="G120" s="343"/>
      <c r="H120" s="343"/>
      <c r="I120" s="343"/>
      <c r="J120" s="343"/>
      <c r="K120" s="419"/>
      <c r="L120" s="419"/>
      <c r="M120" s="344"/>
      <c r="N120" s="344"/>
      <c r="O120" s="345"/>
    </row>
    <row r="121" spans="1:15" ht="14.25">
      <c r="A121" s="8" t="s">
        <v>450</v>
      </c>
      <c r="B121" s="343"/>
      <c r="C121" s="343"/>
      <c r="D121" s="343"/>
      <c r="E121" s="343"/>
      <c r="F121" s="343"/>
      <c r="G121" s="343"/>
      <c r="H121" s="343"/>
      <c r="I121" s="343"/>
      <c r="J121" s="343"/>
      <c r="K121" s="343"/>
      <c r="L121" s="343"/>
      <c r="M121" s="344"/>
      <c r="N121" s="344"/>
      <c r="O121" s="345"/>
    </row>
    <row r="122" spans="1:15" ht="6" customHeight="1">
      <c r="A122" s="69"/>
      <c r="B122" s="343"/>
      <c r="C122" s="343"/>
      <c r="D122" s="343"/>
      <c r="E122" s="343"/>
      <c r="F122" s="343"/>
      <c r="G122" s="343"/>
      <c r="H122" s="343"/>
      <c r="I122" s="343"/>
      <c r="J122" s="343"/>
      <c r="K122" s="343"/>
      <c r="L122" s="343"/>
      <c r="M122" s="344"/>
      <c r="N122" s="344"/>
      <c r="O122" s="345"/>
    </row>
    <row r="123" spans="1:15">
      <c r="A123" s="730" t="s">
        <v>254</v>
      </c>
      <c r="B123" s="731">
        <v>478.55509999999998</v>
      </c>
      <c r="C123" s="731">
        <v>328.39600000000002</v>
      </c>
      <c r="D123" s="731">
        <v>265.98079999999999</v>
      </c>
      <c r="E123" s="731">
        <v>255.5916</v>
      </c>
      <c r="F123" s="731">
        <v>295.80700000000002</v>
      </c>
      <c r="G123" s="731">
        <v>227.4588</v>
      </c>
      <c r="H123" s="731">
        <v>314.2373</v>
      </c>
      <c r="I123" s="727">
        <v>905.60050000000001</v>
      </c>
      <c r="J123" s="727" t="s">
        <v>147</v>
      </c>
      <c r="K123" s="727" t="s">
        <v>147</v>
      </c>
      <c r="L123" s="727" t="s">
        <v>147</v>
      </c>
      <c r="M123" s="732">
        <v>270.02359999999999</v>
      </c>
      <c r="N123" s="727">
        <v>905.60050000000001</v>
      </c>
      <c r="O123" s="733">
        <v>270.53399999999999</v>
      </c>
    </row>
    <row r="124" spans="1:15">
      <c r="A124" s="69" t="s">
        <v>259</v>
      </c>
      <c r="B124" s="343">
        <v>1051.1061999999999</v>
      </c>
      <c r="C124" s="343">
        <v>411.2002</v>
      </c>
      <c r="D124" s="343">
        <v>304.55869999999999</v>
      </c>
      <c r="E124" s="343">
        <v>261.95299999999997</v>
      </c>
      <c r="F124" s="343">
        <v>267.41070000000002</v>
      </c>
      <c r="G124" s="343">
        <v>273.67270000000002</v>
      </c>
      <c r="H124" s="343">
        <v>270.21749999999997</v>
      </c>
      <c r="I124" s="343">
        <v>265.35000000000002</v>
      </c>
      <c r="J124" s="343">
        <v>290.01609999999999</v>
      </c>
      <c r="K124" s="343">
        <v>284.49160000000001</v>
      </c>
      <c r="L124" s="343">
        <v>252.1824</v>
      </c>
      <c r="M124" s="344">
        <v>269.4819</v>
      </c>
      <c r="N124" s="344">
        <v>272.1533</v>
      </c>
      <c r="O124" s="345">
        <v>271.18369999999999</v>
      </c>
    </row>
    <row r="125" spans="1:15" ht="6" customHeight="1">
      <c r="A125" s="69"/>
      <c r="B125" s="343"/>
      <c r="C125" s="343"/>
      <c r="D125" s="343"/>
      <c r="E125" s="343"/>
      <c r="F125" s="343"/>
      <c r="G125" s="343"/>
      <c r="H125" s="343"/>
      <c r="I125" s="343"/>
      <c r="J125" s="343"/>
      <c r="K125" s="343"/>
      <c r="L125" s="343"/>
      <c r="M125" s="344"/>
      <c r="N125" s="344"/>
      <c r="O125" s="345"/>
    </row>
    <row r="126" spans="1:15" ht="14.25">
      <c r="A126" s="725" t="s">
        <v>477</v>
      </c>
      <c r="B126" s="726">
        <v>630.57360000000006</v>
      </c>
      <c r="C126" s="726">
        <v>462.16840000000002</v>
      </c>
      <c r="D126" s="726">
        <v>354.33109999999999</v>
      </c>
      <c r="E126" s="726">
        <v>307.0523</v>
      </c>
      <c r="F126" s="726">
        <v>317.23540000000003</v>
      </c>
      <c r="G126" s="726">
        <v>293.79610000000002</v>
      </c>
      <c r="H126" s="726">
        <v>295.90730000000002</v>
      </c>
      <c r="I126" s="726">
        <v>279.40710000000001</v>
      </c>
      <c r="J126" s="726">
        <v>305.7002</v>
      </c>
      <c r="K126" s="727">
        <v>252.9538</v>
      </c>
      <c r="L126" s="726">
        <v>221.2697</v>
      </c>
      <c r="M126" s="728">
        <v>318.7054</v>
      </c>
      <c r="N126" s="728">
        <v>279.38920000000002</v>
      </c>
      <c r="O126" s="729">
        <v>308.10550000000001</v>
      </c>
    </row>
    <row r="127" spans="1:15">
      <c r="A127" s="69" t="s">
        <v>258</v>
      </c>
      <c r="B127" s="390"/>
      <c r="C127" s="390"/>
      <c r="D127" s="390"/>
      <c r="E127" s="390"/>
      <c r="F127" s="390"/>
      <c r="G127" s="390"/>
      <c r="H127" s="390"/>
      <c r="I127" s="390"/>
      <c r="J127" s="390"/>
      <c r="K127" s="419" t="s">
        <v>110</v>
      </c>
      <c r="L127" s="390"/>
      <c r="M127" s="344"/>
      <c r="N127" s="344"/>
      <c r="O127" s="345"/>
    </row>
    <row r="128" spans="1:15">
      <c r="A128" s="730" t="s">
        <v>264</v>
      </c>
      <c r="B128" s="731">
        <v>450.69779999999997</v>
      </c>
      <c r="C128" s="731">
        <v>470.00599999999997</v>
      </c>
      <c r="D128" s="731">
        <v>367.54669999999999</v>
      </c>
      <c r="E128" s="731">
        <v>366.56639999999999</v>
      </c>
      <c r="F128" s="731">
        <v>399.97890000000001</v>
      </c>
      <c r="G128" s="731">
        <v>361.22739999999999</v>
      </c>
      <c r="H128" s="731">
        <v>316.0874</v>
      </c>
      <c r="I128" s="731">
        <v>376.56830000000002</v>
      </c>
      <c r="J128" s="731">
        <v>294.71449999999999</v>
      </c>
      <c r="K128" s="727" t="s">
        <v>147</v>
      </c>
      <c r="L128" s="727" t="s">
        <v>147</v>
      </c>
      <c r="M128" s="732">
        <v>371.78230000000002</v>
      </c>
      <c r="N128" s="732">
        <v>360.03070000000002</v>
      </c>
      <c r="O128" s="733">
        <v>371.03140000000002</v>
      </c>
    </row>
    <row r="129" spans="1:15">
      <c r="A129" s="69" t="s">
        <v>265</v>
      </c>
      <c r="B129" s="343">
        <v>667.57680000000005</v>
      </c>
      <c r="C129" s="343">
        <v>463.52780000000001</v>
      </c>
      <c r="D129" s="343">
        <v>352.37830000000002</v>
      </c>
      <c r="E129" s="343">
        <v>293.23469999999998</v>
      </c>
      <c r="F129" s="343">
        <v>312.49669999999998</v>
      </c>
      <c r="G129" s="343">
        <v>286.28870000000001</v>
      </c>
      <c r="H129" s="343">
        <v>289.44880000000001</v>
      </c>
      <c r="I129" s="343">
        <v>284.94159999999999</v>
      </c>
      <c r="J129" s="343">
        <v>212.1482</v>
      </c>
      <c r="K129" s="419" t="s">
        <v>147</v>
      </c>
      <c r="L129" s="419">
        <v>221.2697</v>
      </c>
      <c r="M129" s="344">
        <v>323.30520000000001</v>
      </c>
      <c r="N129" s="344">
        <v>248.47139999999999</v>
      </c>
      <c r="O129" s="345">
        <v>306.51389999999998</v>
      </c>
    </row>
    <row r="130" spans="1:15" ht="14.25">
      <c r="A130" s="730" t="s">
        <v>478</v>
      </c>
      <c r="B130" s="731">
        <v>1364.8571999999999</v>
      </c>
      <c r="C130" s="731">
        <v>347.4153</v>
      </c>
      <c r="D130" s="731">
        <v>317.3252</v>
      </c>
      <c r="E130" s="731">
        <v>257.57049999999998</v>
      </c>
      <c r="F130" s="731">
        <v>266.47309999999999</v>
      </c>
      <c r="G130" s="731">
        <v>276.20929999999998</v>
      </c>
      <c r="H130" s="731">
        <v>295.7328</v>
      </c>
      <c r="I130" s="731">
        <v>265.7002</v>
      </c>
      <c r="J130" s="731">
        <v>335.53019999999998</v>
      </c>
      <c r="K130" s="727">
        <v>252.9538</v>
      </c>
      <c r="L130" s="727" t="s">
        <v>147</v>
      </c>
      <c r="M130" s="732">
        <v>277.94880000000001</v>
      </c>
      <c r="N130" s="732">
        <v>290.94799999999998</v>
      </c>
      <c r="O130" s="733">
        <v>283.15629999999999</v>
      </c>
    </row>
    <row r="131" spans="1:15">
      <c r="A131" s="210" t="s">
        <v>476</v>
      </c>
      <c r="B131" s="415">
        <v>390.69869999999997</v>
      </c>
      <c r="C131" s="415">
        <v>278.53859999999997</v>
      </c>
      <c r="D131" s="415">
        <v>243.6164</v>
      </c>
      <c r="E131" s="415">
        <v>244.4759</v>
      </c>
      <c r="F131" s="415">
        <v>262.98739999999998</v>
      </c>
      <c r="G131" s="415">
        <v>263.57229999999998</v>
      </c>
      <c r="H131" s="415">
        <v>265.21510000000001</v>
      </c>
      <c r="I131" s="415">
        <v>267.6977</v>
      </c>
      <c r="J131" s="415">
        <v>294.66730000000001</v>
      </c>
      <c r="K131" s="420">
        <v>289.82150000000001</v>
      </c>
      <c r="L131" s="415">
        <v>253.1147</v>
      </c>
      <c r="M131" s="421">
        <v>256.4151</v>
      </c>
      <c r="N131" s="421">
        <v>274.78120000000001</v>
      </c>
      <c r="O131" s="422">
        <v>265.92720000000003</v>
      </c>
    </row>
    <row r="132" spans="1:15">
      <c r="A132" s="38" t="s">
        <v>756</v>
      </c>
      <c r="B132" s="423"/>
      <c r="C132" s="423"/>
      <c r="D132" s="423"/>
      <c r="E132" s="423"/>
      <c r="F132" s="423"/>
      <c r="G132" s="423"/>
      <c r="H132" s="423"/>
      <c r="I132" s="423"/>
      <c r="J132" s="423"/>
      <c r="K132" s="3"/>
      <c r="L132" s="423"/>
      <c r="M132" s="424"/>
      <c r="N132" s="424"/>
      <c r="O132" s="425"/>
    </row>
    <row r="133" spans="1:15">
      <c r="A133" s="265" t="s">
        <v>566</v>
      </c>
      <c r="K133" s="3"/>
    </row>
    <row r="134" spans="1:15">
      <c r="A134" s="38" t="s">
        <v>759</v>
      </c>
      <c r="K134" s="3"/>
    </row>
    <row r="135" spans="1:15">
      <c r="A135" s="265" t="s">
        <v>567</v>
      </c>
      <c r="K135" s="3"/>
    </row>
    <row r="136" spans="1:15">
      <c r="A136" s="38" t="s">
        <v>445</v>
      </c>
      <c r="K136" s="3"/>
    </row>
    <row r="137" spans="1:15">
      <c r="A137" s="265" t="s">
        <v>446</v>
      </c>
      <c r="K137" s="3"/>
    </row>
    <row r="138" spans="1:15">
      <c r="A138" s="265" t="s">
        <v>568</v>
      </c>
      <c r="B138" s="48"/>
      <c r="C138" s="48"/>
      <c r="D138" s="48"/>
      <c r="E138" s="48"/>
      <c r="F138" s="48"/>
      <c r="G138" s="48"/>
      <c r="H138" s="48"/>
      <c r="I138" s="48"/>
      <c r="J138" s="48"/>
      <c r="K138" s="48"/>
      <c r="L138" s="48"/>
      <c r="M138" s="254"/>
      <c r="N138" s="254"/>
      <c r="O138" s="49"/>
    </row>
    <row r="139" spans="1:15">
      <c r="A139" s="255" t="s">
        <v>758</v>
      </c>
      <c r="B139" s="3"/>
      <c r="C139" s="3"/>
      <c r="D139" s="3"/>
      <c r="G139" s="187"/>
      <c r="J139" s="187"/>
      <c r="M139"/>
      <c r="N139"/>
    </row>
    <row r="141" spans="1:15" ht="14.25">
      <c r="A141" s="16" t="s">
        <v>496</v>
      </c>
      <c r="O141" s="224" t="s">
        <v>29</v>
      </c>
    </row>
    <row r="142" spans="1:15">
      <c r="A142" s="1"/>
      <c r="B142" s="32" t="s">
        <v>42</v>
      </c>
      <c r="C142" s="33" t="s">
        <v>133</v>
      </c>
      <c r="D142" s="33" t="s">
        <v>135</v>
      </c>
      <c r="E142" s="33" t="s">
        <v>43</v>
      </c>
      <c r="F142" s="33" t="s">
        <v>44</v>
      </c>
      <c r="G142" s="33" t="s">
        <v>45</v>
      </c>
      <c r="H142" s="33" t="s">
        <v>46</v>
      </c>
      <c r="I142" s="33" t="s">
        <v>137</v>
      </c>
      <c r="J142" s="33" t="s">
        <v>138</v>
      </c>
      <c r="K142" s="33" t="s">
        <v>139</v>
      </c>
      <c r="L142" s="248">
        <v>100000</v>
      </c>
      <c r="M142" s="250" t="s">
        <v>278</v>
      </c>
      <c r="N142" s="250" t="s">
        <v>276</v>
      </c>
      <c r="O142" s="249" t="s">
        <v>84</v>
      </c>
    </row>
    <row r="143" spans="1:15">
      <c r="A143" s="19" t="s">
        <v>720</v>
      </c>
      <c r="B143" s="34" t="s">
        <v>132</v>
      </c>
      <c r="C143" s="35" t="s">
        <v>47</v>
      </c>
      <c r="D143" s="35" t="s">
        <v>47</v>
      </c>
      <c r="E143" s="35" t="s">
        <v>47</v>
      </c>
      <c r="F143" s="35" t="s">
        <v>47</v>
      </c>
      <c r="G143" s="35" t="s">
        <v>47</v>
      </c>
      <c r="H143" s="35" t="s">
        <v>47</v>
      </c>
      <c r="I143" s="35" t="s">
        <v>47</v>
      </c>
      <c r="J143" s="35" t="s">
        <v>47</v>
      </c>
      <c r="K143" s="35" t="s">
        <v>47</v>
      </c>
      <c r="L143" s="35" t="s">
        <v>50</v>
      </c>
      <c r="M143" s="251" t="s">
        <v>277</v>
      </c>
      <c r="N143" s="251" t="s">
        <v>156</v>
      </c>
      <c r="O143" s="27" t="s">
        <v>155</v>
      </c>
    </row>
    <row r="144" spans="1:15">
      <c r="A144" s="4"/>
      <c r="B144" s="36" t="s">
        <v>50</v>
      </c>
      <c r="C144" s="37" t="s">
        <v>134</v>
      </c>
      <c r="D144" s="37" t="s">
        <v>136</v>
      </c>
      <c r="E144" s="37" t="s">
        <v>51</v>
      </c>
      <c r="F144" s="37" t="s">
        <v>52</v>
      </c>
      <c r="G144" s="37" t="s">
        <v>53</v>
      </c>
      <c r="H144" s="37" t="s">
        <v>49</v>
      </c>
      <c r="I144" s="37" t="s">
        <v>140</v>
      </c>
      <c r="J144" s="37" t="s">
        <v>141</v>
      </c>
      <c r="K144" s="37" t="s">
        <v>142</v>
      </c>
      <c r="L144" s="37" t="s">
        <v>143</v>
      </c>
      <c r="M144" s="252" t="s">
        <v>156</v>
      </c>
      <c r="N144" s="252" t="s">
        <v>143</v>
      </c>
      <c r="O144" s="28" t="s">
        <v>48</v>
      </c>
    </row>
    <row r="145" spans="1:15" ht="14.25">
      <c r="A145" s="38" t="s">
        <v>378</v>
      </c>
      <c r="B145" s="427">
        <v>24.976199999999999</v>
      </c>
      <c r="C145" s="427">
        <v>24.435099999999998</v>
      </c>
      <c r="D145" s="427">
        <v>22.4148</v>
      </c>
      <c r="E145" s="427">
        <v>19.986699999999999</v>
      </c>
      <c r="F145" s="427">
        <v>18.764399999999998</v>
      </c>
      <c r="G145" s="427">
        <v>17.160399999999999</v>
      </c>
      <c r="H145" s="427">
        <v>15.560600000000001</v>
      </c>
      <c r="I145" s="427">
        <v>13.601900000000001</v>
      </c>
      <c r="J145" s="427">
        <v>12.1533</v>
      </c>
      <c r="K145" s="427">
        <v>12.479699999999999</v>
      </c>
      <c r="L145" s="427">
        <v>9.5884</v>
      </c>
      <c r="M145" s="428">
        <v>18.3979</v>
      </c>
      <c r="N145" s="428">
        <v>11.686299999999999</v>
      </c>
      <c r="O145" s="429">
        <v>14.2921</v>
      </c>
    </row>
    <row r="146" spans="1:15" ht="6" customHeight="1">
      <c r="A146" s="38"/>
      <c r="B146" s="427"/>
      <c r="C146" s="427"/>
      <c r="D146" s="427"/>
      <c r="E146" s="427"/>
      <c r="F146" s="427"/>
      <c r="G146" s="427"/>
      <c r="H146" s="427"/>
      <c r="I146" s="427"/>
      <c r="J146" s="427"/>
      <c r="K146" s="427"/>
      <c r="L146" s="427"/>
      <c r="M146" s="428"/>
      <c r="N146" s="428"/>
      <c r="O146" s="429"/>
    </row>
    <row r="147" spans="1:15" ht="14.25">
      <c r="A147" s="725" t="s">
        <v>379</v>
      </c>
      <c r="B147" s="735">
        <v>23.177800000000001</v>
      </c>
      <c r="C147" s="735">
        <v>21.653300000000002</v>
      </c>
      <c r="D147" s="735">
        <v>20.483000000000001</v>
      </c>
      <c r="E147" s="735">
        <v>19.282</v>
      </c>
      <c r="F147" s="735">
        <v>18.625299999999999</v>
      </c>
      <c r="G147" s="735">
        <v>18.197700000000001</v>
      </c>
      <c r="H147" s="735">
        <v>16.661100000000001</v>
      </c>
      <c r="I147" s="735">
        <v>15.9786</v>
      </c>
      <c r="J147" s="735">
        <v>15.0451</v>
      </c>
      <c r="K147" s="735">
        <v>11.1435</v>
      </c>
      <c r="L147" s="727" t="s">
        <v>110</v>
      </c>
      <c r="M147" s="736">
        <v>18.323599999999999</v>
      </c>
      <c r="N147" s="736">
        <v>14.966100000000001</v>
      </c>
      <c r="O147" s="737">
        <v>17.179200000000002</v>
      </c>
    </row>
    <row r="148" spans="1:15">
      <c r="A148" s="69" t="s">
        <v>258</v>
      </c>
      <c r="B148" s="343"/>
      <c r="C148" s="343"/>
      <c r="D148" s="343"/>
      <c r="E148" s="343"/>
      <c r="F148" s="343"/>
      <c r="G148" s="343"/>
      <c r="H148" s="343"/>
      <c r="I148" s="343"/>
      <c r="J148" s="343"/>
      <c r="K148" s="343"/>
      <c r="L148" s="419" t="s">
        <v>110</v>
      </c>
      <c r="M148" s="344"/>
      <c r="N148" s="344"/>
      <c r="O148" s="345"/>
    </row>
    <row r="149" spans="1:15" ht="14.25">
      <c r="A149" s="730" t="s">
        <v>380</v>
      </c>
      <c r="B149" s="738">
        <v>-7.9878999999999998</v>
      </c>
      <c r="C149" s="738">
        <v>29.463000000000001</v>
      </c>
      <c r="D149" s="738">
        <v>21.7166</v>
      </c>
      <c r="E149" s="738">
        <v>20.6251</v>
      </c>
      <c r="F149" s="738">
        <v>19.9221</v>
      </c>
      <c r="G149" s="738">
        <v>19.0761</v>
      </c>
      <c r="H149" s="738">
        <v>16.944600000000001</v>
      </c>
      <c r="I149" s="738">
        <v>16.013100000000001</v>
      </c>
      <c r="J149" s="738">
        <v>15.337999999999999</v>
      </c>
      <c r="K149" s="738">
        <v>11.1435</v>
      </c>
      <c r="L149" s="727" t="s">
        <v>110</v>
      </c>
      <c r="M149" s="739">
        <v>18.678000000000001</v>
      </c>
      <c r="N149" s="739">
        <v>14.9407</v>
      </c>
      <c r="O149" s="740">
        <v>16.869900000000001</v>
      </c>
    </row>
    <row r="150" spans="1:15">
      <c r="A150" t="s">
        <v>28</v>
      </c>
      <c r="B150" s="430">
        <v>19.206399999999999</v>
      </c>
      <c r="C150" s="430">
        <v>17.831499999999998</v>
      </c>
      <c r="D150" s="430">
        <v>17.646000000000001</v>
      </c>
      <c r="E150" s="430">
        <v>18.328600000000002</v>
      </c>
      <c r="F150" s="430">
        <v>18.439</v>
      </c>
      <c r="G150" s="430">
        <v>19.352399999999999</v>
      </c>
      <c r="H150" s="430">
        <v>18.1967</v>
      </c>
      <c r="I150" s="430">
        <v>25.777000000000001</v>
      </c>
      <c r="J150" s="419" t="s">
        <v>110</v>
      </c>
      <c r="K150" s="419" t="s">
        <v>110</v>
      </c>
      <c r="L150" s="419" t="s">
        <v>110</v>
      </c>
      <c r="M150" s="431">
        <v>18.351600000000001</v>
      </c>
      <c r="N150" s="431">
        <v>25.777000000000001</v>
      </c>
      <c r="O150" s="432">
        <v>18.725000000000001</v>
      </c>
    </row>
    <row r="151" spans="1:15">
      <c r="A151" s="730" t="s">
        <v>252</v>
      </c>
      <c r="B151" s="738">
        <v>25.238199999999999</v>
      </c>
      <c r="C151" s="738">
        <v>21.698</v>
      </c>
      <c r="D151" s="738">
        <v>21.430800000000001</v>
      </c>
      <c r="E151" s="738">
        <v>20.7911</v>
      </c>
      <c r="F151" s="738">
        <v>17.037800000000001</v>
      </c>
      <c r="G151" s="738">
        <v>14.6882</v>
      </c>
      <c r="H151" s="738">
        <v>15.0921</v>
      </c>
      <c r="I151" s="738">
        <v>5.5967000000000002</v>
      </c>
      <c r="J151" s="738">
        <v>10.381500000000001</v>
      </c>
      <c r="K151" s="727" t="s">
        <v>110</v>
      </c>
      <c r="L151" s="727" t="s">
        <v>110</v>
      </c>
      <c r="M151" s="739">
        <v>19.1037</v>
      </c>
      <c r="N151" s="739">
        <v>8.1615000000000002</v>
      </c>
      <c r="O151" s="740">
        <v>18.307099999999998</v>
      </c>
    </row>
    <row r="152" spans="1:15">
      <c r="A152" s="69" t="s">
        <v>253</v>
      </c>
      <c r="B152" s="430">
        <v>26.223299999999998</v>
      </c>
      <c r="C152" s="430">
        <v>20.5076</v>
      </c>
      <c r="D152" s="430">
        <v>25.348199999999999</v>
      </c>
      <c r="E152" s="430">
        <v>17.527999999999999</v>
      </c>
      <c r="F152" s="430">
        <v>17.183700000000002</v>
      </c>
      <c r="G152" s="430">
        <v>16.196000000000002</v>
      </c>
      <c r="H152" s="430">
        <v>15.341799999999999</v>
      </c>
      <c r="I152" s="430">
        <v>14.641999999999999</v>
      </c>
      <c r="J152" s="430">
        <v>14.0967</v>
      </c>
      <c r="K152" s="419" t="s">
        <v>110</v>
      </c>
      <c r="L152" s="419" t="s">
        <v>110</v>
      </c>
      <c r="M152" s="431">
        <v>16.7578</v>
      </c>
      <c r="N152" s="431">
        <v>14.4711</v>
      </c>
      <c r="O152" s="432">
        <v>16.131</v>
      </c>
    </row>
    <row r="153" spans="1:15" ht="6" customHeight="1">
      <c r="A153" s="69"/>
      <c r="B153" s="430"/>
      <c r="C153" s="430"/>
      <c r="D153" s="430"/>
      <c r="E153" s="430"/>
      <c r="F153" s="430"/>
      <c r="G153" s="430"/>
      <c r="H153" s="430"/>
      <c r="I153" s="430"/>
      <c r="J153" s="430"/>
      <c r="K153" s="419"/>
      <c r="L153" s="419"/>
      <c r="M153" s="431"/>
      <c r="N153" s="431"/>
      <c r="O153" s="432"/>
    </row>
    <row r="154" spans="1:15" ht="14.25">
      <c r="A154" s="725" t="s">
        <v>451</v>
      </c>
      <c r="B154" s="735">
        <v>25.151299999999999</v>
      </c>
      <c r="C154" s="735">
        <v>24.838200000000001</v>
      </c>
      <c r="D154" s="735">
        <v>22.618600000000001</v>
      </c>
      <c r="E154" s="735">
        <v>20.1812</v>
      </c>
      <c r="F154" s="735">
        <v>18.921099999999999</v>
      </c>
      <c r="G154" s="735">
        <v>17.135200000000001</v>
      </c>
      <c r="H154" s="735">
        <v>15.8506</v>
      </c>
      <c r="I154" s="735">
        <v>13.9216</v>
      </c>
      <c r="J154" s="735">
        <v>12.2974</v>
      </c>
      <c r="K154" s="758">
        <v>13.274800000000001</v>
      </c>
      <c r="L154" s="758">
        <v>9.6234000000000002</v>
      </c>
      <c r="M154" s="736">
        <v>18.6677</v>
      </c>
      <c r="N154" s="736">
        <v>11.8543</v>
      </c>
      <c r="O154" s="737">
        <v>14.3774</v>
      </c>
    </row>
    <row r="155" spans="1:15" ht="6" customHeight="1">
      <c r="A155" s="69"/>
      <c r="B155" s="430"/>
      <c r="C155" s="430"/>
      <c r="D155" s="430"/>
      <c r="E155" s="430"/>
      <c r="F155" s="430"/>
      <c r="G155" s="430"/>
      <c r="H155" s="430"/>
      <c r="I155" s="430"/>
      <c r="J155" s="430"/>
      <c r="K155" s="419"/>
      <c r="L155" s="419"/>
      <c r="M155" s="431"/>
      <c r="N155" s="431"/>
      <c r="O155" s="432"/>
    </row>
    <row r="156" spans="1:15" ht="14.25">
      <c r="A156" s="111" t="s">
        <v>381</v>
      </c>
      <c r="B156" s="613"/>
      <c r="C156" s="613"/>
      <c r="D156" s="613"/>
      <c r="E156" s="613"/>
      <c r="F156" s="613"/>
      <c r="G156" s="613"/>
      <c r="H156" s="613"/>
      <c r="I156" s="613"/>
      <c r="J156" s="613"/>
      <c r="K156" s="613"/>
      <c r="L156" s="613"/>
      <c r="M156" s="340"/>
      <c r="N156" s="340"/>
      <c r="O156" s="339"/>
    </row>
    <row r="157" spans="1:15" ht="6" customHeight="1">
      <c r="A157" s="69"/>
      <c r="B157" s="343"/>
      <c r="C157" s="343"/>
      <c r="D157" s="343"/>
      <c r="E157" s="343"/>
      <c r="F157" s="343"/>
      <c r="G157" s="343"/>
      <c r="H157" s="343"/>
      <c r="I157" s="343"/>
      <c r="J157" s="343"/>
      <c r="K157" s="343"/>
      <c r="L157" s="343"/>
      <c r="M157" s="344"/>
      <c r="N157" s="344"/>
      <c r="O157" s="345"/>
    </row>
    <row r="158" spans="1:15">
      <c r="A158" s="730" t="s">
        <v>254</v>
      </c>
      <c r="B158" s="738">
        <v>24.9862</v>
      </c>
      <c r="C158" s="738">
        <v>24.418700000000001</v>
      </c>
      <c r="D158" s="738">
        <v>22.409400000000002</v>
      </c>
      <c r="E158" s="738">
        <v>20.119800000000001</v>
      </c>
      <c r="F158" s="738">
        <v>21.746099999999998</v>
      </c>
      <c r="G158" s="738">
        <v>20.436800000000002</v>
      </c>
      <c r="H158" s="738">
        <v>14.283899999999999</v>
      </c>
      <c r="I158" s="727">
        <v>12.1249</v>
      </c>
      <c r="J158" s="727" t="s">
        <v>110</v>
      </c>
      <c r="K158" s="727" t="s">
        <v>110</v>
      </c>
      <c r="L158" s="727" t="s">
        <v>110</v>
      </c>
      <c r="M158" s="739">
        <v>21.053799999999999</v>
      </c>
      <c r="N158" s="741">
        <v>12.1249</v>
      </c>
      <c r="O158" s="740">
        <v>21.028400000000001</v>
      </c>
    </row>
    <row r="159" spans="1:15">
      <c r="A159" s="69" t="s">
        <v>259</v>
      </c>
      <c r="B159" s="430">
        <v>20.619900000000001</v>
      </c>
      <c r="C159" s="430">
        <v>26.337900000000001</v>
      </c>
      <c r="D159" s="430">
        <v>22.5502</v>
      </c>
      <c r="E159" s="430">
        <v>19.531600000000001</v>
      </c>
      <c r="F159" s="430">
        <v>17.635999999999999</v>
      </c>
      <c r="G159" s="430">
        <v>16.950600000000001</v>
      </c>
      <c r="H159" s="430">
        <v>15.578900000000001</v>
      </c>
      <c r="I159" s="430">
        <v>13.607100000000001</v>
      </c>
      <c r="J159" s="430">
        <v>12.1533</v>
      </c>
      <c r="K159" s="430">
        <v>12.479699999999999</v>
      </c>
      <c r="L159" s="430">
        <v>9.5884</v>
      </c>
      <c r="M159" s="431">
        <v>16.732299999999999</v>
      </c>
      <c r="N159" s="431">
        <v>11.686</v>
      </c>
      <c r="O159" s="432">
        <v>13.1027</v>
      </c>
    </row>
    <row r="160" spans="1:15" ht="6" customHeight="1">
      <c r="A160" s="69"/>
      <c r="B160" s="430"/>
      <c r="C160" s="430"/>
      <c r="D160" s="430"/>
      <c r="E160" s="430"/>
      <c r="F160" s="430"/>
      <c r="G160" s="430"/>
      <c r="H160" s="430"/>
      <c r="I160" s="430"/>
      <c r="J160" s="430"/>
      <c r="K160" s="430"/>
      <c r="L160" s="430"/>
      <c r="M160" s="431"/>
      <c r="N160" s="431"/>
      <c r="O160" s="432"/>
    </row>
    <row r="161" spans="1:15" ht="14.25">
      <c r="A161" s="725" t="s">
        <v>474</v>
      </c>
      <c r="B161" s="735">
        <v>26.462</v>
      </c>
      <c r="C161" s="735">
        <v>24.780100000000001</v>
      </c>
      <c r="D161" s="735">
        <v>22.71</v>
      </c>
      <c r="E161" s="735">
        <v>20.2393</v>
      </c>
      <c r="F161" s="735">
        <v>19.438400000000001</v>
      </c>
      <c r="G161" s="735">
        <v>18.28</v>
      </c>
      <c r="H161" s="735">
        <v>16.9255</v>
      </c>
      <c r="I161" s="735">
        <v>15.483599999999999</v>
      </c>
      <c r="J161" s="735">
        <v>14.504</v>
      </c>
      <c r="K161" s="727">
        <v>11.1435</v>
      </c>
      <c r="L161" s="735">
        <v>12.420299999999999</v>
      </c>
      <c r="M161" s="736">
        <v>19.412500000000001</v>
      </c>
      <c r="N161" s="736">
        <v>14.3964</v>
      </c>
      <c r="O161" s="737">
        <v>17.763000000000002</v>
      </c>
    </row>
    <row r="162" spans="1:15">
      <c r="A162" s="69" t="s">
        <v>258</v>
      </c>
      <c r="B162" s="390"/>
      <c r="C162" s="390"/>
      <c r="D162" s="390"/>
      <c r="E162" s="390"/>
      <c r="F162" s="390"/>
      <c r="G162" s="390"/>
      <c r="H162" s="390"/>
      <c r="I162" s="390"/>
      <c r="J162" s="390"/>
      <c r="K162" s="419" t="s">
        <v>110</v>
      </c>
      <c r="L162" s="390"/>
      <c r="M162" s="344"/>
      <c r="N162" s="344"/>
      <c r="O162" s="345"/>
    </row>
    <row r="163" spans="1:15">
      <c r="A163" s="730" t="s">
        <v>264</v>
      </c>
      <c r="B163" s="738">
        <v>24.4939</v>
      </c>
      <c r="C163" s="738">
        <v>21.563199999999998</v>
      </c>
      <c r="D163" s="738">
        <v>19.750399999999999</v>
      </c>
      <c r="E163" s="738">
        <v>18.9558</v>
      </c>
      <c r="F163" s="738">
        <v>17.762899999999998</v>
      </c>
      <c r="G163" s="738">
        <v>17.3902</v>
      </c>
      <c r="H163" s="738">
        <v>17.6571</v>
      </c>
      <c r="I163" s="738">
        <v>17.165600000000001</v>
      </c>
      <c r="J163" s="738">
        <v>10.381500000000001</v>
      </c>
      <c r="K163" s="727" t="s">
        <v>110</v>
      </c>
      <c r="L163" s="759" t="s">
        <v>110</v>
      </c>
      <c r="M163" s="739">
        <v>18.5473</v>
      </c>
      <c r="N163" s="739">
        <v>15.8834</v>
      </c>
      <c r="O163" s="740">
        <v>18.352399999999999</v>
      </c>
    </row>
    <row r="164" spans="1:15">
      <c r="A164" s="69" t="s">
        <v>265</v>
      </c>
      <c r="B164" s="430">
        <v>27.285</v>
      </c>
      <c r="C164" s="430">
        <v>25.7485</v>
      </c>
      <c r="D164" s="430">
        <v>23.8963</v>
      </c>
      <c r="E164" s="430">
        <v>21.4468</v>
      </c>
      <c r="F164" s="430">
        <v>21.714400000000001</v>
      </c>
      <c r="G164" s="430">
        <v>18.5852</v>
      </c>
      <c r="H164" s="430">
        <v>17.470099999999999</v>
      </c>
      <c r="I164" s="430">
        <v>14.392899999999999</v>
      </c>
      <c r="J164" s="430">
        <v>12.7249</v>
      </c>
      <c r="K164" s="419" t="s">
        <v>110</v>
      </c>
      <c r="L164" s="760">
        <v>12.420299999999999</v>
      </c>
      <c r="M164" s="431">
        <v>21.197399999999998</v>
      </c>
      <c r="N164" s="431">
        <v>13.312099999999999</v>
      </c>
      <c r="O164" s="432">
        <v>18.767399999999999</v>
      </c>
    </row>
    <row r="165" spans="1:15" ht="14.25">
      <c r="A165" s="730" t="s">
        <v>478</v>
      </c>
      <c r="B165" s="738">
        <v>-1.1879999999999999</v>
      </c>
      <c r="C165" s="738">
        <v>22.640499999999999</v>
      </c>
      <c r="D165" s="738">
        <v>24.915299999999998</v>
      </c>
      <c r="E165" s="738">
        <v>19.9023</v>
      </c>
      <c r="F165" s="738">
        <v>19.365100000000002</v>
      </c>
      <c r="G165" s="738">
        <v>18.435300000000002</v>
      </c>
      <c r="H165" s="738">
        <v>16.4252</v>
      </c>
      <c r="I165" s="738">
        <v>15.8361</v>
      </c>
      <c r="J165" s="738">
        <v>15.198499999999999</v>
      </c>
      <c r="K165" s="759">
        <v>11.1435</v>
      </c>
      <c r="L165" s="759" t="s">
        <v>110</v>
      </c>
      <c r="M165" s="739">
        <v>18.162299999999998</v>
      </c>
      <c r="N165" s="739">
        <v>14.903499999999999</v>
      </c>
      <c r="O165" s="740">
        <v>16.681100000000001</v>
      </c>
    </row>
    <row r="166" spans="1:15">
      <c r="A166" s="210" t="s">
        <v>476</v>
      </c>
      <c r="B166" s="433">
        <v>23.7959</v>
      </c>
      <c r="C166" s="433">
        <v>24.494900000000001</v>
      </c>
      <c r="D166" s="433">
        <v>22.303000000000001</v>
      </c>
      <c r="E166" s="433">
        <v>20.008400000000002</v>
      </c>
      <c r="F166" s="433">
        <v>18.664400000000001</v>
      </c>
      <c r="G166" s="433">
        <v>17.0168</v>
      </c>
      <c r="H166" s="433">
        <v>15.712</v>
      </c>
      <c r="I166" s="433">
        <v>13.8886</v>
      </c>
      <c r="J166" s="433">
        <v>12.288</v>
      </c>
      <c r="K166" s="761">
        <v>13.274800000000001</v>
      </c>
      <c r="L166" s="762">
        <v>9.5366</v>
      </c>
      <c r="M166" s="434">
        <v>18.3584</v>
      </c>
      <c r="N166" s="434">
        <v>11.811500000000001</v>
      </c>
      <c r="O166" s="435">
        <v>14.105499999999999</v>
      </c>
    </row>
    <row r="167" spans="1:15">
      <c r="A167" s="38" t="s">
        <v>756</v>
      </c>
      <c r="B167" s="457"/>
      <c r="C167" s="457"/>
      <c r="D167" s="457"/>
      <c r="E167" s="457"/>
      <c r="F167" s="457"/>
      <c r="G167" s="457"/>
      <c r="H167" s="457"/>
      <c r="I167" s="457"/>
      <c r="J167" s="457"/>
      <c r="K167" s="426"/>
      <c r="L167" s="457"/>
      <c r="M167" s="458"/>
      <c r="N167" s="458"/>
      <c r="O167" s="459"/>
    </row>
    <row r="168" spans="1:15">
      <c r="A168" s="38" t="s">
        <v>757</v>
      </c>
    </row>
    <row r="169" spans="1:15">
      <c r="A169" s="265" t="s">
        <v>564</v>
      </c>
    </row>
    <row r="170" spans="1:15">
      <c r="A170" s="38" t="s">
        <v>382</v>
      </c>
    </row>
    <row r="171" spans="1:15">
      <c r="A171" s="265" t="s">
        <v>573</v>
      </c>
      <c r="B171" s="48"/>
      <c r="C171" s="48"/>
      <c r="D171" s="48"/>
      <c r="E171" s="48"/>
      <c r="F171" s="48"/>
      <c r="G171" s="48"/>
      <c r="H171" s="48"/>
      <c r="I171" s="48"/>
      <c r="J171" s="48"/>
      <c r="K171" s="48"/>
      <c r="L171" s="48"/>
      <c r="M171" s="254"/>
      <c r="N171" s="254"/>
      <c r="O171" s="49"/>
    </row>
    <row r="172" spans="1:15">
      <c r="A172" s="265" t="s">
        <v>565</v>
      </c>
      <c r="B172" s="48"/>
      <c r="C172" s="48"/>
      <c r="D172" s="48"/>
      <c r="E172" s="48"/>
      <c r="F172" s="48"/>
      <c r="G172" s="48"/>
      <c r="H172" s="48"/>
      <c r="I172" s="48"/>
      <c r="J172" s="48"/>
      <c r="K172" s="48"/>
      <c r="L172" s="48"/>
      <c r="M172" s="254"/>
      <c r="N172" s="254"/>
      <c r="O172" s="49"/>
    </row>
    <row r="173" spans="1:15">
      <c r="A173" s="255" t="s">
        <v>758</v>
      </c>
      <c r="B173" s="3"/>
      <c r="C173" s="3"/>
      <c r="D173" s="3"/>
      <c r="G173" s="187"/>
      <c r="J173" s="187"/>
      <c r="M173"/>
      <c r="N173"/>
    </row>
    <row r="175" spans="1:15">
      <c r="A175" s="16" t="s">
        <v>755</v>
      </c>
      <c r="O175" s="224" t="s">
        <v>255</v>
      </c>
    </row>
    <row r="176" spans="1:15">
      <c r="A176" s="1"/>
      <c r="B176" s="32" t="s">
        <v>42</v>
      </c>
      <c r="C176" s="33" t="s">
        <v>133</v>
      </c>
      <c r="D176" s="33" t="s">
        <v>135</v>
      </c>
      <c r="E176" s="33" t="s">
        <v>43</v>
      </c>
      <c r="F176" s="33" t="s">
        <v>44</v>
      </c>
      <c r="G176" s="33" t="s">
        <v>45</v>
      </c>
      <c r="H176" s="33" t="s">
        <v>46</v>
      </c>
      <c r="I176" s="33" t="s">
        <v>137</v>
      </c>
      <c r="J176" s="33" t="s">
        <v>138</v>
      </c>
      <c r="K176" s="33" t="s">
        <v>139</v>
      </c>
      <c r="L176" s="248">
        <v>100000</v>
      </c>
      <c r="M176" s="250" t="s">
        <v>278</v>
      </c>
      <c r="N176" s="250" t="s">
        <v>276</v>
      </c>
      <c r="O176" s="249" t="s">
        <v>84</v>
      </c>
    </row>
    <row r="177" spans="1:15">
      <c r="A177" s="19" t="s">
        <v>720</v>
      </c>
      <c r="B177" s="34" t="s">
        <v>132</v>
      </c>
      <c r="C177" s="35" t="s">
        <v>47</v>
      </c>
      <c r="D177" s="35" t="s">
        <v>47</v>
      </c>
      <c r="E177" s="35" t="s">
        <v>47</v>
      </c>
      <c r="F177" s="35" t="s">
        <v>47</v>
      </c>
      <c r="G177" s="35" t="s">
        <v>47</v>
      </c>
      <c r="H177" s="35" t="s">
        <v>47</v>
      </c>
      <c r="I177" s="35" t="s">
        <v>47</v>
      </c>
      <c r="J177" s="35" t="s">
        <v>47</v>
      </c>
      <c r="K177" s="35" t="s">
        <v>47</v>
      </c>
      <c r="L177" s="35" t="s">
        <v>50</v>
      </c>
      <c r="M177" s="251" t="s">
        <v>277</v>
      </c>
      <c r="N177" s="251" t="s">
        <v>156</v>
      </c>
      <c r="O177" s="27" t="s">
        <v>155</v>
      </c>
    </row>
    <row r="178" spans="1:15">
      <c r="A178" s="4"/>
      <c r="B178" s="36" t="s">
        <v>50</v>
      </c>
      <c r="C178" s="37" t="s">
        <v>134</v>
      </c>
      <c r="D178" s="37" t="s">
        <v>136</v>
      </c>
      <c r="E178" s="37" t="s">
        <v>51</v>
      </c>
      <c r="F178" s="37" t="s">
        <v>52</v>
      </c>
      <c r="G178" s="37" t="s">
        <v>53</v>
      </c>
      <c r="H178" s="37" t="s">
        <v>49</v>
      </c>
      <c r="I178" s="37" t="s">
        <v>140</v>
      </c>
      <c r="J178" s="37" t="s">
        <v>141</v>
      </c>
      <c r="K178" s="37" t="s">
        <v>142</v>
      </c>
      <c r="L178" s="37" t="s">
        <v>143</v>
      </c>
      <c r="M178" s="252" t="s">
        <v>156</v>
      </c>
      <c r="N178" s="252" t="s">
        <v>143</v>
      </c>
      <c r="O178" s="28" t="s">
        <v>48</v>
      </c>
    </row>
    <row r="179" spans="1:15" ht="14.25">
      <c r="A179" s="38" t="s">
        <v>378</v>
      </c>
      <c r="B179" s="416">
        <v>518.55139999999994</v>
      </c>
      <c r="C179" s="416">
        <v>485.6241</v>
      </c>
      <c r="D179" s="416">
        <v>481.73419999999999</v>
      </c>
      <c r="E179" s="416">
        <v>578.27919999999995</v>
      </c>
      <c r="F179" s="416">
        <v>676.71510000000001</v>
      </c>
      <c r="G179" s="416">
        <v>723.04700000000003</v>
      </c>
      <c r="H179" s="416">
        <v>825.13030000000003</v>
      </c>
      <c r="I179" s="416">
        <v>861.96709999999996</v>
      </c>
      <c r="J179" s="416">
        <v>1040.9743000000001</v>
      </c>
      <c r="K179" s="416">
        <v>1383.5924</v>
      </c>
      <c r="L179" s="416">
        <v>1477.1868999999999</v>
      </c>
      <c r="M179" s="417">
        <v>659.01829999999995</v>
      </c>
      <c r="N179" s="417">
        <v>1191.5807</v>
      </c>
      <c r="O179" s="418">
        <v>920.39419999999996</v>
      </c>
    </row>
    <row r="180" spans="1:15" ht="6" customHeight="1">
      <c r="A180" s="38"/>
      <c r="B180" s="423"/>
      <c r="C180" s="423"/>
      <c r="D180" s="423"/>
      <c r="E180" s="423"/>
      <c r="F180" s="423"/>
      <c r="G180" s="423"/>
      <c r="H180" s="423"/>
      <c r="I180" s="423"/>
      <c r="J180" s="423"/>
      <c r="K180" s="423"/>
      <c r="L180" s="423"/>
      <c r="M180" s="424"/>
      <c r="N180" s="424"/>
      <c r="O180" s="425"/>
    </row>
    <row r="181" spans="1:15" ht="14.25">
      <c r="A181" s="725" t="s">
        <v>379</v>
      </c>
      <c r="B181" s="726">
        <v>648.03070000000002</v>
      </c>
      <c r="C181" s="726">
        <v>969.33309999999994</v>
      </c>
      <c r="D181" s="726">
        <v>865.70870000000002</v>
      </c>
      <c r="E181" s="726">
        <v>928.17460000000005</v>
      </c>
      <c r="F181" s="726">
        <v>903.76419999999996</v>
      </c>
      <c r="G181" s="726">
        <v>912.63139999999999</v>
      </c>
      <c r="H181" s="726">
        <v>1064.9940999999999</v>
      </c>
      <c r="I181" s="726">
        <v>1045.2932000000001</v>
      </c>
      <c r="J181" s="726">
        <v>1278.6758</v>
      </c>
      <c r="K181" s="726">
        <v>1601.1768</v>
      </c>
      <c r="L181" s="727" t="s">
        <v>147</v>
      </c>
      <c r="M181" s="728">
        <v>949.19510000000002</v>
      </c>
      <c r="N181" s="728">
        <v>1201.6043</v>
      </c>
      <c r="O181" s="729">
        <v>1025.1198999999999</v>
      </c>
    </row>
    <row r="182" spans="1:15">
      <c r="A182" s="69" t="s">
        <v>258</v>
      </c>
      <c r="B182" s="343"/>
      <c r="C182" s="343"/>
      <c r="D182" s="343"/>
      <c r="E182" s="343"/>
      <c r="F182" s="343"/>
      <c r="G182" s="343"/>
      <c r="H182" s="343"/>
      <c r="I182" s="343"/>
      <c r="J182" s="343"/>
      <c r="K182" s="343"/>
      <c r="L182" s="419" t="s">
        <v>110</v>
      </c>
      <c r="M182" s="344"/>
      <c r="N182" s="344"/>
      <c r="O182" s="345"/>
    </row>
    <row r="183" spans="1:15" ht="14.25">
      <c r="A183" s="730" t="s">
        <v>380</v>
      </c>
      <c r="B183" s="731">
        <v>4119.9970999999996</v>
      </c>
      <c r="C183" s="731">
        <v>372.7321</v>
      </c>
      <c r="D183" s="731">
        <v>517.81610000000001</v>
      </c>
      <c r="E183" s="731">
        <v>555.59789999999998</v>
      </c>
      <c r="F183" s="731">
        <v>802.39099999999996</v>
      </c>
      <c r="G183" s="731">
        <v>883.54380000000003</v>
      </c>
      <c r="H183" s="731">
        <v>1038.3052</v>
      </c>
      <c r="I183" s="731">
        <v>1048.6116999999999</v>
      </c>
      <c r="J183" s="731">
        <v>1220.8205</v>
      </c>
      <c r="K183" s="731">
        <v>1601.1768</v>
      </c>
      <c r="L183" s="727" t="s">
        <v>147</v>
      </c>
      <c r="M183" s="732">
        <v>859.1259</v>
      </c>
      <c r="N183" s="732">
        <v>1197.9835</v>
      </c>
      <c r="O183" s="733">
        <v>1005.8662</v>
      </c>
    </row>
    <row r="184" spans="1:15">
      <c r="A184" t="s">
        <v>28</v>
      </c>
      <c r="B184" s="343">
        <v>747.9606</v>
      </c>
      <c r="C184" s="343">
        <v>1302.934</v>
      </c>
      <c r="D184" s="343">
        <v>1282.0944</v>
      </c>
      <c r="E184" s="343">
        <v>1626.7112999999999</v>
      </c>
      <c r="F184" s="343">
        <v>1393.4018000000001</v>
      </c>
      <c r="G184" s="343">
        <v>1372.5515</v>
      </c>
      <c r="H184" s="343">
        <v>1864.0363</v>
      </c>
      <c r="I184" s="343">
        <v>1163.8511000000001</v>
      </c>
      <c r="J184" s="419" t="s">
        <v>147</v>
      </c>
      <c r="K184" s="419" t="s">
        <v>147</v>
      </c>
      <c r="L184" s="419" t="s">
        <v>147</v>
      </c>
      <c r="M184" s="344">
        <v>1544.3946000000001</v>
      </c>
      <c r="N184" s="344">
        <v>1163.8511000000001</v>
      </c>
      <c r="O184" s="345">
        <v>1523.818</v>
      </c>
    </row>
    <row r="185" spans="1:15">
      <c r="A185" s="730" t="s">
        <v>252</v>
      </c>
      <c r="B185" s="731">
        <v>633.39149999999995</v>
      </c>
      <c r="C185" s="731">
        <v>1005.9211</v>
      </c>
      <c r="D185" s="731">
        <v>723.5856</v>
      </c>
      <c r="E185" s="731">
        <v>805.5752</v>
      </c>
      <c r="F185" s="731">
        <v>793.32569999999998</v>
      </c>
      <c r="G185" s="731">
        <v>887.26869999999997</v>
      </c>
      <c r="H185" s="731">
        <v>946.47879999999998</v>
      </c>
      <c r="I185" s="731">
        <v>1956.2442000000001</v>
      </c>
      <c r="J185" s="731">
        <v>1331.7063000000001</v>
      </c>
      <c r="K185" s="727" t="s">
        <v>147</v>
      </c>
      <c r="L185" s="727" t="s">
        <v>147</v>
      </c>
      <c r="M185" s="732">
        <v>816.73009999999999</v>
      </c>
      <c r="N185" s="732">
        <v>1575.5715</v>
      </c>
      <c r="O185" s="733">
        <v>854.37379999999996</v>
      </c>
    </row>
    <row r="186" spans="1:15">
      <c r="A186" s="69" t="s">
        <v>253</v>
      </c>
      <c r="B186" s="343">
        <v>168.12010000000001</v>
      </c>
      <c r="C186" s="343">
        <v>736.99170000000004</v>
      </c>
      <c r="D186" s="343">
        <v>655.31029999999998</v>
      </c>
      <c r="E186" s="343">
        <v>650.01599999999996</v>
      </c>
      <c r="F186" s="343">
        <v>823.33590000000004</v>
      </c>
      <c r="G186" s="343">
        <v>850.40589999999997</v>
      </c>
      <c r="H186" s="343">
        <v>845.37750000000005</v>
      </c>
      <c r="I186" s="343">
        <v>915.97450000000003</v>
      </c>
      <c r="J186" s="343">
        <v>1730.8325</v>
      </c>
      <c r="K186" s="419" t="s">
        <v>147</v>
      </c>
      <c r="L186" s="419" t="s">
        <v>147</v>
      </c>
      <c r="M186" s="344">
        <v>777.0444</v>
      </c>
      <c r="N186" s="344">
        <v>1170.3712</v>
      </c>
      <c r="O186" s="345">
        <v>863.17250000000001</v>
      </c>
    </row>
    <row r="187" spans="1:15" ht="6" customHeight="1">
      <c r="A187" s="69"/>
      <c r="B187" s="343"/>
      <c r="C187" s="343"/>
      <c r="D187" s="343"/>
      <c r="E187" s="343"/>
      <c r="F187" s="343"/>
      <c r="G187" s="343"/>
      <c r="H187" s="343"/>
      <c r="I187" s="343"/>
      <c r="J187" s="343"/>
      <c r="K187" s="419"/>
      <c r="L187" s="419"/>
      <c r="M187" s="344"/>
      <c r="N187" s="344"/>
      <c r="O187" s="345"/>
    </row>
    <row r="188" spans="1:15" ht="14.25">
      <c r="A188" s="725" t="s">
        <v>451</v>
      </c>
      <c r="B188" s="726">
        <v>508.87650000000002</v>
      </c>
      <c r="C188" s="726">
        <v>456.82220000000001</v>
      </c>
      <c r="D188" s="726">
        <v>454.72399999999999</v>
      </c>
      <c r="E188" s="726">
        <v>540.11220000000003</v>
      </c>
      <c r="F188" s="726">
        <v>636.27170000000001</v>
      </c>
      <c r="G188" s="726">
        <v>683.16800000000001</v>
      </c>
      <c r="H188" s="726">
        <v>803.22699999999998</v>
      </c>
      <c r="I188" s="726">
        <v>849.58810000000005</v>
      </c>
      <c r="J188" s="726">
        <v>1035.4979000000001</v>
      </c>
      <c r="K188" s="734">
        <v>1402.72</v>
      </c>
      <c r="L188" s="734">
        <v>1489.454</v>
      </c>
      <c r="M188" s="728">
        <v>621.16849999999999</v>
      </c>
      <c r="N188" s="728">
        <v>1208.0452</v>
      </c>
      <c r="O188" s="729">
        <v>913.32039999999995</v>
      </c>
    </row>
    <row r="189" spans="1:15" ht="6" customHeight="1">
      <c r="A189" s="69"/>
      <c r="B189" s="343"/>
      <c r="C189" s="343"/>
      <c r="D189" s="343"/>
      <c r="E189" s="343"/>
      <c r="F189" s="343"/>
      <c r="G189" s="343"/>
      <c r="H189" s="343"/>
      <c r="I189" s="343"/>
      <c r="J189" s="343"/>
      <c r="K189" s="419"/>
      <c r="L189" s="419"/>
      <c r="M189" s="344"/>
      <c r="N189" s="344"/>
      <c r="O189" s="345"/>
    </row>
    <row r="190" spans="1:15" ht="14.25">
      <c r="A190" s="8" t="s">
        <v>381</v>
      </c>
      <c r="B190" s="343"/>
      <c r="C190" s="343"/>
      <c r="D190" s="343"/>
      <c r="E190" s="343"/>
      <c r="F190" s="343"/>
      <c r="G190" s="343"/>
      <c r="H190" s="343"/>
      <c r="I190" s="343"/>
      <c r="J190" s="343"/>
      <c r="K190" s="343"/>
      <c r="L190" s="343"/>
      <c r="M190" s="344"/>
      <c r="N190" s="344"/>
      <c r="O190" s="345"/>
    </row>
    <row r="191" spans="1:15" ht="6" customHeight="1">
      <c r="A191" s="69"/>
      <c r="B191" s="343"/>
      <c r="C191" s="343"/>
      <c r="D191" s="343"/>
      <c r="E191" s="343"/>
      <c r="F191" s="343"/>
      <c r="G191" s="343"/>
      <c r="H191" s="343"/>
      <c r="I191" s="343"/>
      <c r="J191" s="343"/>
      <c r="K191" s="343"/>
      <c r="L191" s="343"/>
      <c r="M191" s="344"/>
      <c r="N191" s="344"/>
      <c r="O191" s="345"/>
    </row>
    <row r="192" spans="1:15">
      <c r="A192" s="730" t="s">
        <v>254</v>
      </c>
      <c r="B192" s="731">
        <v>518.14200000000005</v>
      </c>
      <c r="C192" s="731">
        <v>484.51549999999997</v>
      </c>
      <c r="D192" s="731">
        <v>481.68299999999999</v>
      </c>
      <c r="E192" s="731">
        <v>583.19479999999999</v>
      </c>
      <c r="F192" s="731">
        <v>652.06640000000004</v>
      </c>
      <c r="G192" s="731">
        <v>644.11630000000002</v>
      </c>
      <c r="H192" s="731">
        <v>624.79</v>
      </c>
      <c r="I192" s="727">
        <v>191.68039999999999</v>
      </c>
      <c r="J192" s="727" t="s">
        <v>147</v>
      </c>
      <c r="K192" s="727" t="s">
        <v>147</v>
      </c>
      <c r="L192" s="727" t="s">
        <v>147</v>
      </c>
      <c r="M192" s="732">
        <v>564.29219999999998</v>
      </c>
      <c r="N192" s="741">
        <v>191.68039999999999</v>
      </c>
      <c r="O192" s="733">
        <v>563.99300000000005</v>
      </c>
    </row>
    <row r="193" spans="1:15">
      <c r="A193" s="69" t="s">
        <v>259</v>
      </c>
      <c r="B193" s="343">
        <v>710.32119999999998</v>
      </c>
      <c r="C193" s="343">
        <v>612.75599999999997</v>
      </c>
      <c r="D193" s="343">
        <v>482.9375</v>
      </c>
      <c r="E193" s="343">
        <v>561.21069999999997</v>
      </c>
      <c r="F193" s="343">
        <v>686.59950000000003</v>
      </c>
      <c r="G193" s="343">
        <v>728.88509999999997</v>
      </c>
      <c r="H193" s="343">
        <v>828.62080000000003</v>
      </c>
      <c r="I193" s="343">
        <v>863.09789999999998</v>
      </c>
      <c r="J193" s="343">
        <v>1040.9743000000001</v>
      </c>
      <c r="K193" s="343">
        <v>1383.5924</v>
      </c>
      <c r="L193" s="343">
        <v>1477.1868999999999</v>
      </c>
      <c r="M193" s="344">
        <v>736.83339999999998</v>
      </c>
      <c r="N193" s="344">
        <v>1191.9567999999999</v>
      </c>
      <c r="O193" s="345">
        <v>1026.7529</v>
      </c>
    </row>
    <row r="194" spans="1:15" ht="6" customHeight="1">
      <c r="A194" s="69"/>
      <c r="B194" s="343"/>
      <c r="C194" s="343"/>
      <c r="D194" s="343"/>
      <c r="E194" s="343"/>
      <c r="F194" s="343"/>
      <c r="G194" s="343"/>
      <c r="H194" s="343"/>
      <c r="I194" s="343"/>
      <c r="J194" s="343"/>
      <c r="K194" s="343"/>
      <c r="L194" s="343"/>
      <c r="M194" s="344"/>
      <c r="N194" s="344"/>
      <c r="O194" s="345"/>
    </row>
    <row r="195" spans="1:15" ht="14.25">
      <c r="A195" s="725" t="s">
        <v>474</v>
      </c>
      <c r="B195" s="726">
        <v>665.00559999999996</v>
      </c>
      <c r="C195" s="726">
        <v>709.91690000000006</v>
      </c>
      <c r="D195" s="726">
        <v>713.44479999999999</v>
      </c>
      <c r="E195" s="726">
        <v>794.73889999999994</v>
      </c>
      <c r="F195" s="726">
        <v>848.39059999999995</v>
      </c>
      <c r="G195" s="726">
        <v>863.36360000000002</v>
      </c>
      <c r="H195" s="726">
        <v>1034.0204000000001</v>
      </c>
      <c r="I195" s="726">
        <v>1059.5441000000001</v>
      </c>
      <c r="J195" s="726">
        <v>1155.2711999999999</v>
      </c>
      <c r="K195" s="727">
        <v>1601.1768</v>
      </c>
      <c r="L195" s="726">
        <v>1310.4745</v>
      </c>
      <c r="M195" s="728">
        <v>852.37720000000002</v>
      </c>
      <c r="N195" s="728">
        <v>1162.0473999999999</v>
      </c>
      <c r="O195" s="729">
        <v>935.86599999999999</v>
      </c>
    </row>
    <row r="196" spans="1:15">
      <c r="A196" s="69" t="s">
        <v>258</v>
      </c>
      <c r="B196" s="390"/>
      <c r="C196" s="390"/>
      <c r="D196" s="390"/>
      <c r="E196" s="390"/>
      <c r="F196" s="390"/>
      <c r="G196" s="390"/>
      <c r="H196" s="390"/>
      <c r="I196" s="390"/>
      <c r="J196" s="390"/>
      <c r="K196" s="419" t="s">
        <v>110</v>
      </c>
      <c r="L196" s="390"/>
      <c r="M196" s="344"/>
      <c r="N196" s="344"/>
      <c r="O196" s="345"/>
    </row>
    <row r="197" spans="1:15">
      <c r="A197" s="730" t="s">
        <v>264</v>
      </c>
      <c r="B197" s="731">
        <v>644.33569999999997</v>
      </c>
      <c r="C197" s="731">
        <v>990.43629999999996</v>
      </c>
      <c r="D197" s="731">
        <v>923.3954</v>
      </c>
      <c r="E197" s="731">
        <v>1178.1121000000001</v>
      </c>
      <c r="F197" s="731">
        <v>1051.3216</v>
      </c>
      <c r="G197" s="731">
        <v>984.36379999999997</v>
      </c>
      <c r="H197" s="731">
        <v>1555.386</v>
      </c>
      <c r="I197" s="731">
        <v>1226.7627</v>
      </c>
      <c r="J197" s="731">
        <v>1331.7063000000001</v>
      </c>
      <c r="K197" s="727" t="s">
        <v>147</v>
      </c>
      <c r="L197" s="727" t="s">
        <v>147</v>
      </c>
      <c r="M197" s="732">
        <v>1130.3655000000001</v>
      </c>
      <c r="N197" s="732">
        <v>1247.9653000000001</v>
      </c>
      <c r="O197" s="733">
        <v>1137.8797999999999</v>
      </c>
    </row>
    <row r="198" spans="1:15">
      <c r="A198" s="69" t="s">
        <v>265</v>
      </c>
      <c r="B198" s="343">
        <v>668.91589999999997</v>
      </c>
      <c r="C198" s="343">
        <v>640.82150000000001</v>
      </c>
      <c r="D198" s="343">
        <v>646.96019999999999</v>
      </c>
      <c r="E198" s="343">
        <v>665.95929999999998</v>
      </c>
      <c r="F198" s="343">
        <v>726.39760000000001</v>
      </c>
      <c r="G198" s="343">
        <v>710.76869999999997</v>
      </c>
      <c r="H198" s="343">
        <v>975.99739999999997</v>
      </c>
      <c r="I198" s="343">
        <v>1089.8261</v>
      </c>
      <c r="J198" s="343">
        <v>749.37159999999994</v>
      </c>
      <c r="K198" s="419" t="s">
        <v>147</v>
      </c>
      <c r="L198" s="419">
        <v>1310.4745</v>
      </c>
      <c r="M198" s="344">
        <v>725.84670000000006</v>
      </c>
      <c r="N198" s="344">
        <v>1085.1696999999999</v>
      </c>
      <c r="O198" s="345">
        <v>806.47209999999995</v>
      </c>
    </row>
    <row r="199" spans="1:15" ht="14.25">
      <c r="A199" s="730" t="s">
        <v>475</v>
      </c>
      <c r="B199" s="731">
        <v>819.86950000000002</v>
      </c>
      <c r="C199" s="731">
        <v>790.53</v>
      </c>
      <c r="D199" s="731">
        <v>592.04579999999999</v>
      </c>
      <c r="E199" s="731">
        <v>575.3673</v>
      </c>
      <c r="F199" s="731">
        <v>806.88530000000003</v>
      </c>
      <c r="G199" s="731">
        <v>890.55050000000006</v>
      </c>
      <c r="H199" s="731">
        <v>958.83569999999997</v>
      </c>
      <c r="I199" s="731">
        <v>1025.0984000000001</v>
      </c>
      <c r="J199" s="731">
        <v>1276.8094000000001</v>
      </c>
      <c r="K199" s="727">
        <v>1601.1768</v>
      </c>
      <c r="L199" s="727" t="s">
        <v>147</v>
      </c>
      <c r="M199" s="732">
        <v>829.99680000000001</v>
      </c>
      <c r="N199" s="732">
        <v>1198.489</v>
      </c>
      <c r="O199" s="733">
        <v>977.61609999999996</v>
      </c>
    </row>
    <row r="200" spans="1:15">
      <c r="A200" s="210" t="s">
        <v>476</v>
      </c>
      <c r="B200" s="415">
        <v>432.04180000000002</v>
      </c>
      <c r="C200" s="415">
        <v>403.6026</v>
      </c>
      <c r="D200" s="415">
        <v>417.80680000000001</v>
      </c>
      <c r="E200" s="415">
        <v>523.98950000000002</v>
      </c>
      <c r="F200" s="415">
        <v>628.12070000000006</v>
      </c>
      <c r="G200" s="415">
        <v>680.92949999999996</v>
      </c>
      <c r="H200" s="415">
        <v>788.54489999999998</v>
      </c>
      <c r="I200" s="415">
        <v>831.94719999999995</v>
      </c>
      <c r="J200" s="415">
        <v>1042.2583999999999</v>
      </c>
      <c r="K200" s="420">
        <v>1402.72</v>
      </c>
      <c r="L200" s="415">
        <v>1494.9999</v>
      </c>
      <c r="M200" s="421">
        <v>608.7817</v>
      </c>
      <c r="N200" s="421">
        <v>1211.9604999999999</v>
      </c>
      <c r="O200" s="422">
        <v>921.1789</v>
      </c>
    </row>
    <row r="201" spans="1:15">
      <c r="A201" s="38" t="s">
        <v>756</v>
      </c>
      <c r="B201" s="423"/>
      <c r="C201" s="423"/>
      <c r="D201" s="423"/>
      <c r="E201" s="423"/>
      <c r="F201" s="423"/>
      <c r="G201" s="423"/>
      <c r="H201" s="423"/>
      <c r="I201" s="423"/>
      <c r="J201" s="423"/>
      <c r="K201" s="426"/>
      <c r="L201" s="423"/>
      <c r="M201" s="424"/>
      <c r="N201" s="424"/>
      <c r="O201" s="425"/>
    </row>
    <row r="202" spans="1:15">
      <c r="A202" s="38" t="s">
        <v>757</v>
      </c>
      <c r="B202" s="48"/>
      <c r="C202" s="48"/>
      <c r="D202" s="48"/>
      <c r="E202" s="48"/>
      <c r="F202" s="48"/>
      <c r="G202" s="48"/>
      <c r="H202" s="48"/>
      <c r="I202" s="48"/>
      <c r="J202" s="48"/>
      <c r="K202" s="48"/>
      <c r="L202" s="48"/>
      <c r="M202" s="254"/>
      <c r="N202" s="254"/>
      <c r="O202" s="49"/>
    </row>
    <row r="203" spans="1:15">
      <c r="A203" s="265" t="s">
        <v>564</v>
      </c>
      <c r="B203" s="48"/>
      <c r="C203" s="48"/>
      <c r="D203" s="48"/>
      <c r="E203" s="48"/>
      <c r="F203" s="48"/>
      <c r="G203" s="48"/>
      <c r="H203" s="48"/>
      <c r="I203" s="48"/>
      <c r="J203" s="48"/>
      <c r="K203" s="48"/>
      <c r="L203" s="48"/>
      <c r="M203" s="254"/>
      <c r="N203" s="254"/>
      <c r="O203" s="49"/>
    </row>
    <row r="204" spans="1:15">
      <c r="A204" s="38" t="s">
        <v>382</v>
      </c>
    </row>
    <row r="205" spans="1:15">
      <c r="A205" s="265" t="s">
        <v>383</v>
      </c>
      <c r="B205" s="48"/>
      <c r="C205" s="48"/>
      <c r="D205" s="48"/>
      <c r="E205" s="48"/>
      <c r="F205" s="48"/>
      <c r="G205" s="48"/>
      <c r="H205" s="48"/>
      <c r="I205" s="48"/>
      <c r="J205" s="48"/>
      <c r="K205" s="48"/>
      <c r="L205" s="48"/>
      <c r="M205" s="254"/>
      <c r="N205" s="254"/>
      <c r="O205" s="49"/>
    </row>
    <row r="206" spans="1:15">
      <c r="A206" s="265" t="s">
        <v>565</v>
      </c>
      <c r="B206" s="48"/>
      <c r="C206" s="48"/>
      <c r="D206" s="48"/>
      <c r="E206" s="48"/>
      <c r="F206" s="48"/>
      <c r="G206" s="48"/>
      <c r="H206" s="48"/>
      <c r="I206" s="48"/>
      <c r="J206" s="48"/>
      <c r="K206" s="48"/>
      <c r="L206" s="48"/>
      <c r="M206" s="254"/>
      <c r="N206" s="254"/>
      <c r="O206" s="49"/>
    </row>
    <row r="207" spans="1:15">
      <c r="A207" s="255" t="s">
        <v>758</v>
      </c>
      <c r="B207" s="3"/>
      <c r="C207" s="3"/>
      <c r="D207" s="3"/>
      <c r="G207" s="187"/>
      <c r="J207" s="187"/>
      <c r="M207"/>
      <c r="N207"/>
    </row>
    <row r="208" spans="1:15">
      <c r="A208" s="9"/>
    </row>
    <row r="209" spans="1:14" ht="14.25" customHeight="1">
      <c r="A209" s="919" t="s">
        <v>459</v>
      </c>
      <c r="B209" s="928"/>
      <c r="C209" s="928"/>
      <c r="D209" s="928"/>
      <c r="E209" s="928"/>
      <c r="F209" s="928"/>
      <c r="M209"/>
      <c r="N209"/>
    </row>
    <row r="210" spans="1:14">
      <c r="A210" s="928"/>
      <c r="B210" s="928"/>
      <c r="C210" s="928"/>
      <c r="D210" s="928"/>
      <c r="E210" s="928"/>
      <c r="F210" s="928"/>
      <c r="M210"/>
      <c r="N210"/>
    </row>
    <row r="211" spans="1:14" ht="21.75" customHeight="1">
      <c r="A211" s="928"/>
      <c r="B211" s="928"/>
      <c r="C211" s="928"/>
      <c r="D211" s="928"/>
      <c r="E211" s="928"/>
      <c r="F211" s="928"/>
      <c r="M211"/>
      <c r="N211"/>
    </row>
    <row r="212" spans="1:14">
      <c r="A212" s="17"/>
      <c r="M212"/>
      <c r="N212"/>
    </row>
    <row r="213" spans="1:14">
      <c r="A213" s="929" t="s">
        <v>20</v>
      </c>
      <c r="B213" s="930"/>
      <c r="C213" s="930"/>
      <c r="D213" s="930"/>
      <c r="E213" s="930"/>
      <c r="F213" s="930"/>
      <c r="M213"/>
      <c r="N213"/>
    </row>
    <row r="214" spans="1:14">
      <c r="A214" s="17"/>
      <c r="M214"/>
      <c r="N214"/>
    </row>
    <row r="215" spans="1:14">
      <c r="A215" s="920" t="s">
        <v>21</v>
      </c>
      <c r="B215" s="921"/>
      <c r="C215" s="921"/>
      <c r="D215" s="921"/>
      <c r="E215" s="921"/>
      <c r="F215" s="921"/>
      <c r="M215"/>
      <c r="N215"/>
    </row>
    <row r="216" spans="1:14">
      <c r="A216" s="918"/>
      <c r="B216" s="918"/>
      <c r="C216" s="918"/>
      <c r="D216" s="918"/>
      <c r="E216" s="918"/>
      <c r="F216" s="918"/>
      <c r="M216"/>
      <c r="N216"/>
    </row>
    <row r="217" spans="1:14">
      <c r="A217" s="17"/>
      <c r="M217"/>
      <c r="N217"/>
    </row>
    <row r="218" spans="1:14">
      <c r="A218" s="920" t="s">
        <v>22</v>
      </c>
      <c r="B218" s="918"/>
      <c r="C218" s="918"/>
      <c r="D218" s="918"/>
      <c r="E218" s="918"/>
      <c r="F218" s="918"/>
      <c r="M218"/>
      <c r="N218"/>
    </row>
    <row r="219" spans="1:14">
      <c r="A219" s="918"/>
      <c r="B219" s="918"/>
      <c r="C219" s="918"/>
      <c r="D219" s="918"/>
      <c r="E219" s="918"/>
      <c r="F219" s="918"/>
      <c r="M219"/>
      <c r="N219"/>
    </row>
    <row r="220" spans="1:14">
      <c r="A220" s="918"/>
      <c r="B220" s="918"/>
      <c r="C220" s="918"/>
      <c r="D220" s="918"/>
      <c r="E220" s="918"/>
      <c r="F220" s="918"/>
      <c r="M220"/>
      <c r="N220"/>
    </row>
    <row r="221" spans="1:14">
      <c r="A221" s="17"/>
      <c r="M221"/>
      <c r="N221"/>
    </row>
    <row r="222" spans="1:14">
      <c r="A222" s="920" t="s">
        <v>23</v>
      </c>
      <c r="B222" s="918"/>
      <c r="C222" s="918"/>
      <c r="D222" s="918"/>
      <c r="E222" s="918"/>
      <c r="F222" s="918"/>
      <c r="M222"/>
      <c r="N222"/>
    </row>
    <row r="223" spans="1:14">
      <c r="A223" s="918"/>
      <c r="B223" s="918"/>
      <c r="C223" s="918"/>
      <c r="D223" s="918"/>
      <c r="E223" s="918"/>
      <c r="F223" s="918"/>
      <c r="M223"/>
      <c r="N223"/>
    </row>
    <row r="224" spans="1:14">
      <c r="A224" s="918"/>
      <c r="B224" s="918"/>
      <c r="C224" s="918"/>
      <c r="D224" s="918"/>
      <c r="E224" s="918"/>
      <c r="F224" s="918"/>
      <c r="M224"/>
      <c r="N224"/>
    </row>
    <row r="225" spans="1:14">
      <c r="A225" s="918"/>
      <c r="B225" s="918"/>
      <c r="C225" s="918"/>
      <c r="D225" s="918"/>
      <c r="E225" s="918"/>
      <c r="F225" s="918"/>
      <c r="M225"/>
      <c r="N225"/>
    </row>
    <row r="226" spans="1:14">
      <c r="M226"/>
      <c r="N226"/>
    </row>
    <row r="227" spans="1:14" ht="78.75" customHeight="1">
      <c r="A227" s="919" t="s">
        <v>170</v>
      </c>
      <c r="B227" s="919"/>
      <c r="C227" s="919"/>
      <c r="D227" s="919"/>
      <c r="E227" s="919"/>
      <c r="F227" s="919"/>
      <c r="M227"/>
      <c r="N227"/>
    </row>
    <row r="228" spans="1:14" ht="13.5" customHeight="1">
      <c r="A228" s="239"/>
      <c r="B228" s="239"/>
      <c r="C228" s="239"/>
      <c r="D228" s="239"/>
      <c r="E228" s="239"/>
      <c r="F228" s="239"/>
      <c r="M228"/>
      <c r="N228"/>
    </row>
    <row r="229" spans="1:14">
      <c r="A229" s="919" t="s">
        <v>260</v>
      </c>
      <c r="B229" s="918"/>
      <c r="C229" s="918"/>
      <c r="D229" s="918"/>
      <c r="E229" s="918"/>
      <c r="F229" s="918"/>
      <c r="M229"/>
      <c r="N229"/>
    </row>
    <row r="230" spans="1:14">
      <c r="A230" s="918"/>
      <c r="B230" s="918"/>
      <c r="C230" s="918"/>
      <c r="D230" s="918"/>
      <c r="E230" s="918"/>
      <c r="F230" s="918"/>
      <c r="M230"/>
      <c r="N230"/>
    </row>
    <row r="231" spans="1:14">
      <c r="A231" s="918"/>
      <c r="B231" s="918"/>
      <c r="C231" s="918"/>
      <c r="D231" s="918"/>
      <c r="E231" s="918"/>
      <c r="F231" s="918"/>
      <c r="M231"/>
      <c r="N231"/>
    </row>
    <row r="232" spans="1:14">
      <c r="M232"/>
      <c r="N232"/>
    </row>
    <row r="233" spans="1:14" ht="233.25" customHeight="1">
      <c r="A233" s="919" t="s">
        <v>760</v>
      </c>
      <c r="B233" s="919"/>
      <c r="C233" s="919"/>
      <c r="D233" s="919"/>
      <c r="E233" s="919"/>
      <c r="F233" s="919"/>
      <c r="M233"/>
      <c r="N233"/>
    </row>
    <row r="234" spans="1:14">
      <c r="M234"/>
      <c r="N234"/>
    </row>
    <row r="236" spans="1:14">
      <c r="A236" s="17"/>
    </row>
    <row r="237" spans="1:14">
      <c r="A237" s="17"/>
    </row>
  </sheetData>
  <mergeCells count="8">
    <mergeCell ref="A227:F227"/>
    <mergeCell ref="A233:F233"/>
    <mergeCell ref="A229:F231"/>
    <mergeCell ref="A209:F211"/>
    <mergeCell ref="A213:F213"/>
    <mergeCell ref="A215:F216"/>
    <mergeCell ref="A218:F220"/>
    <mergeCell ref="A222:F225"/>
  </mergeCells>
  <phoneticPr fontId="2" type="noConversion"/>
  <printOptions horizontalCentered="1"/>
  <pageMargins left="0.59055118110236227" right="0.59055118110236227" top="0.78740157480314965" bottom="0.78740157480314965" header="0.39370078740157483" footer="0.39370078740157483"/>
  <pageSetup paperSize="9" scale="56" firstPageNumber="14" fitToHeight="0" orientation="landscape" useFirstPageNumber="1" r:id="rId1"/>
  <headerFooter alignWithMargins="0">
    <oddHeader>&amp;R&amp;12Les finances des communes en 2017</oddHeader>
    <oddFooter>&amp;L&amp;12Direction Générale des Collectivités Locales / DESL&amp;C&amp;P&amp;R&amp;12Mise en ligne : mars 2019</oddFooter>
  </headerFooter>
  <rowBreaks count="3" manualBreakCount="3">
    <brk id="70" max="14" man="1"/>
    <brk id="139" max="14" man="1"/>
    <brk id="207" max="14" man="1"/>
  </rowBreak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XFD182"/>
  <sheetViews>
    <sheetView zoomScale="85" zoomScaleNormal="85" zoomScalePageLayoutView="85" workbookViewId="0">
      <selection activeCell="K1" sqref="K1"/>
    </sheetView>
  </sheetViews>
  <sheetFormatPr baseColWidth="10" defaultRowHeight="12.75"/>
  <cols>
    <col min="1" max="1" width="90.85546875" customWidth="1"/>
    <col min="13" max="15" width="13.7109375" customWidth="1"/>
    <col min="16" max="16" width="19.28515625" customWidth="1"/>
  </cols>
  <sheetData>
    <row r="1" spans="1:16" ht="21">
      <c r="A1" s="47" t="s">
        <v>768</v>
      </c>
    </row>
    <row r="2" spans="1:16" ht="5.25" customHeight="1">
      <c r="A2" s="47"/>
    </row>
    <row r="3" spans="1:16" ht="15" customHeight="1" thickBot="1">
      <c r="P3" s="275" t="s">
        <v>255</v>
      </c>
    </row>
    <row r="4" spans="1:16" ht="18" customHeight="1">
      <c r="A4" s="42"/>
      <c r="B4" s="43" t="s">
        <v>42</v>
      </c>
      <c r="C4" s="43" t="s">
        <v>133</v>
      </c>
      <c r="D4" s="43" t="s">
        <v>135</v>
      </c>
      <c r="E4" s="43" t="s">
        <v>43</v>
      </c>
      <c r="F4" s="43" t="s">
        <v>44</v>
      </c>
      <c r="G4" s="43" t="s">
        <v>45</v>
      </c>
      <c r="H4" s="43" t="s">
        <v>46</v>
      </c>
      <c r="I4" s="43" t="s">
        <v>137</v>
      </c>
      <c r="J4" s="43" t="s">
        <v>138</v>
      </c>
      <c r="K4" s="43" t="s">
        <v>139</v>
      </c>
      <c r="L4" s="268">
        <v>100000</v>
      </c>
      <c r="M4" s="266" t="s">
        <v>278</v>
      </c>
      <c r="N4" s="266" t="s">
        <v>276</v>
      </c>
      <c r="O4" s="273" t="s">
        <v>84</v>
      </c>
      <c r="P4" s="298" t="s">
        <v>266</v>
      </c>
    </row>
    <row r="5" spans="1:16" ht="18" customHeight="1">
      <c r="A5" s="612" t="s">
        <v>88</v>
      </c>
      <c r="B5" s="44" t="s">
        <v>132</v>
      </c>
      <c r="C5" s="44" t="s">
        <v>47</v>
      </c>
      <c r="D5" s="44" t="s">
        <v>47</v>
      </c>
      <c r="E5" s="44" t="s">
        <v>47</v>
      </c>
      <c r="F5" s="44" t="s">
        <v>47</v>
      </c>
      <c r="G5" s="44" t="s">
        <v>47</v>
      </c>
      <c r="H5" s="44" t="s">
        <v>47</v>
      </c>
      <c r="I5" s="44" t="s">
        <v>47</v>
      </c>
      <c r="J5" s="44" t="s">
        <v>47</v>
      </c>
      <c r="K5" s="44" t="s">
        <v>47</v>
      </c>
      <c r="L5" s="44" t="s">
        <v>50</v>
      </c>
      <c r="M5" s="251" t="s">
        <v>277</v>
      </c>
      <c r="N5" s="251" t="s">
        <v>156</v>
      </c>
      <c r="O5" s="272" t="s">
        <v>155</v>
      </c>
      <c r="P5" s="299" t="s">
        <v>343</v>
      </c>
    </row>
    <row r="6" spans="1:16" ht="18" customHeight="1" thickBot="1">
      <c r="A6" s="462" t="s">
        <v>255</v>
      </c>
      <c r="B6" s="45" t="s">
        <v>50</v>
      </c>
      <c r="C6" s="45" t="s">
        <v>134</v>
      </c>
      <c r="D6" s="45" t="s">
        <v>136</v>
      </c>
      <c r="E6" s="45" t="s">
        <v>51</v>
      </c>
      <c r="F6" s="45" t="s">
        <v>52</v>
      </c>
      <c r="G6" s="45" t="s">
        <v>53</v>
      </c>
      <c r="H6" s="45" t="s">
        <v>49</v>
      </c>
      <c r="I6" s="45" t="s">
        <v>140</v>
      </c>
      <c r="J6" s="45" t="s">
        <v>141</v>
      </c>
      <c r="K6" s="45" t="s">
        <v>142</v>
      </c>
      <c r="L6" s="45" t="s">
        <v>143</v>
      </c>
      <c r="M6" s="267" t="s">
        <v>156</v>
      </c>
      <c r="N6" s="267" t="s">
        <v>143</v>
      </c>
      <c r="O6" s="274" t="s">
        <v>48</v>
      </c>
      <c r="P6" s="300" t="s">
        <v>287</v>
      </c>
    </row>
    <row r="7" spans="1:16" ht="12.75" customHeight="1">
      <c r="A7" s="238"/>
    </row>
    <row r="8" spans="1:16" s="506" customFormat="1" ht="17.25" customHeight="1">
      <c r="A8" s="515" t="s">
        <v>188</v>
      </c>
      <c r="B8" s="507">
        <v>894.99190665100002</v>
      </c>
      <c r="C8" s="507">
        <v>797.16016837200004</v>
      </c>
      <c r="D8" s="507">
        <v>773.36904551700002</v>
      </c>
      <c r="E8" s="507">
        <v>778.19744065999998</v>
      </c>
      <c r="F8" s="507">
        <v>847.12232720099996</v>
      </c>
      <c r="G8" s="507">
        <v>898.25585585600004</v>
      </c>
      <c r="H8" s="507">
        <v>980.09074148499997</v>
      </c>
      <c r="I8" s="507">
        <v>1032.890010068</v>
      </c>
      <c r="J8" s="507">
        <v>1098.765815836</v>
      </c>
      <c r="K8" s="507">
        <v>1241.2234230680001</v>
      </c>
      <c r="L8" s="507" t="s">
        <v>110</v>
      </c>
      <c r="M8" s="520">
        <v>865.74175458599996</v>
      </c>
      <c r="N8" s="520">
        <v>1083.393379158</v>
      </c>
      <c r="O8" s="520">
        <v>931.21146509799996</v>
      </c>
      <c r="P8" s="507">
        <v>950.91832170600003</v>
      </c>
    </row>
    <row r="9" spans="1:16" s="506" customFormat="1" ht="17.25" customHeight="1">
      <c r="A9" s="506" t="s">
        <v>189</v>
      </c>
      <c r="B9" s="508">
        <v>331.56755386600003</v>
      </c>
      <c r="C9" s="508">
        <v>267.18356677600002</v>
      </c>
      <c r="D9" s="508">
        <v>261.75918188399999</v>
      </c>
      <c r="E9" s="508">
        <v>245.28524157199999</v>
      </c>
      <c r="F9" s="508">
        <v>250.49705033800001</v>
      </c>
      <c r="G9" s="508">
        <v>245.84462567200001</v>
      </c>
      <c r="H9" s="508">
        <v>257.27427847000001</v>
      </c>
      <c r="I9" s="508">
        <v>245.828814529</v>
      </c>
      <c r="J9" s="508">
        <v>252.37277999899999</v>
      </c>
      <c r="K9" s="508">
        <v>233.54595190000001</v>
      </c>
      <c r="L9" s="508" t="s">
        <v>110</v>
      </c>
      <c r="M9" s="521">
        <v>251.00713259700001</v>
      </c>
      <c r="N9" s="521">
        <v>246.75303453000001</v>
      </c>
      <c r="O9" s="521">
        <v>249.727497908</v>
      </c>
      <c r="P9" s="508">
        <v>232.29187636200001</v>
      </c>
    </row>
    <row r="10" spans="1:16" s="506" customFormat="1" ht="17.25" customHeight="1">
      <c r="A10" s="506" t="s">
        <v>190</v>
      </c>
      <c r="B10" s="508">
        <v>272.78701272900003</v>
      </c>
      <c r="C10" s="508">
        <v>262.61145546699998</v>
      </c>
      <c r="D10" s="508">
        <v>283.11383317500002</v>
      </c>
      <c r="E10" s="508">
        <v>322.64578098800001</v>
      </c>
      <c r="F10" s="508">
        <v>397.78833030599998</v>
      </c>
      <c r="G10" s="508">
        <v>467.12465251399999</v>
      </c>
      <c r="H10" s="508">
        <v>536.50609862600004</v>
      </c>
      <c r="I10" s="508">
        <v>581.98833391000005</v>
      </c>
      <c r="J10" s="508">
        <v>613.61639536799998</v>
      </c>
      <c r="K10" s="508">
        <v>750.22894627999995</v>
      </c>
      <c r="L10" s="508" t="s">
        <v>110</v>
      </c>
      <c r="M10" s="521">
        <v>415.502678893</v>
      </c>
      <c r="N10" s="521">
        <v>614.70163572499996</v>
      </c>
      <c r="O10" s="521">
        <v>475.42181831400001</v>
      </c>
      <c r="P10" s="508">
        <v>522.78666103900002</v>
      </c>
    </row>
    <row r="11" spans="1:16" s="506" customFormat="1" ht="17.25" customHeight="1">
      <c r="A11" s="506" t="s">
        <v>191</v>
      </c>
      <c r="B11" s="508">
        <v>20.246533311</v>
      </c>
      <c r="C11" s="508">
        <v>30.838560676</v>
      </c>
      <c r="D11" s="508">
        <v>28.093836333999999</v>
      </c>
      <c r="E11" s="508">
        <v>31.572854437</v>
      </c>
      <c r="F11" s="508">
        <v>29.617018464000001</v>
      </c>
      <c r="G11" s="508">
        <v>30.836576714</v>
      </c>
      <c r="H11" s="508">
        <v>35.849437389000002</v>
      </c>
      <c r="I11" s="508">
        <v>34.142369275999997</v>
      </c>
      <c r="J11" s="508">
        <v>36.269672311000001</v>
      </c>
      <c r="K11" s="508">
        <v>64.584792346</v>
      </c>
      <c r="L11" s="508" t="s">
        <v>110</v>
      </c>
      <c r="M11" s="521">
        <v>31.797604304</v>
      </c>
      <c r="N11" s="521">
        <v>38.716316065000001</v>
      </c>
      <c r="O11" s="521">
        <v>33.878756039000002</v>
      </c>
      <c r="P11" s="508">
        <v>27.149171689999999</v>
      </c>
    </row>
    <row r="12" spans="1:16" s="506" customFormat="1" ht="17.25" customHeight="1">
      <c r="A12" s="506" t="s">
        <v>192</v>
      </c>
      <c r="B12" s="508">
        <v>140.16530611100001</v>
      </c>
      <c r="C12" s="508">
        <v>114.075127358</v>
      </c>
      <c r="D12" s="508">
        <v>131.34257235699999</v>
      </c>
      <c r="E12" s="508">
        <v>115.842976358</v>
      </c>
      <c r="F12" s="508">
        <v>120.631191601</v>
      </c>
      <c r="G12" s="508">
        <v>102.644356086</v>
      </c>
      <c r="H12" s="508">
        <v>109.779066849</v>
      </c>
      <c r="I12" s="508">
        <v>130.90696760599999</v>
      </c>
      <c r="J12" s="508">
        <v>159.31739428099999</v>
      </c>
      <c r="K12" s="508">
        <v>157.26423248899999</v>
      </c>
      <c r="L12" s="508" t="s">
        <v>110</v>
      </c>
      <c r="M12" s="521">
        <v>113.90357243299999</v>
      </c>
      <c r="N12" s="521">
        <v>144.80827748900001</v>
      </c>
      <c r="O12" s="521">
        <v>123.199722174</v>
      </c>
      <c r="P12" s="508">
        <v>128.066273303</v>
      </c>
    </row>
    <row r="13" spans="1:16" s="506" customFormat="1" ht="17.25" customHeight="1">
      <c r="A13" s="506" t="s">
        <v>193</v>
      </c>
      <c r="B13" s="508">
        <v>130.22550063400001</v>
      </c>
      <c r="C13" s="508">
        <v>122.45145809500001</v>
      </c>
      <c r="D13" s="508">
        <v>69.059621766999996</v>
      </c>
      <c r="E13" s="508">
        <v>62.850587304999998</v>
      </c>
      <c r="F13" s="508">
        <v>48.588736492000002</v>
      </c>
      <c r="G13" s="508">
        <v>51.805644870000002</v>
      </c>
      <c r="H13" s="508">
        <v>40.681860151000002</v>
      </c>
      <c r="I13" s="508">
        <v>40.023524746</v>
      </c>
      <c r="J13" s="508">
        <v>37.189573875999997</v>
      </c>
      <c r="K13" s="508">
        <v>35.599500052000003</v>
      </c>
      <c r="L13" s="508" t="s">
        <v>110</v>
      </c>
      <c r="M13" s="521">
        <v>53.530766358999998</v>
      </c>
      <c r="N13" s="521">
        <v>38.414115350000003</v>
      </c>
      <c r="O13" s="521">
        <v>48.983670662999998</v>
      </c>
      <c r="P13" s="508">
        <v>40.624339313</v>
      </c>
    </row>
    <row r="14" spans="1:16" s="506" customFormat="1" ht="17.25" customHeight="1">
      <c r="A14" s="515" t="s">
        <v>194</v>
      </c>
      <c r="B14" s="507">
        <v>1165.016581804</v>
      </c>
      <c r="C14" s="507">
        <v>1017.47771619</v>
      </c>
      <c r="D14" s="507">
        <v>972.583097673</v>
      </c>
      <c r="E14" s="507">
        <v>964.09381030300005</v>
      </c>
      <c r="F14" s="507">
        <v>1041.0147507730001</v>
      </c>
      <c r="G14" s="507">
        <v>1098.0811254979999</v>
      </c>
      <c r="H14" s="507">
        <v>1176.0303212250001</v>
      </c>
      <c r="I14" s="507">
        <v>1229.3177741479999</v>
      </c>
      <c r="J14" s="507">
        <v>1293.352529301</v>
      </c>
      <c r="K14" s="507">
        <v>1396.8847162950001</v>
      </c>
      <c r="L14" s="507" t="s">
        <v>110</v>
      </c>
      <c r="M14" s="520">
        <v>1059.9657738450001</v>
      </c>
      <c r="N14" s="520">
        <v>1274.0730651480001</v>
      </c>
      <c r="O14" s="520">
        <v>1124.3693472509999</v>
      </c>
      <c r="P14" s="507">
        <v>1113.916350597</v>
      </c>
    </row>
    <row r="15" spans="1:16" s="506" customFormat="1" ht="17.25" customHeight="1">
      <c r="A15" s="506" t="s">
        <v>86</v>
      </c>
      <c r="B15" s="508">
        <v>537.111280652</v>
      </c>
      <c r="C15" s="508">
        <v>466.30375917399999</v>
      </c>
      <c r="D15" s="508">
        <v>497.12765033900001</v>
      </c>
      <c r="E15" s="508">
        <v>549.42275749500004</v>
      </c>
      <c r="F15" s="508">
        <v>655.62671553500002</v>
      </c>
      <c r="G15" s="508">
        <v>716.87331210699995</v>
      </c>
      <c r="H15" s="508">
        <v>809.52211561000001</v>
      </c>
      <c r="I15" s="508">
        <v>901.79016285399996</v>
      </c>
      <c r="J15" s="508">
        <v>960.24253957999997</v>
      </c>
      <c r="K15" s="508">
        <v>955.70680349099996</v>
      </c>
      <c r="L15" s="508" t="s">
        <v>110</v>
      </c>
      <c r="M15" s="521">
        <v>663.99927631100002</v>
      </c>
      <c r="N15" s="521">
        <v>930.35243348400002</v>
      </c>
      <c r="O15" s="521">
        <v>744.11843061699994</v>
      </c>
      <c r="P15" s="508">
        <v>724.17659456199999</v>
      </c>
    </row>
    <row r="16" spans="1:16" s="506" customFormat="1" ht="17.25" customHeight="1">
      <c r="A16" s="506" t="s">
        <v>195</v>
      </c>
      <c r="B16" s="508">
        <v>447.69877500400003</v>
      </c>
      <c r="C16" s="508">
        <v>414.52367620799998</v>
      </c>
      <c r="D16" s="508">
        <v>435.50864217999998</v>
      </c>
      <c r="E16" s="508">
        <v>467.64548448300002</v>
      </c>
      <c r="F16" s="508">
        <v>559.00362314699998</v>
      </c>
      <c r="G16" s="508">
        <v>581.65343375299994</v>
      </c>
      <c r="H16" s="508">
        <v>643.39147605599999</v>
      </c>
      <c r="I16" s="508">
        <v>745.13009793200001</v>
      </c>
      <c r="J16" s="508">
        <v>796.66461131899996</v>
      </c>
      <c r="K16" s="508">
        <v>790.43920516699995</v>
      </c>
      <c r="L16" s="508" t="s">
        <v>110</v>
      </c>
      <c r="M16" s="521">
        <v>549.78577838700005</v>
      </c>
      <c r="N16" s="521">
        <v>770.03570097500005</v>
      </c>
      <c r="O16" s="521">
        <v>616.03705815800004</v>
      </c>
      <c r="P16" s="508">
        <v>640.46058469399998</v>
      </c>
    </row>
    <row r="17" spans="1:16" s="506" customFormat="1" ht="17.25" customHeight="1">
      <c r="A17" s="506" t="s">
        <v>229</v>
      </c>
      <c r="B17" s="508">
        <v>198.796368546</v>
      </c>
      <c r="C17" s="508">
        <v>102.16206213</v>
      </c>
      <c r="D17" s="508">
        <v>81.519130051999994</v>
      </c>
      <c r="E17" s="508">
        <v>70.045017582</v>
      </c>
      <c r="F17" s="508">
        <v>85.604667445000004</v>
      </c>
      <c r="G17" s="508">
        <v>79.345352439999999</v>
      </c>
      <c r="H17" s="508">
        <v>107.101822165</v>
      </c>
      <c r="I17" s="508">
        <v>131.91188483400001</v>
      </c>
      <c r="J17" s="508">
        <v>117.14948607700001</v>
      </c>
      <c r="K17" s="508">
        <v>169.801949595</v>
      </c>
      <c r="L17" s="508" t="s">
        <v>110</v>
      </c>
      <c r="M17" s="521">
        <v>85.870177827000006</v>
      </c>
      <c r="N17" s="521">
        <v>131.09049154799999</v>
      </c>
      <c r="O17" s="521">
        <v>99.472469352999994</v>
      </c>
      <c r="P17" s="508">
        <v>159.87314247099999</v>
      </c>
    </row>
    <row r="18" spans="1:16" s="506" customFormat="1" ht="17.25" customHeight="1">
      <c r="A18" s="506" t="s">
        <v>196</v>
      </c>
      <c r="B18" s="508">
        <v>89.412505648000007</v>
      </c>
      <c r="C18" s="508">
        <v>51.780082966000002</v>
      </c>
      <c r="D18" s="508">
        <v>61.619008159000003</v>
      </c>
      <c r="E18" s="508">
        <v>81.777273011999995</v>
      </c>
      <c r="F18" s="508">
        <v>96.623092388000003</v>
      </c>
      <c r="G18" s="508">
        <v>135.21987835499999</v>
      </c>
      <c r="H18" s="508">
        <v>166.130639554</v>
      </c>
      <c r="I18" s="508">
        <v>156.660064922</v>
      </c>
      <c r="J18" s="508">
        <v>163.57792826100001</v>
      </c>
      <c r="K18" s="508">
        <v>165.26759832400001</v>
      </c>
      <c r="L18" s="508" t="s">
        <v>110</v>
      </c>
      <c r="M18" s="521">
        <v>114.213497924</v>
      </c>
      <c r="N18" s="521">
        <v>160.31673250899999</v>
      </c>
      <c r="O18" s="521">
        <v>128.08137245899999</v>
      </c>
      <c r="P18" s="508">
        <v>83.716009868</v>
      </c>
    </row>
    <row r="19" spans="1:16" s="506" customFormat="1" ht="17.25" customHeight="1">
      <c r="A19" s="506" t="s">
        <v>197</v>
      </c>
      <c r="B19" s="508">
        <v>295.16344960599997</v>
      </c>
      <c r="C19" s="508">
        <v>245.42011168499999</v>
      </c>
      <c r="D19" s="508">
        <v>215.61622839099999</v>
      </c>
      <c r="E19" s="508">
        <v>201.08717037400001</v>
      </c>
      <c r="F19" s="508">
        <v>193.057592919</v>
      </c>
      <c r="G19" s="508">
        <v>175.23327437699999</v>
      </c>
      <c r="H19" s="508">
        <v>159.12826579599999</v>
      </c>
      <c r="I19" s="508">
        <v>148.86103900399999</v>
      </c>
      <c r="J19" s="508">
        <v>168.553664744</v>
      </c>
      <c r="K19" s="508">
        <v>148.29129763</v>
      </c>
      <c r="L19" s="508" t="s">
        <v>110</v>
      </c>
      <c r="M19" s="521">
        <v>185.95671918900001</v>
      </c>
      <c r="N19" s="521">
        <v>156.15871078999999</v>
      </c>
      <c r="O19" s="521">
        <v>176.99346431999999</v>
      </c>
      <c r="P19" s="508">
        <v>198.87471862500001</v>
      </c>
    </row>
    <row r="20" spans="1:16" s="506" customFormat="1" ht="17.25" customHeight="1">
      <c r="A20" s="506" t="s">
        <v>198</v>
      </c>
      <c r="B20" s="508">
        <v>232.54918994900001</v>
      </c>
      <c r="C20" s="508">
        <v>198.390310277</v>
      </c>
      <c r="D20" s="508">
        <v>177.82219510600001</v>
      </c>
      <c r="E20" s="508">
        <v>174.87663077299999</v>
      </c>
      <c r="F20" s="508">
        <v>168.86345913700001</v>
      </c>
      <c r="G20" s="508">
        <v>154.194447723</v>
      </c>
      <c r="H20" s="508">
        <v>134.55050125</v>
      </c>
      <c r="I20" s="508">
        <v>125.54101766300001</v>
      </c>
      <c r="J20" s="508">
        <v>137.61835240900001</v>
      </c>
      <c r="K20" s="508">
        <v>117.159812503</v>
      </c>
      <c r="L20" s="508" t="s">
        <v>110</v>
      </c>
      <c r="M20" s="521">
        <v>160.52474494099999</v>
      </c>
      <c r="N20" s="521">
        <v>129.019859852</v>
      </c>
      <c r="O20" s="521">
        <v>151.048060765</v>
      </c>
      <c r="P20" s="508">
        <v>164.32029473899999</v>
      </c>
    </row>
    <row r="21" spans="1:16" s="506" customFormat="1" ht="17.25" customHeight="1">
      <c r="A21" s="506" t="s">
        <v>199</v>
      </c>
      <c r="B21" s="508">
        <v>18.347554968000001</v>
      </c>
      <c r="C21" s="508">
        <v>10.078680432000001</v>
      </c>
      <c r="D21" s="508">
        <v>4.8201984449999999</v>
      </c>
      <c r="E21" s="508">
        <v>1.4986515419999999</v>
      </c>
      <c r="F21" s="508">
        <v>1.038003631</v>
      </c>
      <c r="G21" s="508">
        <v>0.97055984399999995</v>
      </c>
      <c r="H21" s="508">
        <v>0.94388159400000005</v>
      </c>
      <c r="I21" s="508">
        <v>1.1685926790000001</v>
      </c>
      <c r="J21" s="508">
        <v>2.105319063</v>
      </c>
      <c r="K21" s="508">
        <v>5.0133069179999996</v>
      </c>
      <c r="L21" s="508" t="s">
        <v>110</v>
      </c>
      <c r="M21" s="521">
        <v>1.516734553</v>
      </c>
      <c r="N21" s="521">
        <v>1.9962249560000001</v>
      </c>
      <c r="O21" s="521">
        <v>1.6609654899999999</v>
      </c>
      <c r="P21" s="508">
        <v>3.4899231319999999</v>
      </c>
    </row>
    <row r="22" spans="1:16" s="506" customFormat="1" ht="17.25" customHeight="1">
      <c r="A22" s="506" t="s">
        <v>200</v>
      </c>
      <c r="B22" s="508">
        <v>44.266704689000001</v>
      </c>
      <c r="C22" s="508">
        <v>36.951120975999999</v>
      </c>
      <c r="D22" s="508">
        <v>32.973834840000002</v>
      </c>
      <c r="E22" s="508">
        <v>24.711888059</v>
      </c>
      <c r="F22" s="508">
        <v>23.156130150999999</v>
      </c>
      <c r="G22" s="508">
        <v>20.068266810000001</v>
      </c>
      <c r="H22" s="508">
        <v>23.633882952</v>
      </c>
      <c r="I22" s="508">
        <v>22.151428663000001</v>
      </c>
      <c r="J22" s="508">
        <v>28.829993271999999</v>
      </c>
      <c r="K22" s="508">
        <v>26.118178208</v>
      </c>
      <c r="L22" s="508" t="s">
        <v>110</v>
      </c>
      <c r="M22" s="521">
        <v>23.915239695</v>
      </c>
      <c r="N22" s="521">
        <v>25.142625981999998</v>
      </c>
      <c r="O22" s="521">
        <v>24.284438064</v>
      </c>
      <c r="P22" s="508">
        <v>31.064500755000001</v>
      </c>
    </row>
    <row r="23" spans="1:16" s="506" customFormat="1" ht="17.25" customHeight="1">
      <c r="A23" s="506" t="s">
        <v>201</v>
      </c>
      <c r="B23" s="508">
        <v>27.340752740999999</v>
      </c>
      <c r="C23" s="508">
        <v>36.668976631</v>
      </c>
      <c r="D23" s="508">
        <v>35.373135799000003</v>
      </c>
      <c r="E23" s="508">
        <v>33.422779961000003</v>
      </c>
      <c r="F23" s="508">
        <v>35.096193202000002</v>
      </c>
      <c r="G23" s="508">
        <v>38.878080891000003</v>
      </c>
      <c r="H23" s="508">
        <v>46.807662935000003</v>
      </c>
      <c r="I23" s="508">
        <v>42.321477762999997</v>
      </c>
      <c r="J23" s="508">
        <v>40.175376583999999</v>
      </c>
      <c r="K23" s="508">
        <v>40.935472799000003</v>
      </c>
      <c r="L23" s="508" t="s">
        <v>110</v>
      </c>
      <c r="M23" s="521">
        <v>38.200704842999997</v>
      </c>
      <c r="N23" s="521">
        <v>41.346465946999999</v>
      </c>
      <c r="O23" s="521">
        <v>39.146951254999998</v>
      </c>
      <c r="P23" s="508">
        <v>52.224430447000003</v>
      </c>
    </row>
    <row r="24" spans="1:16" s="506" customFormat="1" ht="17.25" customHeight="1">
      <c r="A24" s="506" t="s">
        <v>202</v>
      </c>
      <c r="B24" s="508">
        <v>137.234691685</v>
      </c>
      <c r="C24" s="508">
        <v>111.63358366999999</v>
      </c>
      <c r="D24" s="508">
        <v>106.483165515</v>
      </c>
      <c r="E24" s="508">
        <v>87.188431883999996</v>
      </c>
      <c r="F24" s="508">
        <v>81.461896252000003</v>
      </c>
      <c r="G24" s="508">
        <v>91.057831578999995</v>
      </c>
      <c r="H24" s="508">
        <v>102.87217964</v>
      </c>
      <c r="I24" s="508">
        <v>89.880037676000001</v>
      </c>
      <c r="J24" s="508">
        <v>80.544861143999995</v>
      </c>
      <c r="K24" s="508">
        <v>158.411248554</v>
      </c>
      <c r="L24" s="508" t="s">
        <v>110</v>
      </c>
      <c r="M24" s="521">
        <v>92.003033892999994</v>
      </c>
      <c r="N24" s="521">
        <v>94.891981959999995</v>
      </c>
      <c r="O24" s="521">
        <v>92.872030823000003</v>
      </c>
      <c r="P24" s="508">
        <v>83.893246141999995</v>
      </c>
    </row>
    <row r="25" spans="1:16" s="506" customFormat="1" ht="17.25" customHeight="1">
      <c r="A25" s="516" t="s">
        <v>203</v>
      </c>
      <c r="B25" s="509">
        <v>168.16640712</v>
      </c>
      <c r="C25" s="509">
        <v>157.451285031</v>
      </c>
      <c r="D25" s="509">
        <v>117.982917629</v>
      </c>
      <c r="E25" s="509">
        <v>92.972670589000003</v>
      </c>
      <c r="F25" s="509">
        <v>75.772352866000006</v>
      </c>
      <c r="G25" s="509">
        <v>76.038626543999996</v>
      </c>
      <c r="H25" s="509">
        <v>57.700097243000002</v>
      </c>
      <c r="I25" s="509">
        <v>46.465056851</v>
      </c>
      <c r="J25" s="509">
        <v>43.836087249000002</v>
      </c>
      <c r="K25" s="509">
        <v>93.539893821000007</v>
      </c>
      <c r="L25" s="509" t="s">
        <v>110</v>
      </c>
      <c r="M25" s="522">
        <v>79.806039608999995</v>
      </c>
      <c r="N25" s="522">
        <v>51.323472967000001</v>
      </c>
      <c r="O25" s="522">
        <v>71.238470235999998</v>
      </c>
      <c r="P25" s="509">
        <v>54.747360821000001</v>
      </c>
    </row>
    <row r="26" spans="1:16" s="506" customFormat="1" ht="17.25" customHeight="1">
      <c r="A26" s="515" t="s">
        <v>204</v>
      </c>
      <c r="B26" s="507">
        <v>270.02467515299998</v>
      </c>
      <c r="C26" s="507">
        <v>220.31754781800001</v>
      </c>
      <c r="D26" s="507">
        <v>199.21405215600001</v>
      </c>
      <c r="E26" s="507">
        <v>185.896369642</v>
      </c>
      <c r="F26" s="507">
        <v>193.892423573</v>
      </c>
      <c r="G26" s="507">
        <v>199.82526964199999</v>
      </c>
      <c r="H26" s="507">
        <v>195.93957974</v>
      </c>
      <c r="I26" s="507">
        <v>196.42776408</v>
      </c>
      <c r="J26" s="507">
        <v>194.586713465</v>
      </c>
      <c r="K26" s="507">
        <v>155.66129322699999</v>
      </c>
      <c r="L26" s="507" t="s">
        <v>110</v>
      </c>
      <c r="M26" s="520">
        <v>194.22401925899999</v>
      </c>
      <c r="N26" s="520">
        <v>190.67968598900001</v>
      </c>
      <c r="O26" s="520">
        <v>193.157882153</v>
      </c>
      <c r="P26" s="507">
        <v>162.99802889099999</v>
      </c>
    </row>
    <row r="27" spans="1:16" s="506" customFormat="1" ht="17.25" customHeight="1">
      <c r="A27" s="517" t="s">
        <v>205</v>
      </c>
      <c r="B27" s="510">
        <v>184.54983027500001</v>
      </c>
      <c r="C27" s="510">
        <v>100.284436039</v>
      </c>
      <c r="D27" s="510">
        <v>101.62115886300001</v>
      </c>
      <c r="E27" s="510">
        <v>88.611636426999993</v>
      </c>
      <c r="F27" s="510">
        <v>96.778618590999997</v>
      </c>
      <c r="G27" s="510">
        <v>106.487333576</v>
      </c>
      <c r="H27" s="510">
        <v>96.606297742999999</v>
      </c>
      <c r="I27" s="510">
        <v>91.984960252999997</v>
      </c>
      <c r="J27" s="510">
        <v>71.443152538999996</v>
      </c>
      <c r="K27" s="510">
        <v>40.790964158000001</v>
      </c>
      <c r="L27" s="510" t="s">
        <v>110</v>
      </c>
      <c r="M27" s="523">
        <v>96.963258379999999</v>
      </c>
      <c r="N27" s="523">
        <v>77.945551061000003</v>
      </c>
      <c r="O27" s="523">
        <v>91.242723119999994</v>
      </c>
      <c r="P27" s="510">
        <v>76.013943158999993</v>
      </c>
    </row>
    <row r="28" spans="1:16" s="506" customFormat="1" ht="17.25" customHeight="1">
      <c r="A28" s="515" t="s">
        <v>206</v>
      </c>
      <c r="B28" s="507">
        <v>480.77441780999999</v>
      </c>
      <c r="C28" s="507">
        <v>469.62422205500002</v>
      </c>
      <c r="D28" s="507">
        <v>380.95840189400002</v>
      </c>
      <c r="E28" s="507">
        <v>353.99027243099999</v>
      </c>
      <c r="F28" s="507">
        <v>328.990297828</v>
      </c>
      <c r="G28" s="507">
        <v>309.38483061199997</v>
      </c>
      <c r="H28" s="507">
        <v>311.14504241499998</v>
      </c>
      <c r="I28" s="507">
        <v>288.63718152500002</v>
      </c>
      <c r="J28" s="507">
        <v>356.56811939099998</v>
      </c>
      <c r="K28" s="507">
        <v>282.51652241800002</v>
      </c>
      <c r="L28" s="507" t="s">
        <v>110</v>
      </c>
      <c r="M28" s="520">
        <v>333.035531736</v>
      </c>
      <c r="N28" s="520">
        <v>313.29527201299999</v>
      </c>
      <c r="O28" s="520">
        <v>327.097652375</v>
      </c>
      <c r="P28" s="507">
        <v>297.60743928099998</v>
      </c>
    </row>
    <row r="29" spans="1:16" s="506" customFormat="1" ht="17.25" customHeight="1">
      <c r="A29" s="506" t="s">
        <v>207</v>
      </c>
      <c r="B29" s="508">
        <v>451.39248029999999</v>
      </c>
      <c r="C29" s="508">
        <v>445.12484092</v>
      </c>
      <c r="D29" s="508">
        <v>354.78987772200003</v>
      </c>
      <c r="E29" s="508">
        <v>314.97544630300001</v>
      </c>
      <c r="F29" s="508">
        <v>311.35439288100002</v>
      </c>
      <c r="G29" s="508">
        <v>281.81117635099997</v>
      </c>
      <c r="H29" s="508">
        <v>290.82649565299999</v>
      </c>
      <c r="I29" s="508">
        <v>265.12181195900001</v>
      </c>
      <c r="J29" s="508">
        <v>326.10968380700001</v>
      </c>
      <c r="K29" s="508">
        <v>251.477570052</v>
      </c>
      <c r="L29" s="508" t="s">
        <v>110</v>
      </c>
      <c r="M29" s="521">
        <v>306.42437397200001</v>
      </c>
      <c r="N29" s="521">
        <v>286.24832556400003</v>
      </c>
      <c r="O29" s="521">
        <v>300.35540916999997</v>
      </c>
      <c r="P29" s="508">
        <v>265.14748075199998</v>
      </c>
    </row>
    <row r="30" spans="1:16" s="506" customFormat="1" ht="17.25" customHeight="1">
      <c r="A30" s="506" t="s">
        <v>208</v>
      </c>
      <c r="B30" s="508">
        <v>11.371141786999999</v>
      </c>
      <c r="C30" s="508">
        <v>10.021506710000001</v>
      </c>
      <c r="D30" s="508">
        <v>11.983236174</v>
      </c>
      <c r="E30" s="508">
        <v>16.292421067999999</v>
      </c>
      <c r="F30" s="508">
        <v>9.1474788040000004</v>
      </c>
      <c r="G30" s="508">
        <v>12.453298686</v>
      </c>
      <c r="H30" s="508">
        <v>10.85734355</v>
      </c>
      <c r="I30" s="508">
        <v>15.297215037000001</v>
      </c>
      <c r="J30" s="508">
        <v>18.606664046999999</v>
      </c>
      <c r="K30" s="508">
        <v>10.721519656</v>
      </c>
      <c r="L30" s="508" t="s">
        <v>110</v>
      </c>
      <c r="M30" s="521">
        <v>12.317475649</v>
      </c>
      <c r="N30" s="521">
        <v>15.967655219999999</v>
      </c>
      <c r="O30" s="521">
        <v>13.415451372</v>
      </c>
      <c r="P30" s="508">
        <v>16.461347183000001</v>
      </c>
    </row>
    <row r="31" spans="1:16" s="506" customFormat="1" ht="17.25" customHeight="1">
      <c r="A31" s="506" t="s">
        <v>209</v>
      </c>
      <c r="B31" s="508">
        <v>18.010795724000001</v>
      </c>
      <c r="C31" s="508">
        <v>14.477874425</v>
      </c>
      <c r="D31" s="508">
        <v>14.185287997</v>
      </c>
      <c r="E31" s="508">
        <v>22.72240506</v>
      </c>
      <c r="F31" s="508">
        <v>8.488426144</v>
      </c>
      <c r="G31" s="508">
        <v>15.120355575</v>
      </c>
      <c r="H31" s="508">
        <v>9.4612032119999991</v>
      </c>
      <c r="I31" s="508">
        <v>8.2181545289999995</v>
      </c>
      <c r="J31" s="508">
        <v>11.851771536999999</v>
      </c>
      <c r="K31" s="508">
        <v>20.317432709999999</v>
      </c>
      <c r="L31" s="508" t="s">
        <v>110</v>
      </c>
      <c r="M31" s="521">
        <v>14.293682115999999</v>
      </c>
      <c r="N31" s="521">
        <v>11.079291229000001</v>
      </c>
      <c r="O31" s="521">
        <v>13.326791833</v>
      </c>
      <c r="P31" s="508">
        <v>15.998611345</v>
      </c>
    </row>
    <row r="32" spans="1:16" s="506" customFormat="1" ht="17.25" customHeight="1">
      <c r="A32" s="515" t="s">
        <v>210</v>
      </c>
      <c r="B32" s="507">
        <v>277.52664021599998</v>
      </c>
      <c r="C32" s="507">
        <v>265.10139258599997</v>
      </c>
      <c r="D32" s="507">
        <v>196.038784182</v>
      </c>
      <c r="E32" s="507">
        <v>180.590321375</v>
      </c>
      <c r="F32" s="507">
        <v>197.51674128299999</v>
      </c>
      <c r="G32" s="507">
        <v>153.96813384199999</v>
      </c>
      <c r="H32" s="507">
        <v>172.83361175900001</v>
      </c>
      <c r="I32" s="507">
        <v>147.723016828</v>
      </c>
      <c r="J32" s="507">
        <v>175.54318390500001</v>
      </c>
      <c r="K32" s="507">
        <v>184.08997733999999</v>
      </c>
      <c r="L32" s="507" t="s">
        <v>110</v>
      </c>
      <c r="M32" s="520">
        <v>179.83162930200001</v>
      </c>
      <c r="N32" s="520">
        <v>162.645695999</v>
      </c>
      <c r="O32" s="520">
        <v>174.66209252300001</v>
      </c>
      <c r="P32" s="507">
        <v>143.722536045</v>
      </c>
    </row>
    <row r="33" spans="1:16" s="506" customFormat="1" ht="17.25" customHeight="1">
      <c r="A33" s="506" t="s">
        <v>211</v>
      </c>
      <c r="B33" s="508">
        <v>73.865500083000001</v>
      </c>
      <c r="C33" s="508">
        <v>56.766406382</v>
      </c>
      <c r="D33" s="508">
        <v>48.069995388999999</v>
      </c>
      <c r="E33" s="508">
        <v>37.035563885000002</v>
      </c>
      <c r="F33" s="508">
        <v>44.334722685999999</v>
      </c>
      <c r="G33" s="508">
        <v>32.131496964</v>
      </c>
      <c r="H33" s="508">
        <v>35.100007697000002</v>
      </c>
      <c r="I33" s="508">
        <v>32.622492286000004</v>
      </c>
      <c r="J33" s="508">
        <v>42.631985600999997</v>
      </c>
      <c r="K33" s="508">
        <v>26.701649661000001</v>
      </c>
      <c r="L33" s="508" t="s">
        <v>110</v>
      </c>
      <c r="M33" s="521">
        <v>38.283348310000001</v>
      </c>
      <c r="N33" s="521">
        <v>35.632948161000002</v>
      </c>
      <c r="O33" s="521">
        <v>37.486106704999997</v>
      </c>
      <c r="P33" s="508">
        <v>33.056971316000002</v>
      </c>
    </row>
    <row r="34" spans="1:16" s="506" customFormat="1" ht="17.25" customHeight="1">
      <c r="A34" s="506" t="s">
        <v>212</v>
      </c>
      <c r="B34" s="508">
        <v>142.32007163700001</v>
      </c>
      <c r="C34" s="508">
        <v>177.10524260899999</v>
      </c>
      <c r="D34" s="508">
        <v>112.379052391</v>
      </c>
      <c r="E34" s="508">
        <v>95.490388680999999</v>
      </c>
      <c r="F34" s="508">
        <v>81.949297647999998</v>
      </c>
      <c r="G34" s="508">
        <v>73.199137445999995</v>
      </c>
      <c r="H34" s="508">
        <v>75.398339305999997</v>
      </c>
      <c r="I34" s="508">
        <v>64.551276207000001</v>
      </c>
      <c r="J34" s="508">
        <v>63.730438522</v>
      </c>
      <c r="K34" s="508">
        <v>51.90103775</v>
      </c>
      <c r="L34" s="508" t="s">
        <v>110</v>
      </c>
      <c r="M34" s="521">
        <v>85.513078074999996</v>
      </c>
      <c r="N34" s="521">
        <v>62.674220022</v>
      </c>
      <c r="O34" s="521">
        <v>78.643138886000003</v>
      </c>
      <c r="P34" s="508">
        <v>65.813714508000004</v>
      </c>
    </row>
    <row r="35" spans="1:16" s="506" customFormat="1" ht="17.25" customHeight="1">
      <c r="A35" s="516" t="s">
        <v>213</v>
      </c>
      <c r="B35" s="509">
        <v>61.341068495999998</v>
      </c>
      <c r="C35" s="509">
        <v>31.229743594999999</v>
      </c>
      <c r="D35" s="509">
        <v>35.589736403000003</v>
      </c>
      <c r="E35" s="509">
        <v>48.064368809999998</v>
      </c>
      <c r="F35" s="509">
        <v>71.232720948999997</v>
      </c>
      <c r="G35" s="509">
        <v>48.637499431999998</v>
      </c>
      <c r="H35" s="509">
        <v>62.335264756000001</v>
      </c>
      <c r="I35" s="509">
        <v>50.549248333999998</v>
      </c>
      <c r="J35" s="509">
        <v>69.180759781999996</v>
      </c>
      <c r="K35" s="509">
        <v>105.487289929</v>
      </c>
      <c r="L35" s="509" t="s">
        <v>110</v>
      </c>
      <c r="M35" s="522">
        <v>56.035202916999999</v>
      </c>
      <c r="N35" s="522">
        <v>64.338527815999996</v>
      </c>
      <c r="O35" s="522">
        <v>58.532846931000002</v>
      </c>
      <c r="P35" s="509">
        <v>44.851850220999999</v>
      </c>
    </row>
    <row r="36" spans="1:16" s="506" customFormat="1" ht="17.25" customHeight="1">
      <c r="A36" s="518" t="s">
        <v>214</v>
      </c>
      <c r="B36" s="507">
        <v>1375.7663244610001</v>
      </c>
      <c r="C36" s="507">
        <v>1266.7843904270001</v>
      </c>
      <c r="D36" s="507">
        <v>1154.3274474110001</v>
      </c>
      <c r="E36" s="507">
        <v>1132.187713091</v>
      </c>
      <c r="F36" s="507">
        <v>1176.1126250289999</v>
      </c>
      <c r="G36" s="507">
        <v>1207.640686467</v>
      </c>
      <c r="H36" s="507">
        <v>1291.2357838999999</v>
      </c>
      <c r="I36" s="507">
        <v>1321.527191592</v>
      </c>
      <c r="J36" s="507">
        <v>1455.333935227</v>
      </c>
      <c r="K36" s="507">
        <v>1523.7399454859999</v>
      </c>
      <c r="L36" s="507" t="s">
        <v>110</v>
      </c>
      <c r="M36" s="520">
        <v>1198.777286322</v>
      </c>
      <c r="N36" s="520">
        <v>1396.6886511709999</v>
      </c>
      <c r="O36" s="520">
        <v>1258.309117473</v>
      </c>
      <c r="P36" s="507">
        <v>1248.525760987</v>
      </c>
    </row>
    <row r="37" spans="1:16" s="506" customFormat="1" ht="17.25" customHeight="1">
      <c r="A37" s="518" t="s">
        <v>215</v>
      </c>
      <c r="B37" s="507">
        <v>1442.54322202</v>
      </c>
      <c r="C37" s="507">
        <v>1282.5791087749999</v>
      </c>
      <c r="D37" s="507">
        <v>1168.6218818550001</v>
      </c>
      <c r="E37" s="507">
        <v>1144.6841316780001</v>
      </c>
      <c r="F37" s="507">
        <v>1238.5314920559999</v>
      </c>
      <c r="G37" s="507">
        <v>1252.0492593399999</v>
      </c>
      <c r="H37" s="507">
        <v>1348.863932984</v>
      </c>
      <c r="I37" s="507">
        <v>1377.0407909759999</v>
      </c>
      <c r="J37" s="507">
        <v>1468.895713206</v>
      </c>
      <c r="K37" s="507">
        <v>1580.974693634</v>
      </c>
      <c r="L37" s="507" t="s">
        <v>110</v>
      </c>
      <c r="M37" s="520">
        <v>1239.7974031470001</v>
      </c>
      <c r="N37" s="520">
        <v>1436.7187611459999</v>
      </c>
      <c r="O37" s="520">
        <v>1299.0314397740001</v>
      </c>
      <c r="P37" s="507">
        <v>1257.638886642</v>
      </c>
    </row>
    <row r="38" spans="1:16" s="506" customFormat="1" ht="17.25" customHeight="1">
      <c r="A38" s="517" t="s">
        <v>216</v>
      </c>
      <c r="B38" s="510">
        <v>66.776897559000005</v>
      </c>
      <c r="C38" s="510">
        <v>15.794718348</v>
      </c>
      <c r="D38" s="510">
        <v>14.294434444</v>
      </c>
      <c r="E38" s="510">
        <v>12.496418587000001</v>
      </c>
      <c r="F38" s="510">
        <v>62.418867026999997</v>
      </c>
      <c r="G38" s="510">
        <v>44.408572872000001</v>
      </c>
      <c r="H38" s="510">
        <v>57.628149084</v>
      </c>
      <c r="I38" s="510">
        <v>55.513599382999999</v>
      </c>
      <c r="J38" s="510">
        <v>13.561777979</v>
      </c>
      <c r="K38" s="510">
        <v>57.234748148000001</v>
      </c>
      <c r="L38" s="510" t="s">
        <v>110</v>
      </c>
      <c r="M38" s="523">
        <v>41.020116825000002</v>
      </c>
      <c r="N38" s="523">
        <v>40.030109975000002</v>
      </c>
      <c r="O38" s="523">
        <v>40.722322300999998</v>
      </c>
      <c r="P38" s="510">
        <v>9.1131256549999993</v>
      </c>
    </row>
    <row r="39" spans="1:16" s="506" customFormat="1" ht="17.25" customHeight="1">
      <c r="A39" s="506" t="s">
        <v>217</v>
      </c>
      <c r="B39" s="508">
        <v>85.474844877999999</v>
      </c>
      <c r="C39" s="508">
        <v>120.033111779</v>
      </c>
      <c r="D39" s="508">
        <v>97.592893293000003</v>
      </c>
      <c r="E39" s="508">
        <v>97.284733215000003</v>
      </c>
      <c r="F39" s="508">
        <v>97.113804982000005</v>
      </c>
      <c r="G39" s="508">
        <v>93.337936065999997</v>
      </c>
      <c r="H39" s="508">
        <v>99.333281997</v>
      </c>
      <c r="I39" s="508">
        <v>104.442803828</v>
      </c>
      <c r="J39" s="508">
        <v>123.14356092600001</v>
      </c>
      <c r="K39" s="508">
        <v>114.87032906899999</v>
      </c>
      <c r="L39" s="508" t="s">
        <v>110</v>
      </c>
      <c r="M39" s="521">
        <v>97.260760880000007</v>
      </c>
      <c r="N39" s="521">
        <v>112.734134928</v>
      </c>
      <c r="O39" s="521">
        <v>101.91515903299999</v>
      </c>
      <c r="P39" s="508">
        <v>86.984085730999993</v>
      </c>
    </row>
    <row r="40" spans="1:16" s="506" customFormat="1" ht="17.25" customHeight="1">
      <c r="A40" s="506" t="s">
        <v>218</v>
      </c>
      <c r="B40" s="508">
        <v>78.392183832000001</v>
      </c>
      <c r="C40" s="508">
        <v>123.66508887800001</v>
      </c>
      <c r="D40" s="508">
        <v>95.767708146999993</v>
      </c>
      <c r="E40" s="508">
        <v>95.046965240999995</v>
      </c>
      <c r="F40" s="508">
        <v>75.887517348000003</v>
      </c>
      <c r="G40" s="508">
        <v>81.091859243000002</v>
      </c>
      <c r="H40" s="508">
        <v>72.373467719000004</v>
      </c>
      <c r="I40" s="508">
        <v>70.594120924999999</v>
      </c>
      <c r="J40" s="508">
        <v>97.977298021999999</v>
      </c>
      <c r="K40" s="508">
        <v>176.62201209400001</v>
      </c>
      <c r="L40" s="508" t="s">
        <v>110</v>
      </c>
      <c r="M40" s="521">
        <v>82.935899367000005</v>
      </c>
      <c r="N40" s="521">
        <v>93.998374362000007</v>
      </c>
      <c r="O40" s="521">
        <v>86.263497021999996</v>
      </c>
      <c r="P40" s="508">
        <v>90.266091153999994</v>
      </c>
    </row>
    <row r="41" spans="1:16" s="506" customFormat="1" ht="17.25" customHeight="1">
      <c r="A41" s="516" t="s">
        <v>219</v>
      </c>
      <c r="B41" s="509">
        <v>-7.0826610460000001</v>
      </c>
      <c r="C41" s="509">
        <v>3.6319770999999998</v>
      </c>
      <c r="D41" s="509">
        <v>-1.8251851459999999</v>
      </c>
      <c r="E41" s="509">
        <v>-2.237767974</v>
      </c>
      <c r="F41" s="509">
        <v>-21.226287633999998</v>
      </c>
      <c r="G41" s="509">
        <v>-12.246076822999999</v>
      </c>
      <c r="H41" s="509">
        <v>-26.959814277</v>
      </c>
      <c r="I41" s="509">
        <v>-33.848682902999997</v>
      </c>
      <c r="J41" s="509">
        <v>-25.166262904</v>
      </c>
      <c r="K41" s="509">
        <v>61.751683024999998</v>
      </c>
      <c r="L41" s="509" t="s">
        <v>110</v>
      </c>
      <c r="M41" s="522">
        <v>-14.324861513</v>
      </c>
      <c r="N41" s="522">
        <v>-18.735760566</v>
      </c>
      <c r="O41" s="522">
        <v>-15.651662011999999</v>
      </c>
      <c r="P41" s="509">
        <v>3.2820054230000002</v>
      </c>
    </row>
    <row r="42" spans="1:16" s="506" customFormat="1" ht="17.25" customHeight="1">
      <c r="A42" s="518" t="s">
        <v>220</v>
      </c>
      <c r="B42" s="507">
        <v>1461.241169339</v>
      </c>
      <c r="C42" s="507">
        <v>1386.817502206</v>
      </c>
      <c r="D42" s="507">
        <v>1251.920340704</v>
      </c>
      <c r="E42" s="507">
        <v>1229.4724463059999</v>
      </c>
      <c r="F42" s="507">
        <v>1273.226430011</v>
      </c>
      <c r="G42" s="507">
        <v>1300.9786225339999</v>
      </c>
      <c r="H42" s="507">
        <v>1390.569065897</v>
      </c>
      <c r="I42" s="507">
        <v>1425.96999542</v>
      </c>
      <c r="J42" s="507">
        <v>1578.4774961529999</v>
      </c>
      <c r="K42" s="507">
        <v>1638.6102745549999</v>
      </c>
      <c r="L42" s="507" t="s">
        <v>110</v>
      </c>
      <c r="M42" s="520">
        <v>1296.0380472019999</v>
      </c>
      <c r="N42" s="520">
        <v>1509.4227860989999</v>
      </c>
      <c r="O42" s="520">
        <v>1360.224276506</v>
      </c>
      <c r="P42" s="507">
        <v>1335.5098467180001</v>
      </c>
    </row>
    <row r="43" spans="1:16" s="506" customFormat="1" ht="17.25" customHeight="1">
      <c r="A43" s="518" t="s">
        <v>221</v>
      </c>
      <c r="B43" s="507">
        <v>1520.935405852</v>
      </c>
      <c r="C43" s="507">
        <v>1406.2441976539999</v>
      </c>
      <c r="D43" s="507">
        <v>1264.389590003</v>
      </c>
      <c r="E43" s="507">
        <v>1239.731096918</v>
      </c>
      <c r="F43" s="507">
        <v>1314.419009404</v>
      </c>
      <c r="G43" s="507">
        <v>1333.141118582</v>
      </c>
      <c r="H43" s="507">
        <v>1421.237400703</v>
      </c>
      <c r="I43" s="507">
        <v>1447.6349118999999</v>
      </c>
      <c r="J43" s="507">
        <v>1566.873011228</v>
      </c>
      <c r="K43" s="507">
        <v>1757.596705728</v>
      </c>
      <c r="L43" s="507" t="s">
        <v>110</v>
      </c>
      <c r="M43" s="520">
        <v>1322.7333025139999</v>
      </c>
      <c r="N43" s="520">
        <v>1530.717135508</v>
      </c>
      <c r="O43" s="520">
        <v>1385.294936796</v>
      </c>
      <c r="P43" s="507">
        <v>1347.9049777959999</v>
      </c>
    </row>
    <row r="44" spans="1:16" s="506" customFormat="1" ht="17.25" customHeight="1">
      <c r="A44" s="516" t="s">
        <v>222</v>
      </c>
      <c r="B44" s="509">
        <v>59.694236513</v>
      </c>
      <c r="C44" s="509">
        <v>19.426695448</v>
      </c>
      <c r="D44" s="509">
        <v>12.469249298999999</v>
      </c>
      <c r="E44" s="509">
        <v>10.258650612</v>
      </c>
      <c r="F44" s="509">
        <v>41.192579393000003</v>
      </c>
      <c r="G44" s="509">
        <v>32.162496048999998</v>
      </c>
      <c r="H44" s="509">
        <v>30.668334806000001</v>
      </c>
      <c r="I44" s="509">
        <v>21.664916479999999</v>
      </c>
      <c r="J44" s="509">
        <v>-11.604484925</v>
      </c>
      <c r="K44" s="509">
        <v>118.986431173</v>
      </c>
      <c r="L44" s="509" t="s">
        <v>110</v>
      </c>
      <c r="M44" s="522">
        <v>26.695255312</v>
      </c>
      <c r="N44" s="522">
        <v>21.294349408999999</v>
      </c>
      <c r="O44" s="522">
        <v>25.070660288999999</v>
      </c>
      <c r="P44" s="509">
        <v>12.395131078</v>
      </c>
    </row>
    <row r="45" spans="1:16" s="515" customFormat="1" ht="17.25" customHeight="1">
      <c r="A45" s="519" t="s">
        <v>342</v>
      </c>
      <c r="B45" s="510">
        <v>648.03072078000002</v>
      </c>
      <c r="C45" s="510">
        <v>969.33310652299997</v>
      </c>
      <c r="D45" s="510">
        <v>865.70867957999997</v>
      </c>
      <c r="E45" s="510">
        <v>928.17460435800001</v>
      </c>
      <c r="F45" s="510">
        <v>903.76418846900003</v>
      </c>
      <c r="G45" s="510">
        <v>912.63141703400004</v>
      </c>
      <c r="H45" s="510">
        <v>1064.9941095189999</v>
      </c>
      <c r="I45" s="510">
        <v>1045.2931575079999</v>
      </c>
      <c r="J45" s="510">
        <v>1278.6758012339999</v>
      </c>
      <c r="K45" s="510">
        <v>1601.176839704</v>
      </c>
      <c r="L45" s="510" t="s">
        <v>110</v>
      </c>
      <c r="M45" s="523">
        <v>949.19509858900005</v>
      </c>
      <c r="N45" s="523">
        <v>1201.6042519949999</v>
      </c>
      <c r="O45" s="523">
        <v>1025.119890037</v>
      </c>
      <c r="P45" s="510">
        <v>923.42113709</v>
      </c>
    </row>
    <row r="46" spans="1:16" s="506" customFormat="1" ht="17.25" customHeight="1">
      <c r="A46" s="515" t="s">
        <v>223</v>
      </c>
      <c r="B46" s="508"/>
      <c r="C46" s="508"/>
      <c r="D46" s="508"/>
      <c r="E46" s="508"/>
      <c r="F46" s="508"/>
      <c r="G46" s="508"/>
      <c r="H46" s="508"/>
      <c r="I46" s="508"/>
      <c r="J46" s="508"/>
      <c r="K46" s="508"/>
      <c r="L46" s="508"/>
      <c r="M46" s="524"/>
      <c r="N46" s="524"/>
      <c r="O46" s="524"/>
      <c r="P46" s="511"/>
    </row>
    <row r="47" spans="1:16" s="506" customFormat="1" ht="17.25" customHeight="1">
      <c r="A47" s="506" t="s">
        <v>582</v>
      </c>
      <c r="B47" s="508">
        <v>891.531927591</v>
      </c>
      <c r="C47" s="508">
        <v>792.836393993</v>
      </c>
      <c r="D47" s="508">
        <v>771.072982013</v>
      </c>
      <c r="E47" s="508">
        <v>774.52397514500001</v>
      </c>
      <c r="F47" s="508">
        <v>841.27774945800002</v>
      </c>
      <c r="G47" s="508">
        <v>889.13274316299999</v>
      </c>
      <c r="H47" s="508">
        <v>973.46381329099995</v>
      </c>
      <c r="I47" s="508">
        <v>1024.496161214</v>
      </c>
      <c r="J47" s="508">
        <v>1091.1675654549999</v>
      </c>
      <c r="K47" s="508">
        <v>1239.950517127</v>
      </c>
      <c r="L47" s="508" t="s">
        <v>110</v>
      </c>
      <c r="M47" s="521">
        <v>859.91496936399994</v>
      </c>
      <c r="N47" s="521">
        <v>1076.1809443889999</v>
      </c>
      <c r="O47" s="521">
        <v>924.96787584399999</v>
      </c>
      <c r="P47" s="508">
        <v>947.13899637899999</v>
      </c>
    </row>
    <row r="48" spans="1:16" s="506" customFormat="1" ht="17.25" customHeight="1">
      <c r="A48" s="506" t="s">
        <v>508</v>
      </c>
      <c r="B48" s="508">
        <v>301.06745632899998</v>
      </c>
      <c r="C48" s="508">
        <v>343.93927433099998</v>
      </c>
      <c r="D48" s="508">
        <v>379.78721024200001</v>
      </c>
      <c r="E48" s="508">
        <v>418.29989373500001</v>
      </c>
      <c r="F48" s="508">
        <v>489.45373516900003</v>
      </c>
      <c r="G48" s="508">
        <v>520.688112413</v>
      </c>
      <c r="H48" s="508">
        <v>559.18722975200001</v>
      </c>
      <c r="I48" s="508">
        <v>631.44811355399997</v>
      </c>
      <c r="J48" s="508">
        <v>693.07811844599996</v>
      </c>
      <c r="K48" s="508">
        <v>643.10416032199998</v>
      </c>
      <c r="L48" s="508" t="s">
        <v>110</v>
      </c>
      <c r="M48" s="521">
        <v>484.21885639999999</v>
      </c>
      <c r="N48" s="521">
        <v>655.95471801300005</v>
      </c>
      <c r="O48" s="521">
        <v>535.87708393000003</v>
      </c>
      <c r="P48" s="508">
        <v>487.73859353500001</v>
      </c>
    </row>
    <row r="49" spans="1:16384" s="506" customFormat="1" ht="17.25" customHeight="1">
      <c r="A49" s="506" t="s">
        <v>509</v>
      </c>
      <c r="B49" s="508">
        <v>447.69877500400003</v>
      </c>
      <c r="C49" s="508">
        <v>414.52367620799998</v>
      </c>
      <c r="D49" s="508">
        <v>435.50864217999998</v>
      </c>
      <c r="E49" s="508">
        <v>467.64548448300002</v>
      </c>
      <c r="F49" s="508">
        <v>559.00362314699998</v>
      </c>
      <c r="G49" s="508">
        <v>581.65343375299994</v>
      </c>
      <c r="H49" s="508">
        <v>643.39147605599999</v>
      </c>
      <c r="I49" s="508">
        <v>745.13009793200001</v>
      </c>
      <c r="J49" s="508">
        <v>796.66461131899996</v>
      </c>
      <c r="K49" s="508">
        <v>790.43920516699995</v>
      </c>
      <c r="L49" s="508" t="s">
        <v>110</v>
      </c>
      <c r="M49" s="521">
        <v>549.78577838700005</v>
      </c>
      <c r="N49" s="521">
        <v>770.03570097500005</v>
      </c>
      <c r="O49" s="521">
        <v>616.03705815800004</v>
      </c>
      <c r="P49" s="508">
        <v>640.46058469399998</v>
      </c>
    </row>
    <row r="50" spans="1:16384" s="506" customFormat="1" ht="17.25" customHeight="1">
      <c r="A50" s="506" t="s">
        <v>510</v>
      </c>
      <c r="B50" s="508">
        <v>1165.016581804</v>
      </c>
      <c r="C50" s="508">
        <v>1017.47771619</v>
      </c>
      <c r="D50" s="508">
        <v>972.583097673</v>
      </c>
      <c r="E50" s="508">
        <v>964.09381030300005</v>
      </c>
      <c r="F50" s="508">
        <v>1041.0147507730001</v>
      </c>
      <c r="G50" s="508">
        <v>1098.0811254979999</v>
      </c>
      <c r="H50" s="508">
        <v>1176.0303212250001</v>
      </c>
      <c r="I50" s="508">
        <v>1229.3177741479999</v>
      </c>
      <c r="J50" s="508">
        <v>1293.352529301</v>
      </c>
      <c r="K50" s="508">
        <v>1396.8847162950001</v>
      </c>
      <c r="L50" s="508" t="s">
        <v>110</v>
      </c>
      <c r="M50" s="521">
        <v>1059.9657738450001</v>
      </c>
      <c r="N50" s="521">
        <v>1274.0730651480001</v>
      </c>
      <c r="O50" s="521">
        <v>1124.3693472509999</v>
      </c>
      <c r="P50" s="508">
        <v>1113.916350597</v>
      </c>
    </row>
    <row r="51" spans="1:16384" s="506" customFormat="1" ht="17.25" customHeight="1">
      <c r="A51" s="506" t="s">
        <v>583</v>
      </c>
      <c r="B51" s="508">
        <v>469.94110211100002</v>
      </c>
      <c r="C51" s="508">
        <v>457.06466804299998</v>
      </c>
      <c r="D51" s="508">
        <v>358.80328523100002</v>
      </c>
      <c r="E51" s="508">
        <v>321.369531876</v>
      </c>
      <c r="F51" s="508">
        <v>319.38625463099999</v>
      </c>
      <c r="G51" s="508">
        <v>296.22003008199999</v>
      </c>
      <c r="H51" s="508">
        <v>299.35494511500002</v>
      </c>
      <c r="I51" s="508">
        <v>276.80254404499999</v>
      </c>
      <c r="J51" s="508">
        <v>334.142553953</v>
      </c>
      <c r="K51" s="508">
        <v>252.95384165499999</v>
      </c>
      <c r="L51" s="508" t="s">
        <v>110</v>
      </c>
      <c r="M51" s="521">
        <v>315.185696318</v>
      </c>
      <c r="N51" s="521">
        <v>295.29774218900002</v>
      </c>
      <c r="O51" s="521">
        <v>309.20339041</v>
      </c>
      <c r="P51" s="508">
        <v>272.366478347</v>
      </c>
    </row>
    <row r="52" spans="1:16384" s="506" customFormat="1" ht="17.25" customHeight="1">
      <c r="A52" s="506" t="s">
        <v>511</v>
      </c>
      <c r="B52" s="508">
        <v>648.03072078000002</v>
      </c>
      <c r="C52" s="508">
        <v>969.33310652299997</v>
      </c>
      <c r="D52" s="508">
        <v>865.70867957999997</v>
      </c>
      <c r="E52" s="508">
        <v>928.17460435800001</v>
      </c>
      <c r="F52" s="508">
        <v>903.76418846900003</v>
      </c>
      <c r="G52" s="508">
        <v>912.63141703400004</v>
      </c>
      <c r="H52" s="508">
        <v>1064.9941095189999</v>
      </c>
      <c r="I52" s="508">
        <v>1045.2931575079999</v>
      </c>
      <c r="J52" s="508">
        <v>1278.6758012339999</v>
      </c>
      <c r="K52" s="508">
        <v>1601.176839704</v>
      </c>
      <c r="L52" s="508" t="s">
        <v>110</v>
      </c>
      <c r="M52" s="521">
        <v>949.19509858900005</v>
      </c>
      <c r="N52" s="521">
        <v>1201.6042519949999</v>
      </c>
      <c r="O52" s="521">
        <v>1025.119890037</v>
      </c>
      <c r="P52" s="508">
        <v>923.42113709</v>
      </c>
    </row>
    <row r="53" spans="1:16384" s="506" customFormat="1" ht="17.25" customHeight="1">
      <c r="A53" s="506" t="s">
        <v>512</v>
      </c>
      <c r="B53" s="508">
        <v>232.54918994900001</v>
      </c>
      <c r="C53" s="508">
        <v>198.390310277</v>
      </c>
      <c r="D53" s="508">
        <v>177.82219510600001</v>
      </c>
      <c r="E53" s="508">
        <v>174.87663077299999</v>
      </c>
      <c r="F53" s="508">
        <v>168.86345913700001</v>
      </c>
      <c r="G53" s="508">
        <v>154.194447723</v>
      </c>
      <c r="H53" s="508">
        <v>134.55050125</v>
      </c>
      <c r="I53" s="508">
        <v>125.54101766300001</v>
      </c>
      <c r="J53" s="508">
        <v>137.61835240900001</v>
      </c>
      <c r="K53" s="508">
        <v>117.159812503</v>
      </c>
      <c r="L53" s="508" t="s">
        <v>110</v>
      </c>
      <c r="M53" s="521">
        <v>160.52474494099999</v>
      </c>
      <c r="N53" s="521">
        <v>129.019859852</v>
      </c>
      <c r="O53" s="521">
        <v>151.048060765</v>
      </c>
      <c r="P53" s="508">
        <v>164.32029473899999</v>
      </c>
    </row>
    <row r="54" spans="1:16384" ht="12.75" customHeight="1">
      <c r="A54" s="247" t="s">
        <v>762</v>
      </c>
      <c r="B54" s="514"/>
      <c r="C54" s="514"/>
      <c r="D54" s="514"/>
      <c r="E54" s="514"/>
      <c r="F54" s="514"/>
      <c r="G54" s="514"/>
      <c r="H54" s="514"/>
      <c r="I54" s="514"/>
      <c r="J54" s="527"/>
      <c r="K54" s="527"/>
      <c r="L54" s="527"/>
      <c r="M54" s="615"/>
      <c r="N54" s="527"/>
      <c r="O54" s="795"/>
      <c r="P54" s="796"/>
      <c r="Q54" s="13"/>
      <c r="R54" s="13"/>
      <c r="S54" s="13"/>
      <c r="T54" s="13"/>
      <c r="U54" s="13"/>
      <c r="V54" s="226"/>
      <c r="W54" s="226"/>
      <c r="X54" s="226"/>
      <c r="Y54" s="40"/>
    </row>
    <row r="55" spans="1:16384" ht="12.75" customHeight="1">
      <c r="A55" s="271" t="s">
        <v>440</v>
      </c>
      <c r="B55" s="13"/>
      <c r="C55" s="13"/>
      <c r="D55" s="13"/>
      <c r="E55" s="13"/>
      <c r="F55" s="13"/>
      <c r="G55" s="13"/>
      <c r="H55" s="13"/>
      <c r="I55" s="13"/>
      <c r="J55" s="13"/>
      <c r="K55" s="13"/>
      <c r="L55" s="13"/>
      <c r="M55" s="226"/>
      <c r="N55" s="226"/>
      <c r="O55" s="226"/>
      <c r="P55" s="40"/>
    </row>
    <row r="56" spans="1:16384" ht="12.75" customHeight="1">
      <c r="A56" s="271" t="s">
        <v>763</v>
      </c>
      <c r="B56" s="13"/>
      <c r="C56" s="13"/>
      <c r="D56" s="13"/>
      <c r="E56" s="13"/>
      <c r="F56" s="13"/>
      <c r="G56" s="13"/>
      <c r="H56" s="13"/>
      <c r="I56" s="13"/>
      <c r="J56" s="13"/>
      <c r="K56" s="13"/>
      <c r="L56" s="13"/>
      <c r="M56" s="226"/>
      <c r="N56" s="226"/>
      <c r="O56" s="226"/>
      <c r="P56" s="40"/>
    </row>
    <row r="57" spans="1:16384" ht="12.75" customHeight="1">
      <c r="A57" s="38" t="s">
        <v>581</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c r="IW57" s="38"/>
      <c r="IX57" s="38"/>
      <c r="IY57" s="38"/>
      <c r="IZ57" s="38"/>
      <c r="JA57" s="38"/>
      <c r="JB57" s="38"/>
      <c r="JC57" s="38"/>
      <c r="JD57" s="38"/>
      <c r="JE57" s="38"/>
      <c r="JF57" s="38"/>
      <c r="JG57" s="38"/>
      <c r="JH57" s="38"/>
      <c r="JI57" s="38"/>
      <c r="JJ57" s="38"/>
      <c r="JK57" s="38"/>
      <c r="JL57" s="38"/>
      <c r="JM57" s="38"/>
      <c r="JN57" s="38"/>
      <c r="JO57" s="38"/>
      <c r="JP57" s="38"/>
      <c r="JQ57" s="38"/>
      <c r="JR57" s="38"/>
      <c r="JS57" s="38"/>
      <c r="JT57" s="38"/>
      <c r="JU57" s="38"/>
      <c r="JV57" s="38"/>
      <c r="JW57" s="38"/>
      <c r="JX57" s="38"/>
      <c r="JY57" s="38"/>
      <c r="JZ57" s="38"/>
      <c r="KA57" s="38"/>
      <c r="KB57" s="38"/>
      <c r="KC57" s="38"/>
      <c r="KD57" s="38"/>
      <c r="KE57" s="38"/>
      <c r="KF57" s="38"/>
      <c r="KG57" s="38"/>
      <c r="KH57" s="38"/>
      <c r="KI57" s="38"/>
      <c r="KJ57" s="38"/>
      <c r="KK57" s="38"/>
      <c r="KL57" s="38"/>
      <c r="KM57" s="38"/>
      <c r="KN57" s="38"/>
      <c r="KO57" s="38"/>
      <c r="KP57" s="38"/>
      <c r="KQ57" s="38"/>
      <c r="KR57" s="38"/>
      <c r="KS57" s="38"/>
      <c r="KT57" s="38"/>
      <c r="KU57" s="38"/>
      <c r="KV57" s="38"/>
      <c r="KW57" s="38"/>
      <c r="KX57" s="38"/>
      <c r="KY57" s="38"/>
      <c r="KZ57" s="38"/>
      <c r="LA57" s="38"/>
      <c r="LB57" s="38"/>
      <c r="LC57" s="38"/>
      <c r="LD57" s="38"/>
      <c r="LE57" s="38"/>
      <c r="LF57" s="38"/>
      <c r="LG57" s="38"/>
      <c r="LH57" s="38"/>
      <c r="LI57" s="38"/>
      <c r="LJ57" s="38"/>
      <c r="LK57" s="38"/>
      <c r="LL57" s="38"/>
      <c r="LM57" s="38"/>
      <c r="LN57" s="38"/>
      <c r="LO57" s="38"/>
      <c r="LP57" s="38"/>
      <c r="LQ57" s="38"/>
      <c r="LR57" s="38"/>
      <c r="LS57" s="38"/>
      <c r="LT57" s="38"/>
      <c r="LU57" s="38"/>
      <c r="LV57" s="38"/>
      <c r="LW57" s="38"/>
      <c r="LX57" s="38"/>
      <c r="LY57" s="38"/>
      <c r="LZ57" s="38"/>
      <c r="MA57" s="38"/>
      <c r="MB57" s="38"/>
      <c r="MC57" s="38"/>
      <c r="MD57" s="38"/>
      <c r="ME57" s="38"/>
      <c r="MF57" s="38"/>
      <c r="MG57" s="38"/>
      <c r="MH57" s="38"/>
      <c r="MI57" s="38"/>
      <c r="MJ57" s="38"/>
      <c r="MK57" s="38"/>
      <c r="ML57" s="38"/>
      <c r="MM57" s="38"/>
      <c r="MN57" s="38"/>
      <c r="MO57" s="38"/>
      <c r="MP57" s="38"/>
      <c r="MQ57" s="38"/>
      <c r="MR57" s="38"/>
      <c r="MS57" s="38"/>
      <c r="MT57" s="38"/>
      <c r="MU57" s="38"/>
      <c r="MV57" s="38"/>
      <c r="MW57" s="38"/>
      <c r="MX57" s="38"/>
      <c r="MY57" s="38"/>
      <c r="MZ57" s="38"/>
      <c r="NA57" s="38"/>
      <c r="NB57" s="38"/>
      <c r="NC57" s="38"/>
      <c r="ND57" s="38"/>
      <c r="NE57" s="38"/>
      <c r="NF57" s="38"/>
      <c r="NG57" s="38"/>
      <c r="NH57" s="38"/>
      <c r="NI57" s="38"/>
      <c r="NJ57" s="38"/>
      <c r="NK57" s="38"/>
      <c r="NL57" s="38"/>
      <c r="NM57" s="38"/>
      <c r="NN57" s="38"/>
      <c r="NO57" s="38"/>
      <c r="NP57" s="38"/>
      <c r="NQ57" s="38"/>
      <c r="NR57" s="38"/>
      <c r="NS57" s="38"/>
      <c r="NT57" s="38"/>
      <c r="NU57" s="38"/>
      <c r="NV57" s="38"/>
      <c r="NW57" s="38"/>
      <c r="NX57" s="38"/>
      <c r="NY57" s="38"/>
      <c r="NZ57" s="38"/>
      <c r="OA57" s="38"/>
      <c r="OB57" s="38"/>
      <c r="OC57" s="38"/>
      <c r="OD57" s="38"/>
      <c r="OE57" s="38"/>
      <c r="OF57" s="38"/>
      <c r="OG57" s="38"/>
      <c r="OH57" s="38"/>
      <c r="OI57" s="38"/>
      <c r="OJ57" s="38"/>
      <c r="OK57" s="38"/>
      <c r="OL57" s="38"/>
      <c r="OM57" s="38"/>
      <c r="ON57" s="38"/>
      <c r="OO57" s="38"/>
      <c r="OP57" s="38"/>
      <c r="OQ57" s="38"/>
      <c r="OR57" s="38"/>
      <c r="OS57" s="38"/>
      <c r="OT57" s="38"/>
      <c r="OU57" s="38"/>
      <c r="OV57" s="38"/>
      <c r="OW57" s="38"/>
      <c r="OX57" s="38"/>
      <c r="OY57" s="38"/>
      <c r="OZ57" s="38"/>
      <c r="PA57" s="38"/>
      <c r="PB57" s="38"/>
      <c r="PC57" s="38"/>
      <c r="PD57" s="38"/>
      <c r="PE57" s="38"/>
      <c r="PF57" s="38"/>
      <c r="PG57" s="38"/>
      <c r="PH57" s="38"/>
      <c r="PI57" s="38"/>
      <c r="PJ57" s="38"/>
      <c r="PK57" s="38"/>
      <c r="PL57" s="38"/>
      <c r="PM57" s="38"/>
      <c r="PN57" s="38"/>
      <c r="PO57" s="38"/>
      <c r="PP57" s="38"/>
      <c r="PQ57" s="38"/>
      <c r="PR57" s="38"/>
      <c r="PS57" s="38"/>
      <c r="PT57" s="38"/>
      <c r="PU57" s="38"/>
      <c r="PV57" s="38"/>
      <c r="PW57" s="38"/>
      <c r="PX57" s="38"/>
      <c r="PY57" s="38"/>
      <c r="PZ57" s="38"/>
      <c r="QA57" s="38"/>
      <c r="QB57" s="38"/>
      <c r="QC57" s="38"/>
      <c r="QD57" s="38"/>
      <c r="QE57" s="38"/>
      <c r="QF57" s="38"/>
      <c r="QG57" s="38"/>
      <c r="QH57" s="38"/>
      <c r="QI57" s="38"/>
      <c r="QJ57" s="38"/>
      <c r="QK57" s="38"/>
      <c r="QL57" s="38"/>
      <c r="QM57" s="38"/>
      <c r="QN57" s="38"/>
      <c r="QO57" s="38"/>
      <c r="QP57" s="38"/>
      <c r="QQ57" s="38"/>
      <c r="QR57" s="38"/>
      <c r="QS57" s="38"/>
      <c r="QT57" s="38"/>
      <c r="QU57" s="38"/>
      <c r="QV57" s="38"/>
      <c r="QW57" s="38"/>
      <c r="QX57" s="38"/>
      <c r="QY57" s="38"/>
      <c r="QZ57" s="38"/>
      <c r="RA57" s="38"/>
      <c r="RB57" s="38"/>
      <c r="RC57" s="38"/>
      <c r="RD57" s="38"/>
      <c r="RE57" s="38"/>
      <c r="RF57" s="38"/>
      <c r="RG57" s="38"/>
      <c r="RH57" s="38"/>
      <c r="RI57" s="38"/>
      <c r="RJ57" s="38"/>
      <c r="RK57" s="38"/>
      <c r="RL57" s="38"/>
      <c r="RM57" s="38"/>
      <c r="RN57" s="38"/>
      <c r="RO57" s="38"/>
      <c r="RP57" s="38"/>
      <c r="RQ57" s="38"/>
      <c r="RR57" s="38"/>
      <c r="RS57" s="38"/>
      <c r="RT57" s="38"/>
      <c r="RU57" s="38"/>
      <c r="RV57" s="38"/>
      <c r="RW57" s="38"/>
      <c r="RX57" s="38"/>
      <c r="RY57" s="38"/>
      <c r="RZ57" s="38"/>
      <c r="SA57" s="38"/>
      <c r="SB57" s="38"/>
      <c r="SC57" s="38"/>
      <c r="SD57" s="38"/>
      <c r="SE57" s="38"/>
      <c r="SF57" s="38"/>
      <c r="SG57" s="38"/>
      <c r="SH57" s="38"/>
      <c r="SI57" s="38"/>
      <c r="SJ57" s="38"/>
      <c r="SK57" s="38"/>
      <c r="SL57" s="38"/>
      <c r="SM57" s="38"/>
      <c r="SN57" s="38"/>
      <c r="SO57" s="38"/>
      <c r="SP57" s="38"/>
      <c r="SQ57" s="38"/>
      <c r="SR57" s="38"/>
      <c r="SS57" s="38"/>
      <c r="ST57" s="38"/>
      <c r="SU57" s="38"/>
      <c r="SV57" s="38"/>
      <c r="SW57" s="38"/>
      <c r="SX57" s="38"/>
      <c r="SY57" s="38"/>
      <c r="SZ57" s="38"/>
      <c r="TA57" s="38"/>
      <c r="TB57" s="38"/>
      <c r="TC57" s="38"/>
      <c r="TD57" s="38"/>
      <c r="TE57" s="38"/>
      <c r="TF57" s="38"/>
      <c r="TG57" s="38"/>
      <c r="TH57" s="38"/>
      <c r="TI57" s="38"/>
      <c r="TJ57" s="38"/>
      <c r="TK57" s="38"/>
      <c r="TL57" s="38"/>
      <c r="TM57" s="38"/>
      <c r="TN57" s="38"/>
      <c r="TO57" s="38"/>
      <c r="TP57" s="38"/>
      <c r="TQ57" s="38"/>
      <c r="TR57" s="38"/>
      <c r="TS57" s="38"/>
      <c r="TT57" s="38"/>
      <c r="TU57" s="38"/>
      <c r="TV57" s="38"/>
      <c r="TW57" s="38"/>
      <c r="TX57" s="38"/>
      <c r="TY57" s="38"/>
      <c r="TZ57" s="38"/>
      <c r="UA57" s="38"/>
      <c r="UB57" s="38"/>
      <c r="UC57" s="38"/>
      <c r="UD57" s="38"/>
      <c r="UE57" s="38"/>
      <c r="UF57" s="38"/>
      <c r="UG57" s="38"/>
      <c r="UH57" s="38"/>
      <c r="UI57" s="38"/>
      <c r="UJ57" s="38"/>
      <c r="UK57" s="38"/>
      <c r="UL57" s="38"/>
      <c r="UM57" s="38"/>
      <c r="UN57" s="38"/>
      <c r="UO57" s="38"/>
      <c r="UP57" s="38"/>
      <c r="UQ57" s="38"/>
      <c r="UR57" s="38"/>
      <c r="US57" s="38"/>
      <c r="UT57" s="38"/>
      <c r="UU57" s="38"/>
      <c r="UV57" s="38"/>
      <c r="UW57" s="38"/>
      <c r="UX57" s="38"/>
      <c r="UY57" s="38"/>
      <c r="UZ57" s="38"/>
      <c r="VA57" s="38"/>
      <c r="VB57" s="38"/>
      <c r="VC57" s="38"/>
      <c r="VD57" s="38"/>
      <c r="VE57" s="38"/>
      <c r="VF57" s="38"/>
      <c r="VG57" s="38"/>
      <c r="VH57" s="38"/>
      <c r="VI57" s="38"/>
      <c r="VJ57" s="38"/>
      <c r="VK57" s="38"/>
      <c r="VL57" s="38"/>
      <c r="VM57" s="38"/>
      <c r="VN57" s="38"/>
      <c r="VO57" s="38"/>
      <c r="VP57" s="38"/>
      <c r="VQ57" s="38"/>
      <c r="VR57" s="38"/>
      <c r="VS57" s="38"/>
      <c r="VT57" s="38"/>
      <c r="VU57" s="38"/>
      <c r="VV57" s="38"/>
      <c r="VW57" s="38"/>
      <c r="VX57" s="38"/>
      <c r="VY57" s="38"/>
      <c r="VZ57" s="38"/>
      <c r="WA57" s="38"/>
      <c r="WB57" s="38"/>
      <c r="WC57" s="38"/>
      <c r="WD57" s="38"/>
      <c r="WE57" s="38"/>
      <c r="WF57" s="38"/>
      <c r="WG57" s="38"/>
      <c r="WH57" s="38"/>
      <c r="WI57" s="38"/>
      <c r="WJ57" s="38"/>
      <c r="WK57" s="38"/>
      <c r="WL57" s="38"/>
      <c r="WM57" s="38"/>
      <c r="WN57" s="38"/>
      <c r="WO57" s="38"/>
      <c r="WP57" s="38"/>
      <c r="WQ57" s="38"/>
      <c r="WR57" s="38"/>
      <c r="WS57" s="38"/>
      <c r="WT57" s="38"/>
      <c r="WU57" s="38"/>
      <c r="WV57" s="38"/>
      <c r="WW57" s="38"/>
      <c r="WX57" s="38"/>
      <c r="WY57" s="38"/>
      <c r="WZ57" s="38"/>
      <c r="XA57" s="38"/>
      <c r="XB57" s="38"/>
      <c r="XC57" s="38"/>
      <c r="XD57" s="38"/>
      <c r="XE57" s="38"/>
      <c r="XF57" s="38"/>
      <c r="XG57" s="38"/>
      <c r="XH57" s="38"/>
      <c r="XI57" s="38"/>
      <c r="XJ57" s="38"/>
      <c r="XK57" s="38"/>
      <c r="XL57" s="38"/>
      <c r="XM57" s="38"/>
      <c r="XN57" s="38"/>
      <c r="XO57" s="38"/>
      <c r="XP57" s="38"/>
      <c r="XQ57" s="38"/>
      <c r="XR57" s="38"/>
      <c r="XS57" s="38"/>
      <c r="XT57" s="38"/>
      <c r="XU57" s="38"/>
      <c r="XV57" s="38"/>
      <c r="XW57" s="38"/>
      <c r="XX57" s="38"/>
      <c r="XY57" s="38"/>
      <c r="XZ57" s="38"/>
      <c r="YA57" s="38"/>
      <c r="YB57" s="38"/>
      <c r="YC57" s="38"/>
      <c r="YD57" s="38"/>
      <c r="YE57" s="38"/>
      <c r="YF57" s="38"/>
      <c r="YG57" s="38"/>
      <c r="YH57" s="38"/>
      <c r="YI57" s="38"/>
      <c r="YJ57" s="38"/>
      <c r="YK57" s="38"/>
      <c r="YL57" s="38"/>
      <c r="YM57" s="38"/>
      <c r="YN57" s="38"/>
      <c r="YO57" s="38"/>
      <c r="YP57" s="38"/>
      <c r="YQ57" s="38"/>
      <c r="YR57" s="38"/>
      <c r="YS57" s="38"/>
      <c r="YT57" s="38"/>
      <c r="YU57" s="38"/>
      <c r="YV57" s="38"/>
      <c r="YW57" s="38"/>
      <c r="YX57" s="38"/>
      <c r="YY57" s="38"/>
      <c r="YZ57" s="38"/>
      <c r="ZA57" s="38"/>
      <c r="ZB57" s="38"/>
      <c r="ZC57" s="38"/>
      <c r="ZD57" s="38"/>
      <c r="ZE57" s="38"/>
      <c r="ZF57" s="38"/>
      <c r="ZG57" s="38"/>
      <c r="ZH57" s="38"/>
      <c r="ZI57" s="38"/>
      <c r="ZJ57" s="38"/>
      <c r="ZK57" s="38"/>
      <c r="ZL57" s="38"/>
      <c r="ZM57" s="38"/>
      <c r="ZN57" s="38"/>
      <c r="ZO57" s="38"/>
      <c r="ZP57" s="38"/>
      <c r="ZQ57" s="38"/>
      <c r="ZR57" s="38"/>
      <c r="ZS57" s="38"/>
      <c r="ZT57" s="38"/>
      <c r="ZU57" s="38"/>
      <c r="ZV57" s="38"/>
      <c r="ZW57" s="38"/>
      <c r="ZX57" s="38"/>
      <c r="ZY57" s="38"/>
      <c r="ZZ57" s="38"/>
      <c r="AAA57" s="38"/>
      <c r="AAB57" s="38"/>
      <c r="AAC57" s="38"/>
      <c r="AAD57" s="38"/>
      <c r="AAE57" s="38"/>
      <c r="AAF57" s="38"/>
      <c r="AAG57" s="38"/>
      <c r="AAH57" s="38"/>
      <c r="AAI57" s="38"/>
      <c r="AAJ57" s="38"/>
      <c r="AAK57" s="38"/>
      <c r="AAL57" s="38"/>
      <c r="AAM57" s="38"/>
      <c r="AAN57" s="38"/>
      <c r="AAO57" s="38"/>
      <c r="AAP57" s="38"/>
      <c r="AAQ57" s="38"/>
      <c r="AAR57" s="38"/>
      <c r="AAS57" s="38"/>
      <c r="AAT57" s="38"/>
      <c r="AAU57" s="38"/>
      <c r="AAV57" s="38"/>
      <c r="AAW57" s="38"/>
      <c r="AAX57" s="38"/>
      <c r="AAY57" s="38"/>
      <c r="AAZ57" s="38"/>
      <c r="ABA57" s="38"/>
      <c r="ABB57" s="38"/>
      <c r="ABC57" s="38"/>
      <c r="ABD57" s="38"/>
      <c r="ABE57" s="38"/>
      <c r="ABF57" s="38"/>
      <c r="ABG57" s="38"/>
      <c r="ABH57" s="38"/>
      <c r="ABI57" s="38"/>
      <c r="ABJ57" s="38"/>
      <c r="ABK57" s="38"/>
      <c r="ABL57" s="38"/>
      <c r="ABM57" s="38"/>
      <c r="ABN57" s="38"/>
      <c r="ABO57" s="38"/>
      <c r="ABP57" s="38"/>
      <c r="ABQ57" s="38"/>
      <c r="ABR57" s="38"/>
      <c r="ABS57" s="38"/>
      <c r="ABT57" s="38"/>
      <c r="ABU57" s="38"/>
      <c r="ABV57" s="38"/>
      <c r="ABW57" s="38"/>
      <c r="ABX57" s="38"/>
      <c r="ABY57" s="38"/>
      <c r="ABZ57" s="38"/>
      <c r="ACA57" s="38"/>
      <c r="ACB57" s="38"/>
      <c r="ACC57" s="38"/>
      <c r="ACD57" s="38"/>
      <c r="ACE57" s="38"/>
      <c r="ACF57" s="38"/>
      <c r="ACG57" s="38"/>
      <c r="ACH57" s="38"/>
      <c r="ACI57" s="38"/>
      <c r="ACJ57" s="38"/>
      <c r="ACK57" s="38"/>
      <c r="ACL57" s="38"/>
      <c r="ACM57" s="38"/>
      <c r="ACN57" s="38"/>
      <c r="ACO57" s="38"/>
      <c r="ACP57" s="38"/>
      <c r="ACQ57" s="38"/>
      <c r="ACR57" s="38"/>
      <c r="ACS57" s="38"/>
      <c r="ACT57" s="38"/>
      <c r="ACU57" s="38"/>
      <c r="ACV57" s="38"/>
      <c r="ACW57" s="38"/>
      <c r="ACX57" s="38"/>
      <c r="ACY57" s="38"/>
      <c r="ACZ57" s="38"/>
      <c r="ADA57" s="38"/>
      <c r="ADB57" s="38"/>
      <c r="ADC57" s="38"/>
      <c r="ADD57" s="38"/>
      <c r="ADE57" s="38"/>
      <c r="ADF57" s="38"/>
      <c r="ADG57" s="38"/>
      <c r="ADH57" s="38"/>
      <c r="ADI57" s="38"/>
      <c r="ADJ57" s="38"/>
      <c r="ADK57" s="38"/>
      <c r="ADL57" s="38"/>
      <c r="ADM57" s="38"/>
      <c r="ADN57" s="38"/>
      <c r="ADO57" s="38"/>
      <c r="ADP57" s="38"/>
      <c r="ADQ57" s="38"/>
      <c r="ADR57" s="38"/>
      <c r="ADS57" s="38"/>
      <c r="ADT57" s="38"/>
      <c r="ADU57" s="38"/>
      <c r="ADV57" s="38"/>
      <c r="ADW57" s="38"/>
      <c r="ADX57" s="38"/>
      <c r="ADY57" s="38"/>
      <c r="ADZ57" s="38"/>
      <c r="AEA57" s="38"/>
      <c r="AEB57" s="38"/>
      <c r="AEC57" s="38"/>
      <c r="AED57" s="38"/>
      <c r="AEE57" s="38"/>
      <c r="AEF57" s="38"/>
      <c r="AEG57" s="38"/>
      <c r="AEH57" s="38"/>
      <c r="AEI57" s="38"/>
      <c r="AEJ57" s="38"/>
      <c r="AEK57" s="38"/>
      <c r="AEL57" s="38"/>
      <c r="AEM57" s="38"/>
      <c r="AEN57" s="38"/>
      <c r="AEO57" s="38"/>
      <c r="AEP57" s="38"/>
      <c r="AEQ57" s="38"/>
      <c r="AER57" s="38"/>
      <c r="AES57" s="38"/>
      <c r="AET57" s="38"/>
      <c r="AEU57" s="38"/>
      <c r="AEV57" s="38"/>
      <c r="AEW57" s="38"/>
      <c r="AEX57" s="38"/>
      <c r="AEY57" s="38"/>
      <c r="AEZ57" s="38"/>
      <c r="AFA57" s="38"/>
      <c r="AFB57" s="38"/>
      <c r="AFC57" s="38"/>
      <c r="AFD57" s="38"/>
      <c r="AFE57" s="38"/>
      <c r="AFF57" s="38"/>
      <c r="AFG57" s="38"/>
      <c r="AFH57" s="38"/>
      <c r="AFI57" s="38"/>
      <c r="AFJ57" s="38"/>
      <c r="AFK57" s="38"/>
      <c r="AFL57" s="38"/>
      <c r="AFM57" s="38"/>
      <c r="AFN57" s="38"/>
      <c r="AFO57" s="38"/>
      <c r="AFP57" s="38"/>
      <c r="AFQ57" s="38"/>
      <c r="AFR57" s="38"/>
      <c r="AFS57" s="38"/>
      <c r="AFT57" s="38"/>
      <c r="AFU57" s="38"/>
      <c r="AFV57" s="38"/>
      <c r="AFW57" s="38"/>
      <c r="AFX57" s="38"/>
      <c r="AFY57" s="38"/>
      <c r="AFZ57" s="38"/>
      <c r="AGA57" s="38"/>
      <c r="AGB57" s="38"/>
      <c r="AGC57" s="38"/>
      <c r="AGD57" s="38"/>
      <c r="AGE57" s="38"/>
      <c r="AGF57" s="38"/>
      <c r="AGG57" s="38"/>
      <c r="AGH57" s="38"/>
      <c r="AGI57" s="38"/>
      <c r="AGJ57" s="38"/>
      <c r="AGK57" s="38"/>
      <c r="AGL57" s="38"/>
      <c r="AGM57" s="38"/>
      <c r="AGN57" s="38"/>
      <c r="AGO57" s="38"/>
      <c r="AGP57" s="38"/>
      <c r="AGQ57" s="38"/>
      <c r="AGR57" s="38"/>
      <c r="AGS57" s="38"/>
      <c r="AGT57" s="38"/>
      <c r="AGU57" s="38"/>
      <c r="AGV57" s="38"/>
      <c r="AGW57" s="38"/>
      <c r="AGX57" s="38"/>
      <c r="AGY57" s="38"/>
      <c r="AGZ57" s="38"/>
      <c r="AHA57" s="38"/>
      <c r="AHB57" s="38"/>
      <c r="AHC57" s="38"/>
      <c r="AHD57" s="38"/>
      <c r="AHE57" s="38"/>
      <c r="AHF57" s="38"/>
      <c r="AHG57" s="38"/>
      <c r="AHH57" s="38"/>
      <c r="AHI57" s="38"/>
      <c r="AHJ57" s="38"/>
      <c r="AHK57" s="38"/>
      <c r="AHL57" s="38"/>
      <c r="AHM57" s="38"/>
      <c r="AHN57" s="38"/>
      <c r="AHO57" s="38"/>
      <c r="AHP57" s="38"/>
      <c r="AHQ57" s="38"/>
      <c r="AHR57" s="38"/>
      <c r="AHS57" s="38"/>
      <c r="AHT57" s="38"/>
      <c r="AHU57" s="38"/>
      <c r="AHV57" s="38"/>
      <c r="AHW57" s="38"/>
      <c r="AHX57" s="38"/>
      <c r="AHY57" s="38"/>
      <c r="AHZ57" s="38"/>
      <c r="AIA57" s="38"/>
      <c r="AIB57" s="38"/>
      <c r="AIC57" s="38"/>
      <c r="AID57" s="38"/>
      <c r="AIE57" s="38"/>
      <c r="AIF57" s="38"/>
      <c r="AIG57" s="38"/>
      <c r="AIH57" s="38"/>
      <c r="AII57" s="38"/>
      <c r="AIJ57" s="38"/>
      <c r="AIK57" s="38"/>
      <c r="AIL57" s="38"/>
      <c r="AIM57" s="38"/>
      <c r="AIN57" s="38"/>
      <c r="AIO57" s="38"/>
      <c r="AIP57" s="38"/>
      <c r="AIQ57" s="38"/>
      <c r="AIR57" s="38"/>
      <c r="AIS57" s="38"/>
      <c r="AIT57" s="38"/>
      <c r="AIU57" s="38"/>
      <c r="AIV57" s="38"/>
      <c r="AIW57" s="38"/>
      <c r="AIX57" s="38"/>
      <c r="AIY57" s="38"/>
      <c r="AIZ57" s="38"/>
      <c r="AJA57" s="38"/>
      <c r="AJB57" s="38"/>
      <c r="AJC57" s="38"/>
      <c r="AJD57" s="38"/>
      <c r="AJE57" s="38"/>
      <c r="AJF57" s="38"/>
      <c r="AJG57" s="38"/>
      <c r="AJH57" s="38"/>
      <c r="AJI57" s="38"/>
      <c r="AJJ57" s="38"/>
      <c r="AJK57" s="38"/>
      <c r="AJL57" s="38"/>
      <c r="AJM57" s="38"/>
      <c r="AJN57" s="38"/>
      <c r="AJO57" s="38"/>
      <c r="AJP57" s="38"/>
      <c r="AJQ57" s="38"/>
      <c r="AJR57" s="38"/>
      <c r="AJS57" s="38"/>
      <c r="AJT57" s="38"/>
      <c r="AJU57" s="38"/>
      <c r="AJV57" s="38"/>
      <c r="AJW57" s="38"/>
      <c r="AJX57" s="38"/>
      <c r="AJY57" s="38"/>
      <c r="AJZ57" s="38"/>
      <c r="AKA57" s="38"/>
      <c r="AKB57" s="38"/>
      <c r="AKC57" s="38"/>
      <c r="AKD57" s="38"/>
      <c r="AKE57" s="38"/>
      <c r="AKF57" s="38"/>
      <c r="AKG57" s="38"/>
      <c r="AKH57" s="38"/>
      <c r="AKI57" s="38"/>
      <c r="AKJ57" s="38"/>
      <c r="AKK57" s="38"/>
      <c r="AKL57" s="38"/>
      <c r="AKM57" s="38"/>
      <c r="AKN57" s="38"/>
      <c r="AKO57" s="38"/>
      <c r="AKP57" s="38"/>
      <c r="AKQ57" s="38"/>
      <c r="AKR57" s="38"/>
      <c r="AKS57" s="38"/>
      <c r="AKT57" s="38"/>
      <c r="AKU57" s="38"/>
      <c r="AKV57" s="38"/>
      <c r="AKW57" s="38"/>
      <c r="AKX57" s="38"/>
      <c r="AKY57" s="38"/>
      <c r="AKZ57" s="38"/>
      <c r="ALA57" s="38"/>
      <c r="ALB57" s="38"/>
      <c r="ALC57" s="38"/>
      <c r="ALD57" s="38"/>
      <c r="ALE57" s="38"/>
      <c r="ALF57" s="38"/>
      <c r="ALG57" s="38"/>
      <c r="ALH57" s="38"/>
      <c r="ALI57" s="38"/>
      <c r="ALJ57" s="38"/>
      <c r="ALK57" s="38"/>
      <c r="ALL57" s="38"/>
      <c r="ALM57" s="38"/>
      <c r="ALN57" s="38"/>
      <c r="ALO57" s="38"/>
      <c r="ALP57" s="38"/>
      <c r="ALQ57" s="38"/>
      <c r="ALR57" s="38"/>
      <c r="ALS57" s="38"/>
      <c r="ALT57" s="38"/>
      <c r="ALU57" s="38"/>
      <c r="ALV57" s="38"/>
      <c r="ALW57" s="38"/>
      <c r="ALX57" s="38"/>
      <c r="ALY57" s="38"/>
      <c r="ALZ57" s="38"/>
      <c r="AMA57" s="38"/>
      <c r="AMB57" s="38"/>
      <c r="AMC57" s="38"/>
      <c r="AMD57" s="38"/>
      <c r="AME57" s="38"/>
      <c r="AMF57" s="38"/>
      <c r="AMG57" s="38"/>
      <c r="AMH57" s="38"/>
      <c r="AMI57" s="38"/>
      <c r="AMJ57" s="38"/>
      <c r="AMK57" s="38"/>
      <c r="AML57" s="38"/>
      <c r="AMM57" s="38"/>
      <c r="AMN57" s="38"/>
      <c r="AMO57" s="38"/>
      <c r="AMP57" s="38"/>
      <c r="AMQ57" s="38"/>
      <c r="AMR57" s="38"/>
      <c r="AMS57" s="38"/>
      <c r="AMT57" s="38"/>
      <c r="AMU57" s="38"/>
      <c r="AMV57" s="38"/>
      <c r="AMW57" s="38"/>
      <c r="AMX57" s="38"/>
      <c r="AMY57" s="38"/>
      <c r="AMZ57" s="38"/>
      <c r="ANA57" s="38"/>
      <c r="ANB57" s="38"/>
      <c r="ANC57" s="38"/>
      <c r="AND57" s="38"/>
      <c r="ANE57" s="38"/>
      <c r="ANF57" s="38"/>
      <c r="ANG57" s="38"/>
      <c r="ANH57" s="38"/>
      <c r="ANI57" s="38"/>
      <c r="ANJ57" s="38"/>
      <c r="ANK57" s="38"/>
      <c r="ANL57" s="38"/>
      <c r="ANM57" s="38"/>
      <c r="ANN57" s="38"/>
      <c r="ANO57" s="38"/>
      <c r="ANP57" s="38"/>
      <c r="ANQ57" s="38"/>
      <c r="ANR57" s="38"/>
      <c r="ANS57" s="38"/>
      <c r="ANT57" s="38"/>
      <c r="ANU57" s="38"/>
      <c r="ANV57" s="38"/>
      <c r="ANW57" s="38"/>
      <c r="ANX57" s="38"/>
      <c r="ANY57" s="38"/>
      <c r="ANZ57" s="38"/>
      <c r="AOA57" s="38"/>
      <c r="AOB57" s="38"/>
      <c r="AOC57" s="38"/>
      <c r="AOD57" s="38"/>
      <c r="AOE57" s="38"/>
      <c r="AOF57" s="38"/>
      <c r="AOG57" s="38"/>
      <c r="AOH57" s="38"/>
      <c r="AOI57" s="38"/>
      <c r="AOJ57" s="38"/>
      <c r="AOK57" s="38"/>
      <c r="AOL57" s="38"/>
      <c r="AOM57" s="38"/>
      <c r="AON57" s="38"/>
      <c r="AOO57" s="38"/>
      <c r="AOP57" s="38"/>
      <c r="AOQ57" s="38"/>
      <c r="AOR57" s="38"/>
      <c r="AOS57" s="38"/>
      <c r="AOT57" s="38"/>
      <c r="AOU57" s="38"/>
      <c r="AOV57" s="38"/>
      <c r="AOW57" s="38"/>
      <c r="AOX57" s="38"/>
      <c r="AOY57" s="38"/>
      <c r="AOZ57" s="38"/>
      <c r="APA57" s="38"/>
      <c r="APB57" s="38"/>
      <c r="APC57" s="38"/>
      <c r="APD57" s="38"/>
      <c r="APE57" s="38"/>
      <c r="APF57" s="38"/>
      <c r="APG57" s="38"/>
      <c r="APH57" s="38"/>
      <c r="API57" s="38"/>
      <c r="APJ57" s="38"/>
      <c r="APK57" s="38"/>
      <c r="APL57" s="38"/>
      <c r="APM57" s="38"/>
      <c r="APN57" s="38"/>
      <c r="APO57" s="38"/>
      <c r="APP57" s="38"/>
      <c r="APQ57" s="38"/>
      <c r="APR57" s="38"/>
      <c r="APS57" s="38"/>
      <c r="APT57" s="38"/>
      <c r="APU57" s="38"/>
      <c r="APV57" s="38"/>
      <c r="APW57" s="38"/>
      <c r="APX57" s="38"/>
      <c r="APY57" s="38"/>
      <c r="APZ57" s="38"/>
      <c r="AQA57" s="38"/>
      <c r="AQB57" s="38"/>
      <c r="AQC57" s="38"/>
      <c r="AQD57" s="38"/>
      <c r="AQE57" s="38"/>
      <c r="AQF57" s="38"/>
      <c r="AQG57" s="38"/>
      <c r="AQH57" s="38"/>
      <c r="AQI57" s="38"/>
      <c r="AQJ57" s="38"/>
      <c r="AQK57" s="38"/>
      <c r="AQL57" s="38"/>
      <c r="AQM57" s="38"/>
      <c r="AQN57" s="38"/>
      <c r="AQO57" s="38"/>
      <c r="AQP57" s="38"/>
      <c r="AQQ57" s="38"/>
      <c r="AQR57" s="38"/>
      <c r="AQS57" s="38"/>
      <c r="AQT57" s="38"/>
      <c r="AQU57" s="38"/>
      <c r="AQV57" s="38"/>
      <c r="AQW57" s="38"/>
      <c r="AQX57" s="38"/>
      <c r="AQY57" s="38"/>
      <c r="AQZ57" s="38"/>
      <c r="ARA57" s="38"/>
      <c r="ARB57" s="38"/>
      <c r="ARC57" s="38"/>
      <c r="ARD57" s="38"/>
      <c r="ARE57" s="38"/>
      <c r="ARF57" s="38"/>
      <c r="ARG57" s="38"/>
      <c r="ARH57" s="38"/>
      <c r="ARI57" s="38"/>
      <c r="ARJ57" s="38"/>
      <c r="ARK57" s="38"/>
      <c r="ARL57" s="38"/>
      <c r="ARM57" s="38"/>
      <c r="ARN57" s="38"/>
      <c r="ARO57" s="38"/>
      <c r="ARP57" s="38"/>
      <c r="ARQ57" s="38"/>
      <c r="ARR57" s="38"/>
      <c r="ARS57" s="38"/>
      <c r="ART57" s="38"/>
      <c r="ARU57" s="38"/>
      <c r="ARV57" s="38"/>
      <c r="ARW57" s="38"/>
      <c r="ARX57" s="38"/>
      <c r="ARY57" s="38"/>
      <c r="ARZ57" s="38"/>
      <c r="ASA57" s="38"/>
      <c r="ASB57" s="38"/>
      <c r="ASC57" s="38"/>
      <c r="ASD57" s="38"/>
      <c r="ASE57" s="38"/>
      <c r="ASF57" s="38"/>
      <c r="ASG57" s="38"/>
      <c r="ASH57" s="38"/>
      <c r="ASI57" s="38"/>
      <c r="ASJ57" s="38"/>
      <c r="ASK57" s="38"/>
      <c r="ASL57" s="38"/>
      <c r="ASM57" s="38"/>
      <c r="ASN57" s="38"/>
      <c r="ASO57" s="38"/>
      <c r="ASP57" s="38"/>
      <c r="ASQ57" s="38"/>
      <c r="ASR57" s="38"/>
      <c r="ASS57" s="38"/>
      <c r="AST57" s="38"/>
      <c r="ASU57" s="38"/>
      <c r="ASV57" s="38"/>
      <c r="ASW57" s="38"/>
      <c r="ASX57" s="38"/>
      <c r="ASY57" s="38"/>
      <c r="ASZ57" s="38"/>
      <c r="ATA57" s="38"/>
      <c r="ATB57" s="38"/>
      <c r="ATC57" s="38"/>
      <c r="ATD57" s="38"/>
      <c r="ATE57" s="38"/>
      <c r="ATF57" s="38"/>
      <c r="ATG57" s="38"/>
      <c r="ATH57" s="38"/>
      <c r="ATI57" s="38"/>
      <c r="ATJ57" s="38"/>
      <c r="ATK57" s="38"/>
      <c r="ATL57" s="38"/>
      <c r="ATM57" s="38"/>
      <c r="ATN57" s="38"/>
      <c r="ATO57" s="38"/>
      <c r="ATP57" s="38"/>
      <c r="ATQ57" s="38"/>
      <c r="ATR57" s="38"/>
      <c r="ATS57" s="38"/>
      <c r="ATT57" s="38"/>
      <c r="ATU57" s="38"/>
      <c r="ATV57" s="38"/>
      <c r="ATW57" s="38"/>
      <c r="ATX57" s="38"/>
      <c r="ATY57" s="38"/>
      <c r="ATZ57" s="38"/>
      <c r="AUA57" s="38"/>
      <c r="AUB57" s="38"/>
      <c r="AUC57" s="38"/>
      <c r="AUD57" s="38"/>
      <c r="AUE57" s="38"/>
      <c r="AUF57" s="38"/>
      <c r="AUG57" s="38"/>
      <c r="AUH57" s="38"/>
      <c r="AUI57" s="38"/>
      <c r="AUJ57" s="38"/>
      <c r="AUK57" s="38"/>
      <c r="AUL57" s="38"/>
      <c r="AUM57" s="38"/>
      <c r="AUN57" s="38"/>
      <c r="AUO57" s="38"/>
      <c r="AUP57" s="38"/>
      <c r="AUQ57" s="38"/>
      <c r="AUR57" s="38"/>
      <c r="AUS57" s="38"/>
      <c r="AUT57" s="38"/>
      <c r="AUU57" s="38"/>
      <c r="AUV57" s="38"/>
      <c r="AUW57" s="38"/>
      <c r="AUX57" s="38"/>
      <c r="AUY57" s="38"/>
      <c r="AUZ57" s="38"/>
      <c r="AVA57" s="38"/>
      <c r="AVB57" s="38"/>
      <c r="AVC57" s="38"/>
      <c r="AVD57" s="38"/>
      <c r="AVE57" s="38"/>
      <c r="AVF57" s="38"/>
      <c r="AVG57" s="38"/>
      <c r="AVH57" s="38"/>
      <c r="AVI57" s="38"/>
      <c r="AVJ57" s="38"/>
      <c r="AVK57" s="38"/>
      <c r="AVL57" s="38"/>
      <c r="AVM57" s="38"/>
      <c r="AVN57" s="38"/>
      <c r="AVO57" s="38"/>
      <c r="AVP57" s="38"/>
      <c r="AVQ57" s="38"/>
      <c r="AVR57" s="38"/>
      <c r="AVS57" s="38"/>
      <c r="AVT57" s="38"/>
      <c r="AVU57" s="38"/>
      <c r="AVV57" s="38"/>
      <c r="AVW57" s="38"/>
      <c r="AVX57" s="38"/>
      <c r="AVY57" s="38"/>
      <c r="AVZ57" s="38"/>
      <c r="AWA57" s="38"/>
      <c r="AWB57" s="38"/>
      <c r="AWC57" s="38"/>
      <c r="AWD57" s="38"/>
      <c r="AWE57" s="38"/>
      <c r="AWF57" s="38"/>
      <c r="AWG57" s="38"/>
      <c r="AWH57" s="38"/>
      <c r="AWI57" s="38"/>
      <c r="AWJ57" s="38"/>
      <c r="AWK57" s="38"/>
      <c r="AWL57" s="38"/>
      <c r="AWM57" s="38"/>
      <c r="AWN57" s="38"/>
      <c r="AWO57" s="38"/>
      <c r="AWP57" s="38"/>
      <c r="AWQ57" s="38"/>
      <c r="AWR57" s="38"/>
      <c r="AWS57" s="38"/>
      <c r="AWT57" s="38"/>
      <c r="AWU57" s="38"/>
      <c r="AWV57" s="38"/>
      <c r="AWW57" s="38"/>
      <c r="AWX57" s="38"/>
      <c r="AWY57" s="38"/>
      <c r="AWZ57" s="38"/>
      <c r="AXA57" s="38"/>
      <c r="AXB57" s="38"/>
      <c r="AXC57" s="38"/>
      <c r="AXD57" s="38"/>
      <c r="AXE57" s="38"/>
      <c r="AXF57" s="38"/>
      <c r="AXG57" s="38"/>
      <c r="AXH57" s="38"/>
      <c r="AXI57" s="38"/>
      <c r="AXJ57" s="38"/>
      <c r="AXK57" s="38"/>
      <c r="AXL57" s="38"/>
      <c r="AXM57" s="38"/>
      <c r="AXN57" s="38"/>
      <c r="AXO57" s="38"/>
      <c r="AXP57" s="38"/>
      <c r="AXQ57" s="38"/>
      <c r="AXR57" s="38"/>
      <c r="AXS57" s="38"/>
      <c r="AXT57" s="38"/>
      <c r="AXU57" s="38"/>
      <c r="AXV57" s="38"/>
      <c r="AXW57" s="38"/>
      <c r="AXX57" s="38"/>
      <c r="AXY57" s="38"/>
      <c r="AXZ57" s="38"/>
      <c r="AYA57" s="38"/>
      <c r="AYB57" s="38"/>
      <c r="AYC57" s="38"/>
      <c r="AYD57" s="38"/>
      <c r="AYE57" s="38"/>
      <c r="AYF57" s="38"/>
      <c r="AYG57" s="38"/>
      <c r="AYH57" s="38"/>
      <c r="AYI57" s="38"/>
      <c r="AYJ57" s="38"/>
      <c r="AYK57" s="38"/>
      <c r="AYL57" s="38"/>
      <c r="AYM57" s="38"/>
      <c r="AYN57" s="38"/>
      <c r="AYO57" s="38"/>
      <c r="AYP57" s="38"/>
      <c r="AYQ57" s="38"/>
      <c r="AYR57" s="38"/>
      <c r="AYS57" s="38"/>
      <c r="AYT57" s="38"/>
      <c r="AYU57" s="38"/>
      <c r="AYV57" s="38"/>
      <c r="AYW57" s="38"/>
      <c r="AYX57" s="38"/>
      <c r="AYY57" s="38"/>
      <c r="AYZ57" s="38"/>
      <c r="AZA57" s="38"/>
      <c r="AZB57" s="38"/>
      <c r="AZC57" s="38"/>
      <c r="AZD57" s="38"/>
      <c r="AZE57" s="38"/>
      <c r="AZF57" s="38"/>
      <c r="AZG57" s="38"/>
      <c r="AZH57" s="38"/>
      <c r="AZI57" s="38"/>
      <c r="AZJ57" s="38"/>
      <c r="AZK57" s="38"/>
      <c r="AZL57" s="38"/>
      <c r="AZM57" s="38"/>
      <c r="AZN57" s="38"/>
      <c r="AZO57" s="38"/>
      <c r="AZP57" s="38"/>
      <c r="AZQ57" s="38"/>
      <c r="AZR57" s="38"/>
      <c r="AZS57" s="38"/>
      <c r="AZT57" s="38"/>
      <c r="AZU57" s="38"/>
      <c r="AZV57" s="38"/>
      <c r="AZW57" s="38"/>
      <c r="AZX57" s="38"/>
      <c r="AZY57" s="38"/>
      <c r="AZZ57" s="38"/>
      <c r="BAA57" s="38"/>
      <c r="BAB57" s="38"/>
      <c r="BAC57" s="38"/>
      <c r="BAD57" s="38"/>
      <c r="BAE57" s="38"/>
      <c r="BAF57" s="38"/>
      <c r="BAG57" s="38"/>
      <c r="BAH57" s="38"/>
      <c r="BAI57" s="38"/>
      <c r="BAJ57" s="38"/>
      <c r="BAK57" s="38"/>
      <c r="BAL57" s="38"/>
      <c r="BAM57" s="38"/>
      <c r="BAN57" s="38"/>
      <c r="BAO57" s="38"/>
      <c r="BAP57" s="38"/>
      <c r="BAQ57" s="38"/>
      <c r="BAR57" s="38"/>
      <c r="BAS57" s="38"/>
      <c r="BAT57" s="38"/>
      <c r="BAU57" s="38"/>
      <c r="BAV57" s="38"/>
      <c r="BAW57" s="38"/>
      <c r="BAX57" s="38"/>
      <c r="BAY57" s="38"/>
      <c r="BAZ57" s="38"/>
      <c r="BBA57" s="38"/>
      <c r="BBB57" s="38"/>
      <c r="BBC57" s="38"/>
      <c r="BBD57" s="38"/>
      <c r="BBE57" s="38"/>
      <c r="BBF57" s="38"/>
      <c r="BBG57" s="38"/>
      <c r="BBH57" s="38"/>
      <c r="BBI57" s="38"/>
      <c r="BBJ57" s="38"/>
      <c r="BBK57" s="38"/>
      <c r="BBL57" s="38"/>
      <c r="BBM57" s="38"/>
      <c r="BBN57" s="38"/>
      <c r="BBO57" s="38"/>
      <c r="BBP57" s="38"/>
      <c r="BBQ57" s="38"/>
      <c r="BBR57" s="38"/>
      <c r="BBS57" s="38"/>
      <c r="BBT57" s="38"/>
      <c r="BBU57" s="38"/>
      <c r="BBV57" s="38"/>
      <c r="BBW57" s="38"/>
      <c r="BBX57" s="38"/>
      <c r="BBY57" s="38"/>
      <c r="BBZ57" s="38"/>
      <c r="BCA57" s="38"/>
      <c r="BCB57" s="38"/>
      <c r="BCC57" s="38"/>
      <c r="BCD57" s="38"/>
      <c r="BCE57" s="38"/>
      <c r="BCF57" s="38"/>
      <c r="BCG57" s="38"/>
      <c r="BCH57" s="38"/>
      <c r="BCI57" s="38"/>
      <c r="BCJ57" s="38"/>
      <c r="BCK57" s="38"/>
      <c r="BCL57" s="38"/>
      <c r="BCM57" s="38"/>
      <c r="BCN57" s="38"/>
      <c r="BCO57" s="38"/>
      <c r="BCP57" s="38"/>
      <c r="BCQ57" s="38"/>
      <c r="BCR57" s="38"/>
      <c r="BCS57" s="38"/>
      <c r="BCT57" s="38"/>
      <c r="BCU57" s="38"/>
      <c r="BCV57" s="38"/>
      <c r="BCW57" s="38"/>
      <c r="BCX57" s="38"/>
      <c r="BCY57" s="38"/>
      <c r="BCZ57" s="38"/>
      <c r="BDA57" s="38"/>
      <c r="BDB57" s="38"/>
      <c r="BDC57" s="38"/>
      <c r="BDD57" s="38"/>
      <c r="BDE57" s="38"/>
      <c r="BDF57" s="38"/>
      <c r="BDG57" s="38"/>
      <c r="BDH57" s="38"/>
      <c r="BDI57" s="38"/>
      <c r="BDJ57" s="38"/>
      <c r="BDK57" s="38"/>
      <c r="BDL57" s="38"/>
      <c r="BDM57" s="38"/>
      <c r="BDN57" s="38"/>
      <c r="BDO57" s="38"/>
      <c r="BDP57" s="38"/>
      <c r="BDQ57" s="38"/>
      <c r="BDR57" s="38"/>
      <c r="BDS57" s="38"/>
      <c r="BDT57" s="38"/>
      <c r="BDU57" s="38"/>
      <c r="BDV57" s="38"/>
      <c r="BDW57" s="38"/>
      <c r="BDX57" s="38"/>
      <c r="BDY57" s="38"/>
      <c r="BDZ57" s="38"/>
      <c r="BEA57" s="38"/>
      <c r="BEB57" s="38"/>
      <c r="BEC57" s="38"/>
      <c r="BED57" s="38"/>
      <c r="BEE57" s="38"/>
      <c r="BEF57" s="38"/>
      <c r="BEG57" s="38"/>
      <c r="BEH57" s="38"/>
      <c r="BEI57" s="38"/>
      <c r="BEJ57" s="38"/>
      <c r="BEK57" s="38"/>
      <c r="BEL57" s="38"/>
      <c r="BEM57" s="38"/>
      <c r="BEN57" s="38"/>
      <c r="BEO57" s="38"/>
      <c r="BEP57" s="38"/>
      <c r="BEQ57" s="38"/>
      <c r="BER57" s="38"/>
      <c r="BES57" s="38"/>
      <c r="BET57" s="38"/>
      <c r="BEU57" s="38"/>
      <c r="BEV57" s="38"/>
      <c r="BEW57" s="38"/>
      <c r="BEX57" s="38"/>
      <c r="BEY57" s="38"/>
      <c r="BEZ57" s="38"/>
      <c r="BFA57" s="38"/>
      <c r="BFB57" s="38"/>
      <c r="BFC57" s="38"/>
      <c r="BFD57" s="38"/>
      <c r="BFE57" s="38"/>
      <c r="BFF57" s="38"/>
      <c r="BFG57" s="38"/>
      <c r="BFH57" s="38"/>
      <c r="BFI57" s="38"/>
      <c r="BFJ57" s="38"/>
      <c r="BFK57" s="38"/>
      <c r="BFL57" s="38"/>
      <c r="BFM57" s="38"/>
      <c r="BFN57" s="38"/>
      <c r="BFO57" s="38"/>
      <c r="BFP57" s="38"/>
      <c r="BFQ57" s="38"/>
      <c r="BFR57" s="38"/>
      <c r="BFS57" s="38"/>
      <c r="BFT57" s="38"/>
      <c r="BFU57" s="38"/>
      <c r="BFV57" s="38"/>
      <c r="BFW57" s="38"/>
      <c r="BFX57" s="38"/>
      <c r="BFY57" s="38"/>
      <c r="BFZ57" s="38"/>
      <c r="BGA57" s="38"/>
      <c r="BGB57" s="38"/>
      <c r="BGC57" s="38"/>
      <c r="BGD57" s="38"/>
      <c r="BGE57" s="38"/>
      <c r="BGF57" s="38"/>
      <c r="BGG57" s="38"/>
      <c r="BGH57" s="38"/>
      <c r="BGI57" s="38"/>
      <c r="BGJ57" s="38"/>
      <c r="BGK57" s="38"/>
      <c r="BGL57" s="38"/>
      <c r="BGM57" s="38"/>
      <c r="BGN57" s="38"/>
      <c r="BGO57" s="38"/>
      <c r="BGP57" s="38"/>
      <c r="BGQ57" s="38"/>
      <c r="BGR57" s="38"/>
      <c r="BGS57" s="38"/>
      <c r="BGT57" s="38"/>
      <c r="BGU57" s="38"/>
      <c r="BGV57" s="38"/>
      <c r="BGW57" s="38"/>
      <c r="BGX57" s="38"/>
      <c r="BGY57" s="38"/>
      <c r="BGZ57" s="38"/>
      <c r="BHA57" s="38"/>
      <c r="BHB57" s="38"/>
      <c r="BHC57" s="38"/>
      <c r="BHD57" s="38"/>
      <c r="BHE57" s="38"/>
      <c r="BHF57" s="38"/>
      <c r="BHG57" s="38"/>
      <c r="BHH57" s="38"/>
      <c r="BHI57" s="38"/>
      <c r="BHJ57" s="38"/>
      <c r="BHK57" s="38"/>
      <c r="BHL57" s="38"/>
      <c r="BHM57" s="38"/>
      <c r="BHN57" s="38"/>
      <c r="BHO57" s="38"/>
      <c r="BHP57" s="38"/>
      <c r="BHQ57" s="38"/>
      <c r="BHR57" s="38"/>
      <c r="BHS57" s="38"/>
      <c r="BHT57" s="38"/>
      <c r="BHU57" s="38"/>
      <c r="BHV57" s="38"/>
      <c r="BHW57" s="38"/>
      <c r="BHX57" s="38"/>
      <c r="BHY57" s="38"/>
      <c r="BHZ57" s="38"/>
      <c r="BIA57" s="38"/>
      <c r="BIB57" s="38"/>
      <c r="BIC57" s="38"/>
      <c r="BID57" s="38"/>
      <c r="BIE57" s="38"/>
      <c r="BIF57" s="38"/>
      <c r="BIG57" s="38"/>
      <c r="BIH57" s="38"/>
      <c r="BII57" s="38"/>
      <c r="BIJ57" s="38"/>
      <c r="BIK57" s="38"/>
      <c r="BIL57" s="38"/>
      <c r="BIM57" s="38"/>
      <c r="BIN57" s="38"/>
      <c r="BIO57" s="38"/>
      <c r="BIP57" s="38"/>
      <c r="BIQ57" s="38"/>
      <c r="BIR57" s="38"/>
      <c r="BIS57" s="38"/>
      <c r="BIT57" s="38"/>
      <c r="BIU57" s="38"/>
      <c r="BIV57" s="38"/>
      <c r="BIW57" s="38"/>
      <c r="BIX57" s="38"/>
      <c r="BIY57" s="38"/>
      <c r="BIZ57" s="38"/>
      <c r="BJA57" s="38"/>
      <c r="BJB57" s="38"/>
      <c r="BJC57" s="38"/>
      <c r="BJD57" s="38"/>
      <c r="BJE57" s="38"/>
      <c r="BJF57" s="38"/>
      <c r="BJG57" s="38"/>
      <c r="BJH57" s="38"/>
      <c r="BJI57" s="38"/>
      <c r="BJJ57" s="38"/>
      <c r="BJK57" s="38"/>
      <c r="BJL57" s="38"/>
      <c r="BJM57" s="38"/>
      <c r="BJN57" s="38"/>
      <c r="BJO57" s="38"/>
      <c r="BJP57" s="38"/>
      <c r="BJQ57" s="38"/>
      <c r="BJR57" s="38"/>
      <c r="BJS57" s="38"/>
      <c r="BJT57" s="38"/>
      <c r="BJU57" s="38"/>
      <c r="BJV57" s="38"/>
      <c r="BJW57" s="38"/>
      <c r="BJX57" s="38"/>
      <c r="BJY57" s="38"/>
      <c r="BJZ57" s="38"/>
      <c r="BKA57" s="38"/>
      <c r="BKB57" s="38"/>
      <c r="BKC57" s="38"/>
      <c r="BKD57" s="38"/>
      <c r="BKE57" s="38"/>
      <c r="BKF57" s="38"/>
      <c r="BKG57" s="38"/>
      <c r="BKH57" s="38"/>
      <c r="BKI57" s="38"/>
      <c r="BKJ57" s="38"/>
      <c r="BKK57" s="38"/>
      <c r="BKL57" s="38"/>
      <c r="BKM57" s="38"/>
      <c r="BKN57" s="38"/>
      <c r="BKO57" s="38"/>
      <c r="BKP57" s="38"/>
      <c r="BKQ57" s="38"/>
      <c r="BKR57" s="38"/>
      <c r="BKS57" s="38"/>
      <c r="BKT57" s="38"/>
      <c r="BKU57" s="38"/>
      <c r="BKV57" s="38"/>
      <c r="BKW57" s="38"/>
      <c r="BKX57" s="38"/>
      <c r="BKY57" s="38"/>
      <c r="BKZ57" s="38"/>
      <c r="BLA57" s="38"/>
      <c r="BLB57" s="38"/>
      <c r="BLC57" s="38"/>
      <c r="BLD57" s="38"/>
      <c r="BLE57" s="38"/>
      <c r="BLF57" s="38"/>
      <c r="BLG57" s="38"/>
      <c r="BLH57" s="38"/>
      <c r="BLI57" s="38"/>
      <c r="BLJ57" s="38"/>
      <c r="BLK57" s="38"/>
      <c r="BLL57" s="38"/>
      <c r="BLM57" s="38"/>
      <c r="BLN57" s="38"/>
      <c r="BLO57" s="38"/>
      <c r="BLP57" s="38"/>
      <c r="BLQ57" s="38"/>
      <c r="BLR57" s="38"/>
      <c r="BLS57" s="38"/>
      <c r="BLT57" s="38"/>
      <c r="BLU57" s="38"/>
      <c r="BLV57" s="38"/>
      <c r="BLW57" s="38"/>
      <c r="BLX57" s="38"/>
      <c r="BLY57" s="38"/>
      <c r="BLZ57" s="38"/>
      <c r="BMA57" s="38"/>
      <c r="BMB57" s="38"/>
      <c r="BMC57" s="38"/>
      <c r="BMD57" s="38"/>
      <c r="BME57" s="38"/>
      <c r="BMF57" s="38"/>
      <c r="BMG57" s="38"/>
      <c r="BMH57" s="38"/>
      <c r="BMI57" s="38"/>
      <c r="BMJ57" s="38"/>
      <c r="BMK57" s="38"/>
      <c r="BML57" s="38"/>
      <c r="BMM57" s="38"/>
      <c r="BMN57" s="38"/>
      <c r="BMO57" s="38"/>
      <c r="BMP57" s="38"/>
      <c r="BMQ57" s="38"/>
      <c r="BMR57" s="38"/>
      <c r="BMS57" s="38"/>
      <c r="BMT57" s="38"/>
      <c r="BMU57" s="38"/>
      <c r="BMV57" s="38"/>
      <c r="BMW57" s="38"/>
      <c r="BMX57" s="38"/>
      <c r="BMY57" s="38"/>
      <c r="BMZ57" s="38"/>
      <c r="BNA57" s="38"/>
      <c r="BNB57" s="38"/>
      <c r="BNC57" s="38"/>
      <c r="BND57" s="38"/>
      <c r="BNE57" s="38"/>
      <c r="BNF57" s="38"/>
      <c r="BNG57" s="38"/>
      <c r="BNH57" s="38"/>
      <c r="BNI57" s="38"/>
      <c r="BNJ57" s="38"/>
      <c r="BNK57" s="38"/>
      <c r="BNL57" s="38"/>
      <c r="BNM57" s="38"/>
      <c r="BNN57" s="38"/>
      <c r="BNO57" s="38"/>
      <c r="BNP57" s="38"/>
      <c r="BNQ57" s="38"/>
      <c r="BNR57" s="38"/>
      <c r="BNS57" s="38"/>
      <c r="BNT57" s="38"/>
      <c r="BNU57" s="38"/>
      <c r="BNV57" s="38"/>
      <c r="BNW57" s="38"/>
      <c r="BNX57" s="38"/>
      <c r="BNY57" s="38"/>
      <c r="BNZ57" s="38"/>
      <c r="BOA57" s="38"/>
      <c r="BOB57" s="38"/>
      <c r="BOC57" s="38"/>
      <c r="BOD57" s="38"/>
      <c r="BOE57" s="38"/>
      <c r="BOF57" s="38"/>
      <c r="BOG57" s="38"/>
      <c r="BOH57" s="38"/>
      <c r="BOI57" s="38"/>
      <c r="BOJ57" s="38"/>
      <c r="BOK57" s="38"/>
      <c r="BOL57" s="38"/>
      <c r="BOM57" s="38"/>
      <c r="BON57" s="38"/>
      <c r="BOO57" s="38"/>
      <c r="BOP57" s="38"/>
      <c r="BOQ57" s="38"/>
      <c r="BOR57" s="38"/>
      <c r="BOS57" s="38"/>
      <c r="BOT57" s="38"/>
      <c r="BOU57" s="38"/>
      <c r="BOV57" s="38"/>
      <c r="BOW57" s="38"/>
      <c r="BOX57" s="38"/>
      <c r="BOY57" s="38"/>
      <c r="BOZ57" s="38"/>
      <c r="BPA57" s="38"/>
      <c r="BPB57" s="38"/>
      <c r="BPC57" s="38"/>
      <c r="BPD57" s="38"/>
      <c r="BPE57" s="38"/>
      <c r="BPF57" s="38"/>
      <c r="BPG57" s="38"/>
      <c r="BPH57" s="38"/>
      <c r="BPI57" s="38"/>
      <c r="BPJ57" s="38"/>
      <c r="BPK57" s="38"/>
      <c r="BPL57" s="38"/>
      <c r="BPM57" s="38"/>
      <c r="BPN57" s="38"/>
      <c r="BPO57" s="38"/>
      <c r="BPP57" s="38"/>
      <c r="BPQ57" s="38"/>
      <c r="BPR57" s="38"/>
      <c r="BPS57" s="38"/>
      <c r="BPT57" s="38"/>
      <c r="BPU57" s="38"/>
      <c r="BPV57" s="38"/>
      <c r="BPW57" s="38"/>
      <c r="BPX57" s="38"/>
      <c r="BPY57" s="38"/>
      <c r="BPZ57" s="38"/>
      <c r="BQA57" s="38"/>
      <c r="BQB57" s="38"/>
      <c r="BQC57" s="38"/>
      <c r="BQD57" s="38"/>
      <c r="BQE57" s="38"/>
      <c r="BQF57" s="38"/>
      <c r="BQG57" s="38"/>
      <c r="BQH57" s="38"/>
      <c r="BQI57" s="38"/>
      <c r="BQJ57" s="38"/>
      <c r="BQK57" s="38"/>
      <c r="BQL57" s="38"/>
      <c r="BQM57" s="38"/>
      <c r="BQN57" s="38"/>
      <c r="BQO57" s="38"/>
      <c r="BQP57" s="38"/>
      <c r="BQQ57" s="38"/>
      <c r="BQR57" s="38"/>
      <c r="BQS57" s="38"/>
      <c r="BQT57" s="38"/>
      <c r="BQU57" s="38"/>
      <c r="BQV57" s="38"/>
      <c r="BQW57" s="38"/>
      <c r="BQX57" s="38"/>
      <c r="BQY57" s="38"/>
      <c r="BQZ57" s="38"/>
      <c r="BRA57" s="38"/>
      <c r="BRB57" s="38"/>
      <c r="BRC57" s="38"/>
      <c r="BRD57" s="38"/>
      <c r="BRE57" s="38"/>
      <c r="BRF57" s="38"/>
      <c r="BRG57" s="38"/>
      <c r="BRH57" s="38"/>
      <c r="BRI57" s="38"/>
      <c r="BRJ57" s="38"/>
      <c r="BRK57" s="38"/>
      <c r="BRL57" s="38"/>
      <c r="BRM57" s="38"/>
      <c r="BRN57" s="38"/>
      <c r="BRO57" s="38"/>
      <c r="BRP57" s="38"/>
      <c r="BRQ57" s="38"/>
      <c r="BRR57" s="38"/>
      <c r="BRS57" s="38"/>
      <c r="BRT57" s="38"/>
      <c r="BRU57" s="38"/>
      <c r="BRV57" s="38"/>
      <c r="BRW57" s="38"/>
      <c r="BRX57" s="38"/>
      <c r="BRY57" s="38"/>
      <c r="BRZ57" s="38"/>
      <c r="BSA57" s="38"/>
      <c r="BSB57" s="38"/>
      <c r="BSC57" s="38"/>
      <c r="BSD57" s="38"/>
      <c r="BSE57" s="38"/>
      <c r="BSF57" s="38"/>
      <c r="BSG57" s="38"/>
      <c r="BSH57" s="38"/>
      <c r="BSI57" s="38"/>
      <c r="BSJ57" s="38"/>
      <c r="BSK57" s="38"/>
      <c r="BSL57" s="38"/>
      <c r="BSM57" s="38"/>
      <c r="BSN57" s="38"/>
      <c r="BSO57" s="38"/>
      <c r="BSP57" s="38"/>
      <c r="BSQ57" s="38"/>
      <c r="BSR57" s="38"/>
      <c r="BSS57" s="38"/>
      <c r="BST57" s="38"/>
      <c r="BSU57" s="38"/>
      <c r="BSV57" s="38"/>
      <c r="BSW57" s="38"/>
      <c r="BSX57" s="38"/>
      <c r="BSY57" s="38"/>
      <c r="BSZ57" s="38"/>
      <c r="BTA57" s="38"/>
      <c r="BTB57" s="38"/>
      <c r="BTC57" s="38"/>
      <c r="BTD57" s="38"/>
      <c r="BTE57" s="38"/>
      <c r="BTF57" s="38"/>
      <c r="BTG57" s="38"/>
      <c r="BTH57" s="38"/>
      <c r="BTI57" s="38"/>
      <c r="BTJ57" s="38"/>
      <c r="BTK57" s="38"/>
      <c r="BTL57" s="38"/>
      <c r="BTM57" s="38"/>
      <c r="BTN57" s="38"/>
      <c r="BTO57" s="38"/>
      <c r="BTP57" s="38"/>
      <c r="BTQ57" s="38"/>
      <c r="BTR57" s="38"/>
      <c r="BTS57" s="38"/>
      <c r="BTT57" s="38"/>
      <c r="BTU57" s="38"/>
      <c r="BTV57" s="38"/>
      <c r="BTW57" s="38"/>
      <c r="BTX57" s="38"/>
      <c r="BTY57" s="38"/>
      <c r="BTZ57" s="38"/>
      <c r="BUA57" s="38"/>
      <c r="BUB57" s="38"/>
      <c r="BUC57" s="38"/>
      <c r="BUD57" s="38"/>
      <c r="BUE57" s="38"/>
      <c r="BUF57" s="38"/>
      <c r="BUG57" s="38"/>
      <c r="BUH57" s="38"/>
      <c r="BUI57" s="38"/>
      <c r="BUJ57" s="38"/>
      <c r="BUK57" s="38"/>
      <c r="BUL57" s="38"/>
      <c r="BUM57" s="38"/>
      <c r="BUN57" s="38"/>
      <c r="BUO57" s="38"/>
      <c r="BUP57" s="38"/>
      <c r="BUQ57" s="38"/>
      <c r="BUR57" s="38"/>
      <c r="BUS57" s="38"/>
      <c r="BUT57" s="38"/>
      <c r="BUU57" s="38"/>
      <c r="BUV57" s="38"/>
      <c r="BUW57" s="38"/>
      <c r="BUX57" s="38"/>
      <c r="BUY57" s="38"/>
      <c r="BUZ57" s="38"/>
      <c r="BVA57" s="38"/>
      <c r="BVB57" s="38"/>
      <c r="BVC57" s="38"/>
      <c r="BVD57" s="38"/>
      <c r="BVE57" s="38"/>
      <c r="BVF57" s="38"/>
      <c r="BVG57" s="38"/>
      <c r="BVH57" s="38"/>
      <c r="BVI57" s="38"/>
      <c r="BVJ57" s="38"/>
      <c r="BVK57" s="38"/>
      <c r="BVL57" s="38"/>
      <c r="BVM57" s="38"/>
      <c r="BVN57" s="38"/>
      <c r="BVO57" s="38"/>
      <c r="BVP57" s="38"/>
      <c r="BVQ57" s="38"/>
      <c r="BVR57" s="38"/>
      <c r="BVS57" s="38"/>
      <c r="BVT57" s="38"/>
      <c r="BVU57" s="38"/>
      <c r="BVV57" s="38"/>
      <c r="BVW57" s="38"/>
      <c r="BVX57" s="38"/>
      <c r="BVY57" s="38"/>
      <c r="BVZ57" s="38"/>
      <c r="BWA57" s="38"/>
      <c r="BWB57" s="38"/>
      <c r="BWC57" s="38"/>
      <c r="BWD57" s="38"/>
      <c r="BWE57" s="38"/>
      <c r="BWF57" s="38"/>
      <c r="BWG57" s="38"/>
      <c r="BWH57" s="38"/>
      <c r="BWI57" s="38"/>
      <c r="BWJ57" s="38"/>
      <c r="BWK57" s="38"/>
      <c r="BWL57" s="38"/>
      <c r="BWM57" s="38"/>
      <c r="BWN57" s="38"/>
      <c r="BWO57" s="38"/>
      <c r="BWP57" s="38"/>
      <c r="BWQ57" s="38"/>
      <c r="BWR57" s="38"/>
      <c r="BWS57" s="38"/>
      <c r="BWT57" s="38"/>
      <c r="BWU57" s="38"/>
      <c r="BWV57" s="38"/>
      <c r="BWW57" s="38"/>
      <c r="BWX57" s="38"/>
      <c r="BWY57" s="38"/>
      <c r="BWZ57" s="38"/>
      <c r="BXA57" s="38"/>
      <c r="BXB57" s="38"/>
      <c r="BXC57" s="38"/>
      <c r="BXD57" s="38"/>
      <c r="BXE57" s="38"/>
      <c r="BXF57" s="38"/>
      <c r="BXG57" s="38"/>
      <c r="BXH57" s="38"/>
      <c r="BXI57" s="38"/>
      <c r="BXJ57" s="38"/>
      <c r="BXK57" s="38"/>
      <c r="BXL57" s="38"/>
      <c r="BXM57" s="38"/>
      <c r="BXN57" s="38"/>
      <c r="BXO57" s="38"/>
      <c r="BXP57" s="38"/>
      <c r="BXQ57" s="38"/>
      <c r="BXR57" s="38"/>
      <c r="BXS57" s="38"/>
      <c r="BXT57" s="38"/>
      <c r="BXU57" s="38"/>
      <c r="BXV57" s="38"/>
      <c r="BXW57" s="38"/>
      <c r="BXX57" s="38"/>
      <c r="BXY57" s="38"/>
      <c r="BXZ57" s="38"/>
      <c r="BYA57" s="38"/>
      <c r="BYB57" s="38"/>
      <c r="BYC57" s="38"/>
      <c r="BYD57" s="38"/>
      <c r="BYE57" s="38"/>
      <c r="BYF57" s="38"/>
      <c r="BYG57" s="38"/>
      <c r="BYH57" s="38"/>
      <c r="BYI57" s="38"/>
      <c r="BYJ57" s="38"/>
      <c r="BYK57" s="38"/>
      <c r="BYL57" s="38"/>
      <c r="BYM57" s="38"/>
      <c r="BYN57" s="38"/>
      <c r="BYO57" s="38"/>
      <c r="BYP57" s="38"/>
      <c r="BYQ57" s="38"/>
      <c r="BYR57" s="38"/>
      <c r="BYS57" s="38"/>
      <c r="BYT57" s="38"/>
      <c r="BYU57" s="38"/>
      <c r="BYV57" s="38"/>
      <c r="BYW57" s="38"/>
      <c r="BYX57" s="38"/>
      <c r="BYY57" s="38"/>
      <c r="BYZ57" s="38"/>
      <c r="BZA57" s="38"/>
      <c r="BZB57" s="38"/>
      <c r="BZC57" s="38"/>
      <c r="BZD57" s="38"/>
      <c r="BZE57" s="38"/>
      <c r="BZF57" s="38"/>
      <c r="BZG57" s="38"/>
      <c r="BZH57" s="38"/>
      <c r="BZI57" s="38"/>
      <c r="BZJ57" s="38"/>
      <c r="BZK57" s="38"/>
      <c r="BZL57" s="38"/>
      <c r="BZM57" s="38"/>
      <c r="BZN57" s="38"/>
      <c r="BZO57" s="38"/>
      <c r="BZP57" s="38"/>
      <c r="BZQ57" s="38"/>
      <c r="BZR57" s="38"/>
      <c r="BZS57" s="38"/>
      <c r="BZT57" s="38"/>
      <c r="BZU57" s="38"/>
      <c r="BZV57" s="38"/>
      <c r="BZW57" s="38"/>
      <c r="BZX57" s="38"/>
      <c r="BZY57" s="38"/>
      <c r="BZZ57" s="38"/>
      <c r="CAA57" s="38"/>
      <c r="CAB57" s="38"/>
      <c r="CAC57" s="38"/>
      <c r="CAD57" s="38"/>
      <c r="CAE57" s="38"/>
      <c r="CAF57" s="38"/>
      <c r="CAG57" s="38"/>
      <c r="CAH57" s="38"/>
      <c r="CAI57" s="38"/>
      <c r="CAJ57" s="38"/>
      <c r="CAK57" s="38"/>
      <c r="CAL57" s="38"/>
      <c r="CAM57" s="38"/>
      <c r="CAN57" s="38"/>
      <c r="CAO57" s="38"/>
      <c r="CAP57" s="38"/>
      <c r="CAQ57" s="38"/>
      <c r="CAR57" s="38"/>
      <c r="CAS57" s="38"/>
      <c r="CAT57" s="38"/>
      <c r="CAU57" s="38"/>
      <c r="CAV57" s="38"/>
      <c r="CAW57" s="38"/>
      <c r="CAX57" s="38"/>
      <c r="CAY57" s="38"/>
      <c r="CAZ57" s="38"/>
      <c r="CBA57" s="38"/>
      <c r="CBB57" s="38"/>
      <c r="CBC57" s="38"/>
      <c r="CBD57" s="38"/>
      <c r="CBE57" s="38"/>
      <c r="CBF57" s="38"/>
      <c r="CBG57" s="38"/>
      <c r="CBH57" s="38"/>
      <c r="CBI57" s="38"/>
      <c r="CBJ57" s="38"/>
      <c r="CBK57" s="38"/>
      <c r="CBL57" s="38"/>
      <c r="CBM57" s="38"/>
      <c r="CBN57" s="38"/>
      <c r="CBO57" s="38"/>
      <c r="CBP57" s="38"/>
      <c r="CBQ57" s="38"/>
      <c r="CBR57" s="38"/>
      <c r="CBS57" s="38"/>
      <c r="CBT57" s="38"/>
      <c r="CBU57" s="38"/>
      <c r="CBV57" s="38"/>
      <c r="CBW57" s="38"/>
      <c r="CBX57" s="38"/>
      <c r="CBY57" s="38"/>
      <c r="CBZ57" s="38"/>
      <c r="CCA57" s="38"/>
      <c r="CCB57" s="38"/>
      <c r="CCC57" s="38"/>
      <c r="CCD57" s="38"/>
      <c r="CCE57" s="38"/>
      <c r="CCF57" s="38"/>
      <c r="CCG57" s="38"/>
      <c r="CCH57" s="38"/>
      <c r="CCI57" s="38"/>
      <c r="CCJ57" s="38"/>
      <c r="CCK57" s="38"/>
      <c r="CCL57" s="38"/>
      <c r="CCM57" s="38"/>
      <c r="CCN57" s="38"/>
      <c r="CCO57" s="38"/>
      <c r="CCP57" s="38"/>
      <c r="CCQ57" s="38"/>
      <c r="CCR57" s="38"/>
      <c r="CCS57" s="38"/>
      <c r="CCT57" s="38"/>
      <c r="CCU57" s="38"/>
      <c r="CCV57" s="38"/>
      <c r="CCW57" s="38"/>
      <c r="CCX57" s="38"/>
      <c r="CCY57" s="38"/>
      <c r="CCZ57" s="38"/>
      <c r="CDA57" s="38"/>
      <c r="CDB57" s="38"/>
      <c r="CDC57" s="38"/>
      <c r="CDD57" s="38"/>
      <c r="CDE57" s="38"/>
      <c r="CDF57" s="38"/>
      <c r="CDG57" s="38"/>
      <c r="CDH57" s="38"/>
      <c r="CDI57" s="38"/>
      <c r="CDJ57" s="38"/>
      <c r="CDK57" s="38"/>
      <c r="CDL57" s="38"/>
      <c r="CDM57" s="38"/>
      <c r="CDN57" s="38"/>
      <c r="CDO57" s="38"/>
      <c r="CDP57" s="38"/>
      <c r="CDQ57" s="38"/>
      <c r="CDR57" s="38"/>
      <c r="CDS57" s="38"/>
      <c r="CDT57" s="38"/>
      <c r="CDU57" s="38"/>
      <c r="CDV57" s="38"/>
      <c r="CDW57" s="38"/>
      <c r="CDX57" s="38"/>
      <c r="CDY57" s="38"/>
      <c r="CDZ57" s="38"/>
      <c r="CEA57" s="38"/>
      <c r="CEB57" s="38"/>
      <c r="CEC57" s="38"/>
      <c r="CED57" s="38"/>
      <c r="CEE57" s="38"/>
      <c r="CEF57" s="38"/>
      <c r="CEG57" s="38"/>
      <c r="CEH57" s="38"/>
      <c r="CEI57" s="38"/>
      <c r="CEJ57" s="38"/>
      <c r="CEK57" s="38"/>
      <c r="CEL57" s="38"/>
      <c r="CEM57" s="38"/>
      <c r="CEN57" s="38"/>
      <c r="CEO57" s="38"/>
      <c r="CEP57" s="38"/>
      <c r="CEQ57" s="38"/>
      <c r="CER57" s="38"/>
      <c r="CES57" s="38"/>
      <c r="CET57" s="38"/>
      <c r="CEU57" s="38"/>
      <c r="CEV57" s="38"/>
      <c r="CEW57" s="38"/>
      <c r="CEX57" s="38"/>
      <c r="CEY57" s="38"/>
      <c r="CEZ57" s="38"/>
      <c r="CFA57" s="38"/>
      <c r="CFB57" s="38"/>
      <c r="CFC57" s="38"/>
      <c r="CFD57" s="38"/>
      <c r="CFE57" s="38"/>
      <c r="CFF57" s="38"/>
      <c r="CFG57" s="38"/>
      <c r="CFH57" s="38"/>
      <c r="CFI57" s="38"/>
      <c r="CFJ57" s="38"/>
      <c r="CFK57" s="38"/>
      <c r="CFL57" s="38"/>
      <c r="CFM57" s="38"/>
      <c r="CFN57" s="38"/>
      <c r="CFO57" s="38"/>
      <c r="CFP57" s="38"/>
      <c r="CFQ57" s="38"/>
      <c r="CFR57" s="38"/>
      <c r="CFS57" s="38"/>
      <c r="CFT57" s="38"/>
      <c r="CFU57" s="38"/>
      <c r="CFV57" s="38"/>
      <c r="CFW57" s="38"/>
      <c r="CFX57" s="38"/>
      <c r="CFY57" s="38"/>
      <c r="CFZ57" s="38"/>
      <c r="CGA57" s="38"/>
      <c r="CGB57" s="38"/>
      <c r="CGC57" s="38"/>
      <c r="CGD57" s="38"/>
      <c r="CGE57" s="38"/>
      <c r="CGF57" s="38"/>
      <c r="CGG57" s="38"/>
      <c r="CGH57" s="38"/>
      <c r="CGI57" s="38"/>
      <c r="CGJ57" s="38"/>
      <c r="CGK57" s="38"/>
      <c r="CGL57" s="38"/>
      <c r="CGM57" s="38"/>
      <c r="CGN57" s="38"/>
      <c r="CGO57" s="38"/>
      <c r="CGP57" s="38"/>
      <c r="CGQ57" s="38"/>
      <c r="CGR57" s="38"/>
      <c r="CGS57" s="38"/>
      <c r="CGT57" s="38"/>
      <c r="CGU57" s="38"/>
      <c r="CGV57" s="38"/>
      <c r="CGW57" s="38"/>
      <c r="CGX57" s="38"/>
      <c r="CGY57" s="38"/>
      <c r="CGZ57" s="38"/>
      <c r="CHA57" s="38"/>
      <c r="CHB57" s="38"/>
      <c r="CHC57" s="38"/>
      <c r="CHD57" s="38"/>
      <c r="CHE57" s="38"/>
      <c r="CHF57" s="38"/>
      <c r="CHG57" s="38"/>
      <c r="CHH57" s="38"/>
      <c r="CHI57" s="38"/>
      <c r="CHJ57" s="38"/>
      <c r="CHK57" s="38"/>
      <c r="CHL57" s="38"/>
      <c r="CHM57" s="38"/>
      <c r="CHN57" s="38"/>
      <c r="CHO57" s="38"/>
      <c r="CHP57" s="38"/>
      <c r="CHQ57" s="38"/>
      <c r="CHR57" s="38"/>
      <c r="CHS57" s="38"/>
      <c r="CHT57" s="38"/>
      <c r="CHU57" s="38"/>
      <c r="CHV57" s="38"/>
      <c r="CHW57" s="38"/>
      <c r="CHX57" s="38"/>
      <c r="CHY57" s="38"/>
      <c r="CHZ57" s="38"/>
      <c r="CIA57" s="38"/>
      <c r="CIB57" s="38"/>
      <c r="CIC57" s="38"/>
      <c r="CID57" s="38"/>
      <c r="CIE57" s="38"/>
      <c r="CIF57" s="38"/>
      <c r="CIG57" s="38"/>
      <c r="CIH57" s="38"/>
      <c r="CII57" s="38"/>
      <c r="CIJ57" s="38"/>
      <c r="CIK57" s="38"/>
      <c r="CIL57" s="38"/>
      <c r="CIM57" s="38"/>
      <c r="CIN57" s="38"/>
      <c r="CIO57" s="38"/>
      <c r="CIP57" s="38"/>
      <c r="CIQ57" s="38"/>
      <c r="CIR57" s="38"/>
      <c r="CIS57" s="38"/>
      <c r="CIT57" s="38"/>
      <c r="CIU57" s="38"/>
      <c r="CIV57" s="38"/>
      <c r="CIW57" s="38"/>
      <c r="CIX57" s="38"/>
      <c r="CIY57" s="38"/>
      <c r="CIZ57" s="38"/>
      <c r="CJA57" s="38"/>
      <c r="CJB57" s="38"/>
      <c r="CJC57" s="38"/>
      <c r="CJD57" s="38"/>
      <c r="CJE57" s="38"/>
      <c r="CJF57" s="38"/>
      <c r="CJG57" s="38"/>
      <c r="CJH57" s="38"/>
      <c r="CJI57" s="38"/>
      <c r="CJJ57" s="38"/>
      <c r="CJK57" s="38"/>
      <c r="CJL57" s="38"/>
      <c r="CJM57" s="38"/>
      <c r="CJN57" s="38"/>
      <c r="CJO57" s="38"/>
      <c r="CJP57" s="38"/>
      <c r="CJQ57" s="38"/>
      <c r="CJR57" s="38"/>
      <c r="CJS57" s="38"/>
      <c r="CJT57" s="38"/>
      <c r="CJU57" s="38"/>
      <c r="CJV57" s="38"/>
      <c r="CJW57" s="38"/>
      <c r="CJX57" s="38"/>
      <c r="CJY57" s="38"/>
      <c r="CJZ57" s="38"/>
      <c r="CKA57" s="38"/>
      <c r="CKB57" s="38"/>
      <c r="CKC57" s="38"/>
      <c r="CKD57" s="38"/>
      <c r="CKE57" s="38"/>
      <c r="CKF57" s="38"/>
      <c r="CKG57" s="38"/>
      <c r="CKH57" s="38"/>
      <c r="CKI57" s="38"/>
      <c r="CKJ57" s="38"/>
      <c r="CKK57" s="38"/>
      <c r="CKL57" s="38"/>
      <c r="CKM57" s="38"/>
      <c r="CKN57" s="38"/>
      <c r="CKO57" s="38"/>
      <c r="CKP57" s="38"/>
      <c r="CKQ57" s="38"/>
      <c r="CKR57" s="38"/>
      <c r="CKS57" s="38"/>
      <c r="CKT57" s="38"/>
      <c r="CKU57" s="38"/>
      <c r="CKV57" s="38"/>
      <c r="CKW57" s="38"/>
      <c r="CKX57" s="38"/>
      <c r="CKY57" s="38"/>
      <c r="CKZ57" s="38"/>
      <c r="CLA57" s="38"/>
      <c r="CLB57" s="38"/>
      <c r="CLC57" s="38"/>
      <c r="CLD57" s="38"/>
      <c r="CLE57" s="38"/>
      <c r="CLF57" s="38"/>
      <c r="CLG57" s="38"/>
      <c r="CLH57" s="38"/>
      <c r="CLI57" s="38"/>
      <c r="CLJ57" s="38"/>
      <c r="CLK57" s="38"/>
      <c r="CLL57" s="38"/>
      <c r="CLM57" s="38"/>
      <c r="CLN57" s="38"/>
      <c r="CLO57" s="38"/>
      <c r="CLP57" s="38"/>
      <c r="CLQ57" s="38"/>
      <c r="CLR57" s="38"/>
      <c r="CLS57" s="38"/>
      <c r="CLT57" s="38"/>
      <c r="CLU57" s="38"/>
      <c r="CLV57" s="38"/>
      <c r="CLW57" s="38"/>
      <c r="CLX57" s="38"/>
      <c r="CLY57" s="38"/>
      <c r="CLZ57" s="38"/>
      <c r="CMA57" s="38"/>
      <c r="CMB57" s="38"/>
      <c r="CMC57" s="38"/>
      <c r="CMD57" s="38"/>
      <c r="CME57" s="38"/>
      <c r="CMF57" s="38"/>
      <c r="CMG57" s="38"/>
      <c r="CMH57" s="38"/>
      <c r="CMI57" s="38"/>
      <c r="CMJ57" s="38"/>
      <c r="CMK57" s="38"/>
      <c r="CML57" s="38"/>
      <c r="CMM57" s="38"/>
      <c r="CMN57" s="38"/>
      <c r="CMO57" s="38"/>
      <c r="CMP57" s="38"/>
      <c r="CMQ57" s="38"/>
      <c r="CMR57" s="38"/>
      <c r="CMS57" s="38"/>
      <c r="CMT57" s="38"/>
      <c r="CMU57" s="38"/>
      <c r="CMV57" s="38"/>
      <c r="CMW57" s="38"/>
      <c r="CMX57" s="38"/>
      <c r="CMY57" s="38"/>
      <c r="CMZ57" s="38"/>
      <c r="CNA57" s="38"/>
      <c r="CNB57" s="38"/>
      <c r="CNC57" s="38"/>
      <c r="CND57" s="38"/>
      <c r="CNE57" s="38"/>
      <c r="CNF57" s="38"/>
      <c r="CNG57" s="38"/>
      <c r="CNH57" s="38"/>
      <c r="CNI57" s="38"/>
      <c r="CNJ57" s="38"/>
      <c r="CNK57" s="38"/>
      <c r="CNL57" s="38"/>
      <c r="CNM57" s="38"/>
      <c r="CNN57" s="38"/>
      <c r="CNO57" s="38"/>
      <c r="CNP57" s="38"/>
      <c r="CNQ57" s="38"/>
      <c r="CNR57" s="38"/>
      <c r="CNS57" s="38"/>
      <c r="CNT57" s="38"/>
      <c r="CNU57" s="38"/>
      <c r="CNV57" s="38"/>
      <c r="CNW57" s="38"/>
      <c r="CNX57" s="38"/>
      <c r="CNY57" s="38"/>
      <c r="CNZ57" s="38"/>
      <c r="COA57" s="38"/>
      <c r="COB57" s="38"/>
      <c r="COC57" s="38"/>
      <c r="COD57" s="38"/>
      <c r="COE57" s="38"/>
      <c r="COF57" s="38"/>
      <c r="COG57" s="38"/>
      <c r="COH57" s="38"/>
      <c r="COI57" s="38"/>
      <c r="COJ57" s="38"/>
      <c r="COK57" s="38"/>
      <c r="COL57" s="38"/>
      <c r="COM57" s="38"/>
      <c r="CON57" s="38"/>
      <c r="COO57" s="38"/>
      <c r="COP57" s="38"/>
      <c r="COQ57" s="38"/>
      <c r="COR57" s="38"/>
      <c r="COS57" s="38"/>
      <c r="COT57" s="38"/>
      <c r="COU57" s="38"/>
      <c r="COV57" s="38"/>
      <c r="COW57" s="38"/>
      <c r="COX57" s="38"/>
      <c r="COY57" s="38"/>
      <c r="COZ57" s="38"/>
      <c r="CPA57" s="38"/>
      <c r="CPB57" s="38"/>
      <c r="CPC57" s="38"/>
      <c r="CPD57" s="38"/>
      <c r="CPE57" s="38"/>
      <c r="CPF57" s="38"/>
      <c r="CPG57" s="38"/>
      <c r="CPH57" s="38"/>
      <c r="CPI57" s="38"/>
      <c r="CPJ57" s="38"/>
      <c r="CPK57" s="38"/>
      <c r="CPL57" s="38"/>
      <c r="CPM57" s="38"/>
      <c r="CPN57" s="38"/>
      <c r="CPO57" s="38"/>
      <c r="CPP57" s="38"/>
      <c r="CPQ57" s="38"/>
      <c r="CPR57" s="38"/>
      <c r="CPS57" s="38"/>
      <c r="CPT57" s="38"/>
      <c r="CPU57" s="38"/>
      <c r="CPV57" s="38"/>
      <c r="CPW57" s="38"/>
      <c r="CPX57" s="38"/>
      <c r="CPY57" s="38"/>
      <c r="CPZ57" s="38"/>
      <c r="CQA57" s="38"/>
      <c r="CQB57" s="38"/>
      <c r="CQC57" s="38"/>
      <c r="CQD57" s="38"/>
      <c r="CQE57" s="38"/>
      <c r="CQF57" s="38"/>
      <c r="CQG57" s="38"/>
      <c r="CQH57" s="38"/>
      <c r="CQI57" s="38"/>
      <c r="CQJ57" s="38"/>
      <c r="CQK57" s="38"/>
      <c r="CQL57" s="38"/>
      <c r="CQM57" s="38"/>
      <c r="CQN57" s="38"/>
      <c r="CQO57" s="38"/>
      <c r="CQP57" s="38"/>
      <c r="CQQ57" s="38"/>
      <c r="CQR57" s="38"/>
      <c r="CQS57" s="38"/>
      <c r="CQT57" s="38"/>
      <c r="CQU57" s="38"/>
      <c r="CQV57" s="38"/>
      <c r="CQW57" s="38"/>
      <c r="CQX57" s="38"/>
      <c r="CQY57" s="38"/>
      <c r="CQZ57" s="38"/>
      <c r="CRA57" s="38"/>
      <c r="CRB57" s="38"/>
      <c r="CRC57" s="38"/>
      <c r="CRD57" s="38"/>
      <c r="CRE57" s="38"/>
      <c r="CRF57" s="38"/>
      <c r="CRG57" s="38"/>
      <c r="CRH57" s="38"/>
      <c r="CRI57" s="38"/>
      <c r="CRJ57" s="38"/>
      <c r="CRK57" s="38"/>
      <c r="CRL57" s="38"/>
      <c r="CRM57" s="38"/>
      <c r="CRN57" s="38"/>
      <c r="CRO57" s="38"/>
      <c r="CRP57" s="38"/>
      <c r="CRQ57" s="38"/>
      <c r="CRR57" s="38"/>
      <c r="CRS57" s="38"/>
      <c r="CRT57" s="38"/>
      <c r="CRU57" s="38"/>
      <c r="CRV57" s="38"/>
      <c r="CRW57" s="38"/>
      <c r="CRX57" s="38"/>
      <c r="CRY57" s="38"/>
      <c r="CRZ57" s="38"/>
      <c r="CSA57" s="38"/>
      <c r="CSB57" s="38"/>
      <c r="CSC57" s="38"/>
      <c r="CSD57" s="38"/>
      <c r="CSE57" s="38"/>
      <c r="CSF57" s="38"/>
      <c r="CSG57" s="38"/>
      <c r="CSH57" s="38"/>
      <c r="CSI57" s="38"/>
      <c r="CSJ57" s="38"/>
      <c r="CSK57" s="38"/>
      <c r="CSL57" s="38"/>
      <c r="CSM57" s="38"/>
      <c r="CSN57" s="38"/>
      <c r="CSO57" s="38"/>
      <c r="CSP57" s="38"/>
      <c r="CSQ57" s="38"/>
      <c r="CSR57" s="38"/>
      <c r="CSS57" s="38"/>
      <c r="CST57" s="38"/>
      <c r="CSU57" s="38"/>
      <c r="CSV57" s="38"/>
      <c r="CSW57" s="38"/>
      <c r="CSX57" s="38"/>
      <c r="CSY57" s="38"/>
      <c r="CSZ57" s="38"/>
      <c r="CTA57" s="38"/>
      <c r="CTB57" s="38"/>
      <c r="CTC57" s="38"/>
      <c r="CTD57" s="38"/>
      <c r="CTE57" s="38"/>
      <c r="CTF57" s="38"/>
      <c r="CTG57" s="38"/>
      <c r="CTH57" s="38"/>
      <c r="CTI57" s="38"/>
      <c r="CTJ57" s="38"/>
      <c r="CTK57" s="38"/>
      <c r="CTL57" s="38"/>
      <c r="CTM57" s="38"/>
      <c r="CTN57" s="38"/>
      <c r="CTO57" s="38"/>
      <c r="CTP57" s="38"/>
      <c r="CTQ57" s="38"/>
      <c r="CTR57" s="38"/>
      <c r="CTS57" s="38"/>
      <c r="CTT57" s="38"/>
      <c r="CTU57" s="38"/>
      <c r="CTV57" s="38"/>
      <c r="CTW57" s="38"/>
      <c r="CTX57" s="38"/>
      <c r="CTY57" s="38"/>
      <c r="CTZ57" s="38"/>
      <c r="CUA57" s="38"/>
      <c r="CUB57" s="38"/>
      <c r="CUC57" s="38"/>
      <c r="CUD57" s="38"/>
      <c r="CUE57" s="38"/>
      <c r="CUF57" s="38"/>
      <c r="CUG57" s="38"/>
      <c r="CUH57" s="38"/>
      <c r="CUI57" s="38"/>
      <c r="CUJ57" s="38"/>
      <c r="CUK57" s="38"/>
      <c r="CUL57" s="38"/>
      <c r="CUM57" s="38"/>
      <c r="CUN57" s="38"/>
      <c r="CUO57" s="38"/>
      <c r="CUP57" s="38"/>
      <c r="CUQ57" s="38"/>
      <c r="CUR57" s="38"/>
      <c r="CUS57" s="38"/>
      <c r="CUT57" s="38"/>
      <c r="CUU57" s="38"/>
      <c r="CUV57" s="38"/>
      <c r="CUW57" s="38"/>
      <c r="CUX57" s="38"/>
      <c r="CUY57" s="38"/>
      <c r="CUZ57" s="38"/>
      <c r="CVA57" s="38"/>
      <c r="CVB57" s="38"/>
      <c r="CVC57" s="38"/>
      <c r="CVD57" s="38"/>
      <c r="CVE57" s="38"/>
      <c r="CVF57" s="38"/>
      <c r="CVG57" s="38"/>
      <c r="CVH57" s="38"/>
      <c r="CVI57" s="38"/>
      <c r="CVJ57" s="38"/>
      <c r="CVK57" s="38"/>
      <c r="CVL57" s="38"/>
      <c r="CVM57" s="38"/>
      <c r="CVN57" s="38"/>
      <c r="CVO57" s="38"/>
      <c r="CVP57" s="38"/>
      <c r="CVQ57" s="38"/>
      <c r="CVR57" s="38"/>
      <c r="CVS57" s="38"/>
      <c r="CVT57" s="38"/>
      <c r="CVU57" s="38"/>
      <c r="CVV57" s="38"/>
      <c r="CVW57" s="38"/>
      <c r="CVX57" s="38"/>
      <c r="CVY57" s="38"/>
      <c r="CVZ57" s="38"/>
      <c r="CWA57" s="38"/>
      <c r="CWB57" s="38"/>
      <c r="CWC57" s="38"/>
      <c r="CWD57" s="38"/>
      <c r="CWE57" s="38"/>
      <c r="CWF57" s="38"/>
      <c r="CWG57" s="38"/>
      <c r="CWH57" s="38"/>
      <c r="CWI57" s="38"/>
      <c r="CWJ57" s="38"/>
      <c r="CWK57" s="38"/>
      <c r="CWL57" s="38"/>
      <c r="CWM57" s="38"/>
      <c r="CWN57" s="38"/>
      <c r="CWO57" s="38"/>
      <c r="CWP57" s="38"/>
      <c r="CWQ57" s="38"/>
      <c r="CWR57" s="38"/>
      <c r="CWS57" s="38"/>
      <c r="CWT57" s="38"/>
      <c r="CWU57" s="38"/>
      <c r="CWV57" s="38"/>
      <c r="CWW57" s="38"/>
      <c r="CWX57" s="38"/>
      <c r="CWY57" s="38"/>
      <c r="CWZ57" s="38"/>
      <c r="CXA57" s="38"/>
      <c r="CXB57" s="38"/>
      <c r="CXC57" s="38"/>
      <c r="CXD57" s="38"/>
      <c r="CXE57" s="38"/>
      <c r="CXF57" s="38"/>
      <c r="CXG57" s="38"/>
      <c r="CXH57" s="38"/>
      <c r="CXI57" s="38"/>
      <c r="CXJ57" s="38"/>
      <c r="CXK57" s="38"/>
      <c r="CXL57" s="38"/>
      <c r="CXM57" s="38"/>
      <c r="CXN57" s="38"/>
      <c r="CXO57" s="38"/>
      <c r="CXP57" s="38"/>
      <c r="CXQ57" s="38"/>
      <c r="CXR57" s="38"/>
      <c r="CXS57" s="38"/>
      <c r="CXT57" s="38"/>
      <c r="CXU57" s="38"/>
      <c r="CXV57" s="38"/>
      <c r="CXW57" s="38"/>
      <c r="CXX57" s="38"/>
      <c r="CXY57" s="38"/>
      <c r="CXZ57" s="38"/>
      <c r="CYA57" s="38"/>
      <c r="CYB57" s="38"/>
      <c r="CYC57" s="38"/>
      <c r="CYD57" s="38"/>
      <c r="CYE57" s="38"/>
      <c r="CYF57" s="38"/>
      <c r="CYG57" s="38"/>
      <c r="CYH57" s="38"/>
      <c r="CYI57" s="38"/>
      <c r="CYJ57" s="38"/>
      <c r="CYK57" s="38"/>
      <c r="CYL57" s="38"/>
      <c r="CYM57" s="38"/>
      <c r="CYN57" s="38"/>
      <c r="CYO57" s="38"/>
      <c r="CYP57" s="38"/>
      <c r="CYQ57" s="38"/>
      <c r="CYR57" s="38"/>
      <c r="CYS57" s="38"/>
      <c r="CYT57" s="38"/>
      <c r="CYU57" s="38"/>
      <c r="CYV57" s="38"/>
      <c r="CYW57" s="38"/>
      <c r="CYX57" s="38"/>
      <c r="CYY57" s="38"/>
      <c r="CYZ57" s="38"/>
      <c r="CZA57" s="38"/>
      <c r="CZB57" s="38"/>
      <c r="CZC57" s="38"/>
      <c r="CZD57" s="38"/>
      <c r="CZE57" s="38"/>
      <c r="CZF57" s="38"/>
      <c r="CZG57" s="38"/>
      <c r="CZH57" s="38"/>
      <c r="CZI57" s="38"/>
      <c r="CZJ57" s="38"/>
      <c r="CZK57" s="38"/>
      <c r="CZL57" s="38"/>
      <c r="CZM57" s="38"/>
      <c r="CZN57" s="38"/>
      <c r="CZO57" s="38"/>
      <c r="CZP57" s="38"/>
      <c r="CZQ57" s="38"/>
      <c r="CZR57" s="38"/>
      <c r="CZS57" s="38"/>
      <c r="CZT57" s="38"/>
      <c r="CZU57" s="38"/>
      <c r="CZV57" s="38"/>
      <c r="CZW57" s="38"/>
      <c r="CZX57" s="38"/>
      <c r="CZY57" s="38"/>
      <c r="CZZ57" s="38"/>
      <c r="DAA57" s="38"/>
      <c r="DAB57" s="38"/>
      <c r="DAC57" s="38"/>
      <c r="DAD57" s="38"/>
      <c r="DAE57" s="38"/>
      <c r="DAF57" s="38"/>
      <c r="DAG57" s="38"/>
      <c r="DAH57" s="38"/>
      <c r="DAI57" s="38"/>
      <c r="DAJ57" s="38"/>
      <c r="DAK57" s="38"/>
      <c r="DAL57" s="38"/>
      <c r="DAM57" s="38"/>
      <c r="DAN57" s="38"/>
      <c r="DAO57" s="38"/>
      <c r="DAP57" s="38"/>
      <c r="DAQ57" s="38"/>
      <c r="DAR57" s="38"/>
      <c r="DAS57" s="38"/>
      <c r="DAT57" s="38"/>
      <c r="DAU57" s="38"/>
      <c r="DAV57" s="38"/>
      <c r="DAW57" s="38"/>
      <c r="DAX57" s="38"/>
      <c r="DAY57" s="38"/>
      <c r="DAZ57" s="38"/>
      <c r="DBA57" s="38"/>
      <c r="DBB57" s="38"/>
      <c r="DBC57" s="38"/>
      <c r="DBD57" s="38"/>
      <c r="DBE57" s="38"/>
      <c r="DBF57" s="38"/>
      <c r="DBG57" s="38"/>
      <c r="DBH57" s="38"/>
      <c r="DBI57" s="38"/>
      <c r="DBJ57" s="38"/>
      <c r="DBK57" s="38"/>
      <c r="DBL57" s="38"/>
      <c r="DBM57" s="38"/>
      <c r="DBN57" s="38"/>
      <c r="DBO57" s="38"/>
      <c r="DBP57" s="38"/>
      <c r="DBQ57" s="38"/>
      <c r="DBR57" s="38"/>
      <c r="DBS57" s="38"/>
      <c r="DBT57" s="38"/>
      <c r="DBU57" s="38"/>
      <c r="DBV57" s="38"/>
      <c r="DBW57" s="38"/>
      <c r="DBX57" s="38"/>
      <c r="DBY57" s="38"/>
      <c r="DBZ57" s="38"/>
      <c r="DCA57" s="38"/>
      <c r="DCB57" s="38"/>
      <c r="DCC57" s="38"/>
      <c r="DCD57" s="38"/>
      <c r="DCE57" s="38"/>
      <c r="DCF57" s="38"/>
      <c r="DCG57" s="38"/>
      <c r="DCH57" s="38"/>
      <c r="DCI57" s="38"/>
      <c r="DCJ57" s="38"/>
      <c r="DCK57" s="38"/>
      <c r="DCL57" s="38"/>
      <c r="DCM57" s="38"/>
      <c r="DCN57" s="38"/>
      <c r="DCO57" s="38"/>
      <c r="DCP57" s="38"/>
      <c r="DCQ57" s="38"/>
      <c r="DCR57" s="38"/>
      <c r="DCS57" s="38"/>
      <c r="DCT57" s="38"/>
      <c r="DCU57" s="38"/>
      <c r="DCV57" s="38"/>
      <c r="DCW57" s="38"/>
      <c r="DCX57" s="38"/>
      <c r="DCY57" s="38"/>
      <c r="DCZ57" s="38"/>
      <c r="DDA57" s="38"/>
      <c r="DDB57" s="38"/>
      <c r="DDC57" s="38"/>
      <c r="DDD57" s="38"/>
      <c r="DDE57" s="38"/>
      <c r="DDF57" s="38"/>
      <c r="DDG57" s="38"/>
      <c r="DDH57" s="38"/>
      <c r="DDI57" s="38"/>
      <c r="DDJ57" s="38"/>
      <c r="DDK57" s="38"/>
      <c r="DDL57" s="38"/>
      <c r="DDM57" s="38"/>
      <c r="DDN57" s="38"/>
      <c r="DDO57" s="38"/>
      <c r="DDP57" s="38"/>
      <c r="DDQ57" s="38"/>
      <c r="DDR57" s="38"/>
      <c r="DDS57" s="38"/>
      <c r="DDT57" s="38"/>
      <c r="DDU57" s="38"/>
      <c r="DDV57" s="38"/>
      <c r="DDW57" s="38"/>
      <c r="DDX57" s="38"/>
      <c r="DDY57" s="38"/>
      <c r="DDZ57" s="38"/>
      <c r="DEA57" s="38"/>
      <c r="DEB57" s="38"/>
      <c r="DEC57" s="38"/>
      <c r="DED57" s="38"/>
      <c r="DEE57" s="38"/>
      <c r="DEF57" s="38"/>
      <c r="DEG57" s="38"/>
      <c r="DEH57" s="38"/>
      <c r="DEI57" s="38"/>
      <c r="DEJ57" s="38"/>
      <c r="DEK57" s="38"/>
      <c r="DEL57" s="38"/>
      <c r="DEM57" s="38"/>
      <c r="DEN57" s="38"/>
      <c r="DEO57" s="38"/>
      <c r="DEP57" s="38"/>
      <c r="DEQ57" s="38"/>
      <c r="DER57" s="38"/>
      <c r="DES57" s="38"/>
      <c r="DET57" s="38"/>
      <c r="DEU57" s="38"/>
      <c r="DEV57" s="38"/>
      <c r="DEW57" s="38"/>
      <c r="DEX57" s="38"/>
      <c r="DEY57" s="38"/>
      <c r="DEZ57" s="38"/>
      <c r="DFA57" s="38"/>
      <c r="DFB57" s="38"/>
      <c r="DFC57" s="38"/>
      <c r="DFD57" s="38"/>
      <c r="DFE57" s="38"/>
      <c r="DFF57" s="38"/>
      <c r="DFG57" s="38"/>
      <c r="DFH57" s="38"/>
      <c r="DFI57" s="38"/>
      <c r="DFJ57" s="38"/>
      <c r="DFK57" s="38"/>
      <c r="DFL57" s="38"/>
      <c r="DFM57" s="38"/>
      <c r="DFN57" s="38"/>
      <c r="DFO57" s="38"/>
      <c r="DFP57" s="38"/>
      <c r="DFQ57" s="38"/>
      <c r="DFR57" s="38"/>
      <c r="DFS57" s="38"/>
      <c r="DFT57" s="38"/>
      <c r="DFU57" s="38"/>
      <c r="DFV57" s="38"/>
      <c r="DFW57" s="38"/>
      <c r="DFX57" s="38"/>
      <c r="DFY57" s="38"/>
      <c r="DFZ57" s="38"/>
      <c r="DGA57" s="38"/>
      <c r="DGB57" s="38"/>
      <c r="DGC57" s="38"/>
      <c r="DGD57" s="38"/>
      <c r="DGE57" s="38"/>
      <c r="DGF57" s="38"/>
      <c r="DGG57" s="38"/>
      <c r="DGH57" s="38"/>
      <c r="DGI57" s="38"/>
      <c r="DGJ57" s="38"/>
      <c r="DGK57" s="38"/>
      <c r="DGL57" s="38"/>
      <c r="DGM57" s="38"/>
      <c r="DGN57" s="38"/>
      <c r="DGO57" s="38"/>
      <c r="DGP57" s="38"/>
      <c r="DGQ57" s="38"/>
      <c r="DGR57" s="38"/>
      <c r="DGS57" s="38"/>
      <c r="DGT57" s="38"/>
      <c r="DGU57" s="38"/>
      <c r="DGV57" s="38"/>
      <c r="DGW57" s="38"/>
      <c r="DGX57" s="38"/>
      <c r="DGY57" s="38"/>
      <c r="DGZ57" s="38"/>
      <c r="DHA57" s="38"/>
      <c r="DHB57" s="38"/>
      <c r="DHC57" s="38"/>
      <c r="DHD57" s="38"/>
      <c r="DHE57" s="38"/>
      <c r="DHF57" s="38"/>
      <c r="DHG57" s="38"/>
      <c r="DHH57" s="38"/>
      <c r="DHI57" s="38"/>
      <c r="DHJ57" s="38"/>
      <c r="DHK57" s="38"/>
      <c r="DHL57" s="38"/>
      <c r="DHM57" s="38"/>
      <c r="DHN57" s="38"/>
      <c r="DHO57" s="38"/>
      <c r="DHP57" s="38"/>
      <c r="DHQ57" s="38"/>
      <c r="DHR57" s="38"/>
      <c r="DHS57" s="38"/>
      <c r="DHT57" s="38"/>
      <c r="DHU57" s="38"/>
      <c r="DHV57" s="38"/>
      <c r="DHW57" s="38"/>
      <c r="DHX57" s="38"/>
      <c r="DHY57" s="38"/>
      <c r="DHZ57" s="38"/>
      <c r="DIA57" s="38"/>
      <c r="DIB57" s="38"/>
      <c r="DIC57" s="38"/>
      <c r="DID57" s="38"/>
      <c r="DIE57" s="38"/>
      <c r="DIF57" s="38"/>
      <c r="DIG57" s="38"/>
      <c r="DIH57" s="38"/>
      <c r="DII57" s="38"/>
      <c r="DIJ57" s="38"/>
      <c r="DIK57" s="38"/>
      <c r="DIL57" s="38"/>
      <c r="DIM57" s="38"/>
      <c r="DIN57" s="38"/>
      <c r="DIO57" s="38"/>
      <c r="DIP57" s="38"/>
      <c r="DIQ57" s="38"/>
      <c r="DIR57" s="38"/>
      <c r="DIS57" s="38"/>
      <c r="DIT57" s="38"/>
      <c r="DIU57" s="38"/>
      <c r="DIV57" s="38"/>
      <c r="DIW57" s="38"/>
      <c r="DIX57" s="38"/>
      <c r="DIY57" s="38"/>
      <c r="DIZ57" s="38"/>
      <c r="DJA57" s="38"/>
      <c r="DJB57" s="38"/>
      <c r="DJC57" s="38"/>
      <c r="DJD57" s="38"/>
      <c r="DJE57" s="38"/>
      <c r="DJF57" s="38"/>
      <c r="DJG57" s="38"/>
      <c r="DJH57" s="38"/>
      <c r="DJI57" s="38"/>
      <c r="DJJ57" s="38"/>
      <c r="DJK57" s="38"/>
      <c r="DJL57" s="38"/>
      <c r="DJM57" s="38"/>
      <c r="DJN57" s="38"/>
      <c r="DJO57" s="38"/>
      <c r="DJP57" s="38"/>
      <c r="DJQ57" s="38"/>
      <c r="DJR57" s="38"/>
      <c r="DJS57" s="38"/>
      <c r="DJT57" s="38"/>
      <c r="DJU57" s="38"/>
      <c r="DJV57" s="38"/>
      <c r="DJW57" s="38"/>
      <c r="DJX57" s="38"/>
      <c r="DJY57" s="38"/>
      <c r="DJZ57" s="38"/>
      <c r="DKA57" s="38"/>
      <c r="DKB57" s="38"/>
      <c r="DKC57" s="38"/>
      <c r="DKD57" s="38"/>
      <c r="DKE57" s="38"/>
      <c r="DKF57" s="38"/>
      <c r="DKG57" s="38"/>
      <c r="DKH57" s="38"/>
      <c r="DKI57" s="38"/>
      <c r="DKJ57" s="38"/>
      <c r="DKK57" s="38"/>
      <c r="DKL57" s="38"/>
      <c r="DKM57" s="38"/>
      <c r="DKN57" s="38"/>
      <c r="DKO57" s="38"/>
      <c r="DKP57" s="38"/>
      <c r="DKQ57" s="38"/>
      <c r="DKR57" s="38"/>
      <c r="DKS57" s="38"/>
      <c r="DKT57" s="38"/>
      <c r="DKU57" s="38"/>
      <c r="DKV57" s="38"/>
      <c r="DKW57" s="38"/>
      <c r="DKX57" s="38"/>
      <c r="DKY57" s="38"/>
      <c r="DKZ57" s="38"/>
      <c r="DLA57" s="38"/>
      <c r="DLB57" s="38"/>
      <c r="DLC57" s="38"/>
      <c r="DLD57" s="38"/>
      <c r="DLE57" s="38"/>
      <c r="DLF57" s="38"/>
      <c r="DLG57" s="38"/>
      <c r="DLH57" s="38"/>
      <c r="DLI57" s="38"/>
      <c r="DLJ57" s="38"/>
      <c r="DLK57" s="38"/>
      <c r="DLL57" s="38"/>
      <c r="DLM57" s="38"/>
      <c r="DLN57" s="38"/>
      <c r="DLO57" s="38"/>
      <c r="DLP57" s="38"/>
      <c r="DLQ57" s="38"/>
      <c r="DLR57" s="38"/>
      <c r="DLS57" s="38"/>
      <c r="DLT57" s="38"/>
      <c r="DLU57" s="38"/>
      <c r="DLV57" s="38"/>
      <c r="DLW57" s="38"/>
      <c r="DLX57" s="38"/>
      <c r="DLY57" s="38"/>
      <c r="DLZ57" s="38"/>
      <c r="DMA57" s="38"/>
      <c r="DMB57" s="38"/>
      <c r="DMC57" s="38"/>
      <c r="DMD57" s="38"/>
      <c r="DME57" s="38"/>
      <c r="DMF57" s="38"/>
      <c r="DMG57" s="38"/>
      <c r="DMH57" s="38"/>
      <c r="DMI57" s="38"/>
      <c r="DMJ57" s="38"/>
      <c r="DMK57" s="38"/>
      <c r="DML57" s="38"/>
      <c r="DMM57" s="38"/>
      <c r="DMN57" s="38"/>
      <c r="DMO57" s="38"/>
      <c r="DMP57" s="38"/>
      <c r="DMQ57" s="38"/>
      <c r="DMR57" s="38"/>
      <c r="DMS57" s="38"/>
      <c r="DMT57" s="38"/>
      <c r="DMU57" s="38"/>
      <c r="DMV57" s="38"/>
      <c r="DMW57" s="38"/>
      <c r="DMX57" s="38"/>
      <c r="DMY57" s="38"/>
      <c r="DMZ57" s="38"/>
      <c r="DNA57" s="38"/>
      <c r="DNB57" s="38"/>
      <c r="DNC57" s="38"/>
      <c r="DND57" s="38"/>
      <c r="DNE57" s="38"/>
      <c r="DNF57" s="38"/>
      <c r="DNG57" s="38"/>
      <c r="DNH57" s="38"/>
      <c r="DNI57" s="38"/>
      <c r="DNJ57" s="38"/>
      <c r="DNK57" s="38"/>
      <c r="DNL57" s="38"/>
      <c r="DNM57" s="38"/>
      <c r="DNN57" s="38"/>
      <c r="DNO57" s="38"/>
      <c r="DNP57" s="38"/>
      <c r="DNQ57" s="38"/>
      <c r="DNR57" s="38"/>
      <c r="DNS57" s="38"/>
      <c r="DNT57" s="38"/>
      <c r="DNU57" s="38"/>
      <c r="DNV57" s="38"/>
      <c r="DNW57" s="38"/>
      <c r="DNX57" s="38"/>
      <c r="DNY57" s="38"/>
      <c r="DNZ57" s="38"/>
      <c r="DOA57" s="38"/>
      <c r="DOB57" s="38"/>
      <c r="DOC57" s="38"/>
      <c r="DOD57" s="38"/>
      <c r="DOE57" s="38"/>
      <c r="DOF57" s="38"/>
      <c r="DOG57" s="38"/>
      <c r="DOH57" s="38"/>
      <c r="DOI57" s="38"/>
      <c r="DOJ57" s="38"/>
      <c r="DOK57" s="38"/>
      <c r="DOL57" s="38"/>
      <c r="DOM57" s="38"/>
      <c r="DON57" s="38"/>
      <c r="DOO57" s="38"/>
      <c r="DOP57" s="38"/>
      <c r="DOQ57" s="38"/>
      <c r="DOR57" s="38"/>
      <c r="DOS57" s="38"/>
      <c r="DOT57" s="38"/>
      <c r="DOU57" s="38"/>
      <c r="DOV57" s="38"/>
      <c r="DOW57" s="38"/>
      <c r="DOX57" s="38"/>
      <c r="DOY57" s="38"/>
      <c r="DOZ57" s="38"/>
      <c r="DPA57" s="38"/>
      <c r="DPB57" s="38"/>
      <c r="DPC57" s="38"/>
      <c r="DPD57" s="38"/>
      <c r="DPE57" s="38"/>
      <c r="DPF57" s="38"/>
      <c r="DPG57" s="38"/>
      <c r="DPH57" s="38"/>
      <c r="DPI57" s="38"/>
      <c r="DPJ57" s="38"/>
      <c r="DPK57" s="38"/>
      <c r="DPL57" s="38"/>
      <c r="DPM57" s="38"/>
      <c r="DPN57" s="38"/>
      <c r="DPO57" s="38"/>
      <c r="DPP57" s="38"/>
      <c r="DPQ57" s="38"/>
      <c r="DPR57" s="38"/>
      <c r="DPS57" s="38"/>
      <c r="DPT57" s="38"/>
      <c r="DPU57" s="38"/>
      <c r="DPV57" s="38"/>
      <c r="DPW57" s="38"/>
      <c r="DPX57" s="38"/>
      <c r="DPY57" s="38"/>
      <c r="DPZ57" s="38"/>
      <c r="DQA57" s="38"/>
      <c r="DQB57" s="38"/>
      <c r="DQC57" s="38"/>
      <c r="DQD57" s="38"/>
      <c r="DQE57" s="38"/>
      <c r="DQF57" s="38"/>
      <c r="DQG57" s="38"/>
      <c r="DQH57" s="38"/>
      <c r="DQI57" s="38"/>
      <c r="DQJ57" s="38"/>
      <c r="DQK57" s="38"/>
      <c r="DQL57" s="38"/>
      <c r="DQM57" s="38"/>
      <c r="DQN57" s="38"/>
      <c r="DQO57" s="38"/>
      <c r="DQP57" s="38"/>
      <c r="DQQ57" s="38"/>
      <c r="DQR57" s="38"/>
      <c r="DQS57" s="38"/>
      <c r="DQT57" s="38"/>
      <c r="DQU57" s="38"/>
      <c r="DQV57" s="38"/>
      <c r="DQW57" s="38"/>
      <c r="DQX57" s="38"/>
      <c r="DQY57" s="38"/>
      <c r="DQZ57" s="38"/>
      <c r="DRA57" s="38"/>
      <c r="DRB57" s="38"/>
      <c r="DRC57" s="38"/>
      <c r="DRD57" s="38"/>
      <c r="DRE57" s="38"/>
      <c r="DRF57" s="38"/>
      <c r="DRG57" s="38"/>
      <c r="DRH57" s="38"/>
      <c r="DRI57" s="38"/>
      <c r="DRJ57" s="38"/>
      <c r="DRK57" s="38"/>
      <c r="DRL57" s="38"/>
      <c r="DRM57" s="38"/>
      <c r="DRN57" s="38"/>
      <c r="DRO57" s="38"/>
      <c r="DRP57" s="38"/>
      <c r="DRQ57" s="38"/>
      <c r="DRR57" s="38"/>
      <c r="DRS57" s="38"/>
      <c r="DRT57" s="38"/>
      <c r="DRU57" s="38"/>
      <c r="DRV57" s="38"/>
      <c r="DRW57" s="38"/>
      <c r="DRX57" s="38"/>
      <c r="DRY57" s="38"/>
      <c r="DRZ57" s="38"/>
      <c r="DSA57" s="38"/>
      <c r="DSB57" s="38"/>
      <c r="DSC57" s="38"/>
      <c r="DSD57" s="38"/>
      <c r="DSE57" s="38"/>
      <c r="DSF57" s="38"/>
      <c r="DSG57" s="38"/>
      <c r="DSH57" s="38"/>
      <c r="DSI57" s="38"/>
      <c r="DSJ57" s="38"/>
      <c r="DSK57" s="38"/>
      <c r="DSL57" s="38"/>
      <c r="DSM57" s="38"/>
      <c r="DSN57" s="38"/>
      <c r="DSO57" s="38"/>
      <c r="DSP57" s="38"/>
      <c r="DSQ57" s="38"/>
      <c r="DSR57" s="38"/>
      <c r="DSS57" s="38"/>
      <c r="DST57" s="38"/>
      <c r="DSU57" s="38"/>
      <c r="DSV57" s="38"/>
      <c r="DSW57" s="38"/>
      <c r="DSX57" s="38"/>
      <c r="DSY57" s="38"/>
      <c r="DSZ57" s="38"/>
      <c r="DTA57" s="38"/>
      <c r="DTB57" s="38"/>
      <c r="DTC57" s="38"/>
      <c r="DTD57" s="38"/>
      <c r="DTE57" s="38"/>
      <c r="DTF57" s="38"/>
      <c r="DTG57" s="38"/>
      <c r="DTH57" s="38"/>
      <c r="DTI57" s="38"/>
      <c r="DTJ57" s="38"/>
      <c r="DTK57" s="38"/>
      <c r="DTL57" s="38"/>
      <c r="DTM57" s="38"/>
      <c r="DTN57" s="38"/>
      <c r="DTO57" s="38"/>
      <c r="DTP57" s="38"/>
      <c r="DTQ57" s="38"/>
      <c r="DTR57" s="38"/>
      <c r="DTS57" s="38"/>
      <c r="DTT57" s="38"/>
      <c r="DTU57" s="38"/>
      <c r="DTV57" s="38"/>
      <c r="DTW57" s="38"/>
      <c r="DTX57" s="38"/>
      <c r="DTY57" s="38"/>
      <c r="DTZ57" s="38"/>
      <c r="DUA57" s="38"/>
      <c r="DUB57" s="38"/>
      <c r="DUC57" s="38"/>
      <c r="DUD57" s="38"/>
      <c r="DUE57" s="38"/>
      <c r="DUF57" s="38"/>
      <c r="DUG57" s="38"/>
      <c r="DUH57" s="38"/>
      <c r="DUI57" s="38"/>
      <c r="DUJ57" s="38"/>
      <c r="DUK57" s="38"/>
      <c r="DUL57" s="38"/>
      <c r="DUM57" s="38"/>
      <c r="DUN57" s="38"/>
      <c r="DUO57" s="38"/>
      <c r="DUP57" s="38"/>
      <c r="DUQ57" s="38"/>
      <c r="DUR57" s="38"/>
      <c r="DUS57" s="38"/>
      <c r="DUT57" s="38"/>
      <c r="DUU57" s="38"/>
      <c r="DUV57" s="38"/>
      <c r="DUW57" s="38"/>
      <c r="DUX57" s="38"/>
      <c r="DUY57" s="38"/>
      <c r="DUZ57" s="38"/>
      <c r="DVA57" s="38"/>
      <c r="DVB57" s="38"/>
      <c r="DVC57" s="38"/>
      <c r="DVD57" s="38"/>
      <c r="DVE57" s="38"/>
      <c r="DVF57" s="38"/>
      <c r="DVG57" s="38"/>
      <c r="DVH57" s="38"/>
      <c r="DVI57" s="38"/>
      <c r="DVJ57" s="38"/>
      <c r="DVK57" s="38"/>
      <c r="DVL57" s="38"/>
      <c r="DVM57" s="38"/>
      <c r="DVN57" s="38"/>
      <c r="DVO57" s="38"/>
      <c r="DVP57" s="38"/>
      <c r="DVQ57" s="38"/>
      <c r="DVR57" s="38"/>
      <c r="DVS57" s="38"/>
      <c r="DVT57" s="38"/>
      <c r="DVU57" s="38"/>
      <c r="DVV57" s="38"/>
      <c r="DVW57" s="38"/>
      <c r="DVX57" s="38"/>
      <c r="DVY57" s="38"/>
      <c r="DVZ57" s="38"/>
      <c r="DWA57" s="38"/>
      <c r="DWB57" s="38"/>
      <c r="DWC57" s="38"/>
      <c r="DWD57" s="38"/>
      <c r="DWE57" s="38"/>
      <c r="DWF57" s="38"/>
      <c r="DWG57" s="38"/>
      <c r="DWH57" s="38"/>
      <c r="DWI57" s="38"/>
      <c r="DWJ57" s="38"/>
      <c r="DWK57" s="38"/>
      <c r="DWL57" s="38"/>
      <c r="DWM57" s="38"/>
      <c r="DWN57" s="38"/>
      <c r="DWO57" s="38"/>
      <c r="DWP57" s="38"/>
      <c r="DWQ57" s="38"/>
      <c r="DWR57" s="38"/>
      <c r="DWS57" s="38"/>
      <c r="DWT57" s="38"/>
      <c r="DWU57" s="38"/>
      <c r="DWV57" s="38"/>
      <c r="DWW57" s="38"/>
      <c r="DWX57" s="38"/>
      <c r="DWY57" s="38"/>
      <c r="DWZ57" s="38"/>
      <c r="DXA57" s="38"/>
      <c r="DXB57" s="38"/>
      <c r="DXC57" s="38"/>
      <c r="DXD57" s="38"/>
      <c r="DXE57" s="38"/>
      <c r="DXF57" s="38"/>
      <c r="DXG57" s="38"/>
      <c r="DXH57" s="38"/>
      <c r="DXI57" s="38"/>
      <c r="DXJ57" s="38"/>
      <c r="DXK57" s="38"/>
      <c r="DXL57" s="38"/>
      <c r="DXM57" s="38"/>
      <c r="DXN57" s="38"/>
      <c r="DXO57" s="38"/>
      <c r="DXP57" s="38"/>
      <c r="DXQ57" s="38"/>
      <c r="DXR57" s="38"/>
      <c r="DXS57" s="38"/>
      <c r="DXT57" s="38"/>
      <c r="DXU57" s="38"/>
      <c r="DXV57" s="38"/>
      <c r="DXW57" s="38"/>
      <c r="DXX57" s="38"/>
      <c r="DXY57" s="38"/>
      <c r="DXZ57" s="38"/>
      <c r="DYA57" s="38"/>
      <c r="DYB57" s="38"/>
      <c r="DYC57" s="38"/>
      <c r="DYD57" s="38"/>
      <c r="DYE57" s="38"/>
      <c r="DYF57" s="38"/>
      <c r="DYG57" s="38"/>
      <c r="DYH57" s="38"/>
      <c r="DYI57" s="38"/>
      <c r="DYJ57" s="38"/>
      <c r="DYK57" s="38"/>
      <c r="DYL57" s="38"/>
      <c r="DYM57" s="38"/>
      <c r="DYN57" s="38"/>
      <c r="DYO57" s="38"/>
      <c r="DYP57" s="38"/>
      <c r="DYQ57" s="38"/>
      <c r="DYR57" s="38"/>
      <c r="DYS57" s="38"/>
      <c r="DYT57" s="38"/>
      <c r="DYU57" s="38"/>
      <c r="DYV57" s="38"/>
      <c r="DYW57" s="38"/>
      <c r="DYX57" s="38"/>
      <c r="DYY57" s="38"/>
      <c r="DYZ57" s="38"/>
      <c r="DZA57" s="38"/>
      <c r="DZB57" s="38"/>
      <c r="DZC57" s="38"/>
      <c r="DZD57" s="38"/>
      <c r="DZE57" s="38"/>
      <c r="DZF57" s="38"/>
      <c r="DZG57" s="38"/>
      <c r="DZH57" s="38"/>
      <c r="DZI57" s="38"/>
      <c r="DZJ57" s="38"/>
      <c r="DZK57" s="38"/>
      <c r="DZL57" s="38"/>
      <c r="DZM57" s="38"/>
      <c r="DZN57" s="38"/>
      <c r="DZO57" s="38"/>
      <c r="DZP57" s="38"/>
      <c r="DZQ57" s="38"/>
      <c r="DZR57" s="38"/>
      <c r="DZS57" s="38"/>
      <c r="DZT57" s="38"/>
      <c r="DZU57" s="38"/>
      <c r="DZV57" s="38"/>
      <c r="DZW57" s="38"/>
      <c r="DZX57" s="38"/>
      <c r="DZY57" s="38"/>
      <c r="DZZ57" s="38"/>
      <c r="EAA57" s="38"/>
      <c r="EAB57" s="38"/>
      <c r="EAC57" s="38"/>
      <c r="EAD57" s="38"/>
      <c r="EAE57" s="38"/>
      <c r="EAF57" s="38"/>
      <c r="EAG57" s="38"/>
      <c r="EAH57" s="38"/>
      <c r="EAI57" s="38"/>
      <c r="EAJ57" s="38"/>
      <c r="EAK57" s="38"/>
      <c r="EAL57" s="38"/>
      <c r="EAM57" s="38"/>
      <c r="EAN57" s="38"/>
      <c r="EAO57" s="38"/>
      <c r="EAP57" s="38"/>
      <c r="EAQ57" s="38"/>
      <c r="EAR57" s="38"/>
      <c r="EAS57" s="38"/>
      <c r="EAT57" s="38"/>
      <c r="EAU57" s="38"/>
      <c r="EAV57" s="38"/>
      <c r="EAW57" s="38"/>
      <c r="EAX57" s="38"/>
      <c r="EAY57" s="38"/>
      <c r="EAZ57" s="38"/>
      <c r="EBA57" s="38"/>
      <c r="EBB57" s="38"/>
      <c r="EBC57" s="38"/>
      <c r="EBD57" s="38"/>
      <c r="EBE57" s="38"/>
      <c r="EBF57" s="38"/>
      <c r="EBG57" s="38"/>
      <c r="EBH57" s="38"/>
      <c r="EBI57" s="38"/>
      <c r="EBJ57" s="38"/>
      <c r="EBK57" s="38"/>
      <c r="EBL57" s="38"/>
      <c r="EBM57" s="38"/>
      <c r="EBN57" s="38"/>
      <c r="EBO57" s="38"/>
      <c r="EBP57" s="38"/>
      <c r="EBQ57" s="38"/>
      <c r="EBR57" s="38"/>
      <c r="EBS57" s="38"/>
      <c r="EBT57" s="38"/>
      <c r="EBU57" s="38"/>
      <c r="EBV57" s="38"/>
      <c r="EBW57" s="38"/>
      <c r="EBX57" s="38"/>
      <c r="EBY57" s="38"/>
      <c r="EBZ57" s="38"/>
      <c r="ECA57" s="38"/>
      <c r="ECB57" s="38"/>
      <c r="ECC57" s="38"/>
      <c r="ECD57" s="38"/>
      <c r="ECE57" s="38"/>
      <c r="ECF57" s="38"/>
      <c r="ECG57" s="38"/>
      <c r="ECH57" s="38"/>
      <c r="ECI57" s="38"/>
      <c r="ECJ57" s="38"/>
      <c r="ECK57" s="38"/>
      <c r="ECL57" s="38"/>
      <c r="ECM57" s="38"/>
      <c r="ECN57" s="38"/>
      <c r="ECO57" s="38"/>
      <c r="ECP57" s="38"/>
      <c r="ECQ57" s="38"/>
      <c r="ECR57" s="38"/>
      <c r="ECS57" s="38"/>
      <c r="ECT57" s="38"/>
      <c r="ECU57" s="38"/>
      <c r="ECV57" s="38"/>
      <c r="ECW57" s="38"/>
      <c r="ECX57" s="38"/>
      <c r="ECY57" s="38"/>
      <c r="ECZ57" s="38"/>
      <c r="EDA57" s="38"/>
      <c r="EDB57" s="38"/>
      <c r="EDC57" s="38"/>
      <c r="EDD57" s="38"/>
      <c r="EDE57" s="38"/>
      <c r="EDF57" s="38"/>
      <c r="EDG57" s="38"/>
      <c r="EDH57" s="38"/>
      <c r="EDI57" s="38"/>
      <c r="EDJ57" s="38"/>
      <c r="EDK57" s="38"/>
      <c r="EDL57" s="38"/>
      <c r="EDM57" s="38"/>
      <c r="EDN57" s="38"/>
      <c r="EDO57" s="38"/>
      <c r="EDP57" s="38"/>
      <c r="EDQ57" s="38"/>
      <c r="EDR57" s="38"/>
      <c r="EDS57" s="38"/>
      <c r="EDT57" s="38"/>
      <c r="EDU57" s="38"/>
      <c r="EDV57" s="38"/>
      <c r="EDW57" s="38"/>
      <c r="EDX57" s="38"/>
      <c r="EDY57" s="38"/>
      <c r="EDZ57" s="38"/>
      <c r="EEA57" s="38"/>
      <c r="EEB57" s="38"/>
      <c r="EEC57" s="38"/>
      <c r="EED57" s="38"/>
      <c r="EEE57" s="38"/>
      <c r="EEF57" s="38"/>
      <c r="EEG57" s="38"/>
      <c r="EEH57" s="38"/>
      <c r="EEI57" s="38"/>
      <c r="EEJ57" s="38"/>
      <c r="EEK57" s="38"/>
      <c r="EEL57" s="38"/>
      <c r="EEM57" s="38"/>
      <c r="EEN57" s="38"/>
      <c r="EEO57" s="38"/>
      <c r="EEP57" s="38"/>
      <c r="EEQ57" s="38"/>
      <c r="EER57" s="38"/>
      <c r="EES57" s="38"/>
      <c r="EET57" s="38"/>
      <c r="EEU57" s="38"/>
      <c r="EEV57" s="38"/>
      <c r="EEW57" s="38"/>
      <c r="EEX57" s="38"/>
      <c r="EEY57" s="38"/>
      <c r="EEZ57" s="38"/>
      <c r="EFA57" s="38"/>
      <c r="EFB57" s="38"/>
      <c r="EFC57" s="38"/>
      <c r="EFD57" s="38"/>
      <c r="EFE57" s="38"/>
      <c r="EFF57" s="38"/>
      <c r="EFG57" s="38"/>
      <c r="EFH57" s="38"/>
      <c r="EFI57" s="38"/>
      <c r="EFJ57" s="38"/>
      <c r="EFK57" s="38"/>
      <c r="EFL57" s="38"/>
      <c r="EFM57" s="38"/>
      <c r="EFN57" s="38"/>
      <c r="EFO57" s="38"/>
      <c r="EFP57" s="38"/>
      <c r="EFQ57" s="38"/>
      <c r="EFR57" s="38"/>
      <c r="EFS57" s="38"/>
      <c r="EFT57" s="38"/>
      <c r="EFU57" s="38"/>
      <c r="EFV57" s="38"/>
      <c r="EFW57" s="38"/>
      <c r="EFX57" s="38"/>
      <c r="EFY57" s="38"/>
      <c r="EFZ57" s="38"/>
      <c r="EGA57" s="38"/>
      <c r="EGB57" s="38"/>
      <c r="EGC57" s="38"/>
      <c r="EGD57" s="38"/>
      <c r="EGE57" s="38"/>
      <c r="EGF57" s="38"/>
      <c r="EGG57" s="38"/>
      <c r="EGH57" s="38"/>
      <c r="EGI57" s="38"/>
      <c r="EGJ57" s="38"/>
      <c r="EGK57" s="38"/>
      <c r="EGL57" s="38"/>
      <c r="EGM57" s="38"/>
      <c r="EGN57" s="38"/>
      <c r="EGO57" s="38"/>
      <c r="EGP57" s="38"/>
      <c r="EGQ57" s="38"/>
      <c r="EGR57" s="38"/>
      <c r="EGS57" s="38"/>
      <c r="EGT57" s="38"/>
      <c r="EGU57" s="38"/>
      <c r="EGV57" s="38"/>
      <c r="EGW57" s="38"/>
      <c r="EGX57" s="38"/>
      <c r="EGY57" s="38"/>
      <c r="EGZ57" s="38"/>
      <c r="EHA57" s="38"/>
      <c r="EHB57" s="38"/>
      <c r="EHC57" s="38"/>
      <c r="EHD57" s="38"/>
      <c r="EHE57" s="38"/>
      <c r="EHF57" s="38"/>
      <c r="EHG57" s="38"/>
      <c r="EHH57" s="38"/>
      <c r="EHI57" s="38"/>
      <c r="EHJ57" s="38"/>
      <c r="EHK57" s="38"/>
      <c r="EHL57" s="38"/>
      <c r="EHM57" s="38"/>
      <c r="EHN57" s="38"/>
      <c r="EHO57" s="38"/>
      <c r="EHP57" s="38"/>
      <c r="EHQ57" s="38"/>
      <c r="EHR57" s="38"/>
      <c r="EHS57" s="38"/>
      <c r="EHT57" s="38"/>
      <c r="EHU57" s="38"/>
      <c r="EHV57" s="38"/>
      <c r="EHW57" s="38"/>
      <c r="EHX57" s="38"/>
      <c r="EHY57" s="38"/>
      <c r="EHZ57" s="38"/>
      <c r="EIA57" s="38"/>
      <c r="EIB57" s="38"/>
      <c r="EIC57" s="38"/>
      <c r="EID57" s="38"/>
      <c r="EIE57" s="38"/>
      <c r="EIF57" s="38"/>
      <c r="EIG57" s="38"/>
      <c r="EIH57" s="38"/>
      <c r="EII57" s="38"/>
      <c r="EIJ57" s="38"/>
      <c r="EIK57" s="38"/>
      <c r="EIL57" s="38"/>
      <c r="EIM57" s="38"/>
      <c r="EIN57" s="38"/>
      <c r="EIO57" s="38"/>
      <c r="EIP57" s="38"/>
      <c r="EIQ57" s="38"/>
      <c r="EIR57" s="38"/>
      <c r="EIS57" s="38"/>
      <c r="EIT57" s="38"/>
      <c r="EIU57" s="38"/>
      <c r="EIV57" s="38"/>
      <c r="EIW57" s="38"/>
      <c r="EIX57" s="38"/>
      <c r="EIY57" s="38"/>
      <c r="EIZ57" s="38"/>
      <c r="EJA57" s="38"/>
      <c r="EJB57" s="38"/>
      <c r="EJC57" s="38"/>
      <c r="EJD57" s="38"/>
      <c r="EJE57" s="38"/>
      <c r="EJF57" s="38"/>
      <c r="EJG57" s="38"/>
      <c r="EJH57" s="38"/>
      <c r="EJI57" s="38"/>
      <c r="EJJ57" s="38"/>
      <c r="EJK57" s="38"/>
      <c r="EJL57" s="38"/>
      <c r="EJM57" s="38"/>
      <c r="EJN57" s="38"/>
      <c r="EJO57" s="38"/>
      <c r="EJP57" s="38"/>
      <c r="EJQ57" s="38"/>
      <c r="EJR57" s="38"/>
      <c r="EJS57" s="38"/>
      <c r="EJT57" s="38"/>
      <c r="EJU57" s="38"/>
      <c r="EJV57" s="38"/>
      <c r="EJW57" s="38"/>
      <c r="EJX57" s="38"/>
      <c r="EJY57" s="38"/>
      <c r="EJZ57" s="38"/>
      <c r="EKA57" s="38"/>
      <c r="EKB57" s="38"/>
      <c r="EKC57" s="38"/>
      <c r="EKD57" s="38"/>
      <c r="EKE57" s="38"/>
      <c r="EKF57" s="38"/>
      <c r="EKG57" s="38"/>
      <c r="EKH57" s="38"/>
      <c r="EKI57" s="38"/>
      <c r="EKJ57" s="38"/>
      <c r="EKK57" s="38"/>
      <c r="EKL57" s="38"/>
      <c r="EKM57" s="38"/>
      <c r="EKN57" s="38"/>
      <c r="EKO57" s="38"/>
      <c r="EKP57" s="38"/>
      <c r="EKQ57" s="38"/>
      <c r="EKR57" s="38"/>
      <c r="EKS57" s="38"/>
      <c r="EKT57" s="38"/>
      <c r="EKU57" s="38"/>
      <c r="EKV57" s="38"/>
      <c r="EKW57" s="38"/>
      <c r="EKX57" s="38"/>
      <c r="EKY57" s="38"/>
      <c r="EKZ57" s="38"/>
      <c r="ELA57" s="38"/>
      <c r="ELB57" s="38"/>
      <c r="ELC57" s="38"/>
      <c r="ELD57" s="38"/>
      <c r="ELE57" s="38"/>
      <c r="ELF57" s="38"/>
      <c r="ELG57" s="38"/>
      <c r="ELH57" s="38"/>
      <c r="ELI57" s="38"/>
      <c r="ELJ57" s="38"/>
      <c r="ELK57" s="38"/>
      <c r="ELL57" s="38"/>
      <c r="ELM57" s="38"/>
      <c r="ELN57" s="38"/>
      <c r="ELO57" s="38"/>
      <c r="ELP57" s="38"/>
      <c r="ELQ57" s="38"/>
      <c r="ELR57" s="38"/>
      <c r="ELS57" s="38"/>
      <c r="ELT57" s="38"/>
      <c r="ELU57" s="38"/>
      <c r="ELV57" s="38"/>
      <c r="ELW57" s="38"/>
      <c r="ELX57" s="38"/>
      <c r="ELY57" s="38"/>
      <c r="ELZ57" s="38"/>
      <c r="EMA57" s="38"/>
      <c r="EMB57" s="38"/>
      <c r="EMC57" s="38"/>
      <c r="EMD57" s="38"/>
      <c r="EME57" s="38"/>
      <c r="EMF57" s="38"/>
      <c r="EMG57" s="38"/>
      <c r="EMH57" s="38"/>
      <c r="EMI57" s="38"/>
      <c r="EMJ57" s="38"/>
      <c r="EMK57" s="38"/>
      <c r="EML57" s="38"/>
      <c r="EMM57" s="38"/>
      <c r="EMN57" s="38"/>
      <c r="EMO57" s="38"/>
      <c r="EMP57" s="38"/>
      <c r="EMQ57" s="38"/>
      <c r="EMR57" s="38"/>
      <c r="EMS57" s="38"/>
      <c r="EMT57" s="38"/>
      <c r="EMU57" s="38"/>
      <c r="EMV57" s="38"/>
      <c r="EMW57" s="38"/>
      <c r="EMX57" s="38"/>
      <c r="EMY57" s="38"/>
      <c r="EMZ57" s="38"/>
      <c r="ENA57" s="38"/>
      <c r="ENB57" s="38"/>
      <c r="ENC57" s="38"/>
      <c r="END57" s="38"/>
      <c r="ENE57" s="38"/>
      <c r="ENF57" s="38"/>
      <c r="ENG57" s="38"/>
      <c r="ENH57" s="38"/>
      <c r="ENI57" s="38"/>
      <c r="ENJ57" s="38"/>
      <c r="ENK57" s="38"/>
      <c r="ENL57" s="38"/>
      <c r="ENM57" s="38"/>
      <c r="ENN57" s="38"/>
      <c r="ENO57" s="38"/>
      <c r="ENP57" s="38"/>
      <c r="ENQ57" s="38"/>
      <c r="ENR57" s="38"/>
      <c r="ENS57" s="38"/>
      <c r="ENT57" s="38"/>
      <c r="ENU57" s="38"/>
      <c r="ENV57" s="38"/>
      <c r="ENW57" s="38"/>
      <c r="ENX57" s="38"/>
      <c r="ENY57" s="38"/>
      <c r="ENZ57" s="38"/>
      <c r="EOA57" s="38"/>
      <c r="EOB57" s="38"/>
      <c r="EOC57" s="38"/>
      <c r="EOD57" s="38"/>
      <c r="EOE57" s="38"/>
      <c r="EOF57" s="38"/>
      <c r="EOG57" s="38"/>
      <c r="EOH57" s="38"/>
      <c r="EOI57" s="38"/>
      <c r="EOJ57" s="38"/>
      <c r="EOK57" s="38"/>
      <c r="EOL57" s="38"/>
      <c r="EOM57" s="38"/>
      <c r="EON57" s="38"/>
      <c r="EOO57" s="38"/>
      <c r="EOP57" s="38"/>
      <c r="EOQ57" s="38"/>
      <c r="EOR57" s="38"/>
      <c r="EOS57" s="38"/>
      <c r="EOT57" s="38"/>
      <c r="EOU57" s="38"/>
      <c r="EOV57" s="38"/>
      <c r="EOW57" s="38"/>
      <c r="EOX57" s="38"/>
      <c r="EOY57" s="38"/>
      <c r="EOZ57" s="38"/>
      <c r="EPA57" s="38"/>
      <c r="EPB57" s="38"/>
      <c r="EPC57" s="38"/>
      <c r="EPD57" s="38"/>
      <c r="EPE57" s="38"/>
      <c r="EPF57" s="38"/>
      <c r="EPG57" s="38"/>
      <c r="EPH57" s="38"/>
      <c r="EPI57" s="38"/>
      <c r="EPJ57" s="38"/>
      <c r="EPK57" s="38"/>
      <c r="EPL57" s="38"/>
      <c r="EPM57" s="38"/>
      <c r="EPN57" s="38"/>
      <c r="EPO57" s="38"/>
      <c r="EPP57" s="38"/>
      <c r="EPQ57" s="38"/>
      <c r="EPR57" s="38"/>
      <c r="EPS57" s="38"/>
      <c r="EPT57" s="38"/>
      <c r="EPU57" s="38"/>
      <c r="EPV57" s="38"/>
      <c r="EPW57" s="38"/>
      <c r="EPX57" s="38"/>
      <c r="EPY57" s="38"/>
      <c r="EPZ57" s="38"/>
      <c r="EQA57" s="38"/>
      <c r="EQB57" s="38"/>
      <c r="EQC57" s="38"/>
      <c r="EQD57" s="38"/>
      <c r="EQE57" s="38"/>
      <c r="EQF57" s="38"/>
      <c r="EQG57" s="38"/>
      <c r="EQH57" s="38"/>
      <c r="EQI57" s="38"/>
      <c r="EQJ57" s="38"/>
      <c r="EQK57" s="38"/>
      <c r="EQL57" s="38"/>
      <c r="EQM57" s="38"/>
      <c r="EQN57" s="38"/>
      <c r="EQO57" s="38"/>
      <c r="EQP57" s="38"/>
      <c r="EQQ57" s="38"/>
      <c r="EQR57" s="38"/>
      <c r="EQS57" s="38"/>
      <c r="EQT57" s="38"/>
      <c r="EQU57" s="38"/>
      <c r="EQV57" s="38"/>
      <c r="EQW57" s="38"/>
      <c r="EQX57" s="38"/>
      <c r="EQY57" s="38"/>
      <c r="EQZ57" s="38"/>
      <c r="ERA57" s="38"/>
      <c r="ERB57" s="38"/>
      <c r="ERC57" s="38"/>
      <c r="ERD57" s="38"/>
      <c r="ERE57" s="38"/>
      <c r="ERF57" s="38"/>
      <c r="ERG57" s="38"/>
      <c r="ERH57" s="38"/>
      <c r="ERI57" s="38"/>
      <c r="ERJ57" s="38"/>
      <c r="ERK57" s="38"/>
      <c r="ERL57" s="38"/>
      <c r="ERM57" s="38"/>
      <c r="ERN57" s="38"/>
      <c r="ERO57" s="38"/>
      <c r="ERP57" s="38"/>
      <c r="ERQ57" s="38"/>
      <c r="ERR57" s="38"/>
      <c r="ERS57" s="38"/>
      <c r="ERT57" s="38"/>
      <c r="ERU57" s="38"/>
      <c r="ERV57" s="38"/>
      <c r="ERW57" s="38"/>
      <c r="ERX57" s="38"/>
      <c r="ERY57" s="38"/>
      <c r="ERZ57" s="38"/>
      <c r="ESA57" s="38"/>
      <c r="ESB57" s="38"/>
      <c r="ESC57" s="38"/>
      <c r="ESD57" s="38"/>
      <c r="ESE57" s="38"/>
      <c r="ESF57" s="38"/>
      <c r="ESG57" s="38"/>
      <c r="ESH57" s="38"/>
      <c r="ESI57" s="38"/>
      <c r="ESJ57" s="38"/>
      <c r="ESK57" s="38"/>
      <c r="ESL57" s="38"/>
      <c r="ESM57" s="38"/>
      <c r="ESN57" s="38"/>
      <c r="ESO57" s="38"/>
      <c r="ESP57" s="38"/>
      <c r="ESQ57" s="38"/>
      <c r="ESR57" s="38"/>
      <c r="ESS57" s="38"/>
      <c r="EST57" s="38"/>
      <c r="ESU57" s="38"/>
      <c r="ESV57" s="38"/>
      <c r="ESW57" s="38"/>
      <c r="ESX57" s="38"/>
      <c r="ESY57" s="38"/>
      <c r="ESZ57" s="38"/>
      <c r="ETA57" s="38"/>
      <c r="ETB57" s="38"/>
      <c r="ETC57" s="38"/>
      <c r="ETD57" s="38"/>
      <c r="ETE57" s="38"/>
      <c r="ETF57" s="38"/>
      <c r="ETG57" s="38"/>
      <c r="ETH57" s="38"/>
      <c r="ETI57" s="38"/>
      <c r="ETJ57" s="38"/>
      <c r="ETK57" s="38"/>
      <c r="ETL57" s="38"/>
      <c r="ETM57" s="38"/>
      <c r="ETN57" s="38"/>
      <c r="ETO57" s="38"/>
      <c r="ETP57" s="38"/>
      <c r="ETQ57" s="38"/>
      <c r="ETR57" s="38"/>
      <c r="ETS57" s="38"/>
      <c r="ETT57" s="38"/>
      <c r="ETU57" s="38"/>
      <c r="ETV57" s="38"/>
      <c r="ETW57" s="38"/>
      <c r="ETX57" s="38"/>
      <c r="ETY57" s="38"/>
      <c r="ETZ57" s="38"/>
      <c r="EUA57" s="38"/>
      <c r="EUB57" s="38"/>
      <c r="EUC57" s="38"/>
      <c r="EUD57" s="38"/>
      <c r="EUE57" s="38"/>
      <c r="EUF57" s="38"/>
      <c r="EUG57" s="38"/>
      <c r="EUH57" s="38"/>
      <c r="EUI57" s="38"/>
      <c r="EUJ57" s="38"/>
      <c r="EUK57" s="38"/>
      <c r="EUL57" s="38"/>
      <c r="EUM57" s="38"/>
      <c r="EUN57" s="38"/>
      <c r="EUO57" s="38"/>
      <c r="EUP57" s="38"/>
      <c r="EUQ57" s="38"/>
      <c r="EUR57" s="38"/>
      <c r="EUS57" s="38"/>
      <c r="EUT57" s="38"/>
      <c r="EUU57" s="38"/>
      <c r="EUV57" s="38"/>
      <c r="EUW57" s="38"/>
      <c r="EUX57" s="38"/>
      <c r="EUY57" s="38"/>
      <c r="EUZ57" s="38"/>
      <c r="EVA57" s="38"/>
      <c r="EVB57" s="38"/>
      <c r="EVC57" s="38"/>
      <c r="EVD57" s="38"/>
      <c r="EVE57" s="38"/>
      <c r="EVF57" s="38"/>
      <c r="EVG57" s="38"/>
      <c r="EVH57" s="38"/>
      <c r="EVI57" s="38"/>
      <c r="EVJ57" s="38"/>
      <c r="EVK57" s="38"/>
      <c r="EVL57" s="38"/>
      <c r="EVM57" s="38"/>
      <c r="EVN57" s="38"/>
      <c r="EVO57" s="38"/>
      <c r="EVP57" s="38"/>
      <c r="EVQ57" s="38"/>
      <c r="EVR57" s="38"/>
      <c r="EVS57" s="38"/>
      <c r="EVT57" s="38"/>
      <c r="EVU57" s="38"/>
      <c r="EVV57" s="38"/>
      <c r="EVW57" s="38"/>
      <c r="EVX57" s="38"/>
      <c r="EVY57" s="38"/>
      <c r="EVZ57" s="38"/>
      <c r="EWA57" s="38"/>
      <c r="EWB57" s="38"/>
      <c r="EWC57" s="38"/>
      <c r="EWD57" s="38"/>
      <c r="EWE57" s="38"/>
      <c r="EWF57" s="38"/>
      <c r="EWG57" s="38"/>
      <c r="EWH57" s="38"/>
      <c r="EWI57" s="38"/>
      <c r="EWJ57" s="38"/>
      <c r="EWK57" s="38"/>
      <c r="EWL57" s="38"/>
      <c r="EWM57" s="38"/>
      <c r="EWN57" s="38"/>
      <c r="EWO57" s="38"/>
      <c r="EWP57" s="38"/>
      <c r="EWQ57" s="38"/>
      <c r="EWR57" s="38"/>
      <c r="EWS57" s="38"/>
      <c r="EWT57" s="38"/>
      <c r="EWU57" s="38"/>
      <c r="EWV57" s="38"/>
      <c r="EWW57" s="38"/>
      <c r="EWX57" s="38"/>
      <c r="EWY57" s="38"/>
      <c r="EWZ57" s="38"/>
      <c r="EXA57" s="38"/>
      <c r="EXB57" s="38"/>
      <c r="EXC57" s="38"/>
      <c r="EXD57" s="38"/>
      <c r="EXE57" s="38"/>
      <c r="EXF57" s="38"/>
      <c r="EXG57" s="38"/>
      <c r="EXH57" s="38"/>
      <c r="EXI57" s="38"/>
      <c r="EXJ57" s="38"/>
      <c r="EXK57" s="38"/>
      <c r="EXL57" s="38"/>
      <c r="EXM57" s="38"/>
      <c r="EXN57" s="38"/>
      <c r="EXO57" s="38"/>
      <c r="EXP57" s="38"/>
      <c r="EXQ57" s="38"/>
      <c r="EXR57" s="38"/>
      <c r="EXS57" s="38"/>
      <c r="EXT57" s="38"/>
      <c r="EXU57" s="38"/>
      <c r="EXV57" s="38"/>
      <c r="EXW57" s="38"/>
      <c r="EXX57" s="38"/>
      <c r="EXY57" s="38"/>
      <c r="EXZ57" s="38"/>
      <c r="EYA57" s="38"/>
      <c r="EYB57" s="38"/>
      <c r="EYC57" s="38"/>
      <c r="EYD57" s="38"/>
      <c r="EYE57" s="38"/>
      <c r="EYF57" s="38"/>
      <c r="EYG57" s="38"/>
      <c r="EYH57" s="38"/>
      <c r="EYI57" s="38"/>
      <c r="EYJ57" s="38"/>
      <c r="EYK57" s="38"/>
      <c r="EYL57" s="38"/>
      <c r="EYM57" s="38"/>
      <c r="EYN57" s="38"/>
      <c r="EYO57" s="38"/>
      <c r="EYP57" s="38"/>
      <c r="EYQ57" s="38"/>
      <c r="EYR57" s="38"/>
      <c r="EYS57" s="38"/>
      <c r="EYT57" s="38"/>
      <c r="EYU57" s="38"/>
      <c r="EYV57" s="38"/>
      <c r="EYW57" s="38"/>
      <c r="EYX57" s="38"/>
      <c r="EYY57" s="38"/>
      <c r="EYZ57" s="38"/>
      <c r="EZA57" s="38"/>
      <c r="EZB57" s="38"/>
      <c r="EZC57" s="38"/>
      <c r="EZD57" s="38"/>
      <c r="EZE57" s="38"/>
      <c r="EZF57" s="38"/>
      <c r="EZG57" s="38"/>
      <c r="EZH57" s="38"/>
      <c r="EZI57" s="38"/>
      <c r="EZJ57" s="38"/>
      <c r="EZK57" s="38"/>
      <c r="EZL57" s="38"/>
      <c r="EZM57" s="38"/>
      <c r="EZN57" s="38"/>
      <c r="EZO57" s="38"/>
      <c r="EZP57" s="38"/>
      <c r="EZQ57" s="38"/>
      <c r="EZR57" s="38"/>
      <c r="EZS57" s="38"/>
      <c r="EZT57" s="38"/>
      <c r="EZU57" s="38"/>
      <c r="EZV57" s="38"/>
      <c r="EZW57" s="38"/>
      <c r="EZX57" s="38"/>
      <c r="EZY57" s="38"/>
      <c r="EZZ57" s="38"/>
      <c r="FAA57" s="38"/>
      <c r="FAB57" s="38"/>
      <c r="FAC57" s="38"/>
      <c r="FAD57" s="38"/>
      <c r="FAE57" s="38"/>
      <c r="FAF57" s="38"/>
      <c r="FAG57" s="38"/>
      <c r="FAH57" s="38"/>
      <c r="FAI57" s="38"/>
      <c r="FAJ57" s="38"/>
      <c r="FAK57" s="38"/>
      <c r="FAL57" s="38"/>
      <c r="FAM57" s="38"/>
      <c r="FAN57" s="38"/>
      <c r="FAO57" s="38"/>
      <c r="FAP57" s="38"/>
      <c r="FAQ57" s="38"/>
      <c r="FAR57" s="38"/>
      <c r="FAS57" s="38"/>
      <c r="FAT57" s="38"/>
      <c r="FAU57" s="38"/>
      <c r="FAV57" s="38"/>
      <c r="FAW57" s="38"/>
      <c r="FAX57" s="38"/>
      <c r="FAY57" s="38"/>
      <c r="FAZ57" s="38"/>
      <c r="FBA57" s="38"/>
      <c r="FBB57" s="38"/>
      <c r="FBC57" s="38"/>
      <c r="FBD57" s="38"/>
      <c r="FBE57" s="38"/>
      <c r="FBF57" s="38"/>
      <c r="FBG57" s="38"/>
      <c r="FBH57" s="38"/>
      <c r="FBI57" s="38"/>
      <c r="FBJ57" s="38"/>
      <c r="FBK57" s="38"/>
      <c r="FBL57" s="38"/>
      <c r="FBM57" s="38"/>
      <c r="FBN57" s="38"/>
      <c r="FBO57" s="38"/>
      <c r="FBP57" s="38"/>
      <c r="FBQ57" s="38"/>
      <c r="FBR57" s="38"/>
      <c r="FBS57" s="38"/>
      <c r="FBT57" s="38"/>
      <c r="FBU57" s="38"/>
      <c r="FBV57" s="38"/>
      <c r="FBW57" s="38"/>
      <c r="FBX57" s="38"/>
      <c r="FBY57" s="38"/>
      <c r="FBZ57" s="38"/>
      <c r="FCA57" s="38"/>
      <c r="FCB57" s="38"/>
      <c r="FCC57" s="38"/>
      <c r="FCD57" s="38"/>
      <c r="FCE57" s="38"/>
      <c r="FCF57" s="38"/>
      <c r="FCG57" s="38"/>
      <c r="FCH57" s="38"/>
      <c r="FCI57" s="38"/>
      <c r="FCJ57" s="38"/>
      <c r="FCK57" s="38"/>
      <c r="FCL57" s="38"/>
      <c r="FCM57" s="38"/>
      <c r="FCN57" s="38"/>
      <c r="FCO57" s="38"/>
      <c r="FCP57" s="38"/>
      <c r="FCQ57" s="38"/>
      <c r="FCR57" s="38"/>
      <c r="FCS57" s="38"/>
      <c r="FCT57" s="38"/>
      <c r="FCU57" s="38"/>
      <c r="FCV57" s="38"/>
      <c r="FCW57" s="38"/>
      <c r="FCX57" s="38"/>
      <c r="FCY57" s="38"/>
      <c r="FCZ57" s="38"/>
      <c r="FDA57" s="38"/>
      <c r="FDB57" s="38"/>
      <c r="FDC57" s="38"/>
      <c r="FDD57" s="38"/>
      <c r="FDE57" s="38"/>
      <c r="FDF57" s="38"/>
      <c r="FDG57" s="38"/>
      <c r="FDH57" s="38"/>
      <c r="FDI57" s="38"/>
      <c r="FDJ57" s="38"/>
      <c r="FDK57" s="38"/>
      <c r="FDL57" s="38"/>
      <c r="FDM57" s="38"/>
      <c r="FDN57" s="38"/>
      <c r="FDO57" s="38"/>
      <c r="FDP57" s="38"/>
      <c r="FDQ57" s="38"/>
      <c r="FDR57" s="38"/>
      <c r="FDS57" s="38"/>
      <c r="FDT57" s="38"/>
      <c r="FDU57" s="38"/>
      <c r="FDV57" s="38"/>
      <c r="FDW57" s="38"/>
      <c r="FDX57" s="38"/>
      <c r="FDY57" s="38"/>
      <c r="FDZ57" s="38"/>
      <c r="FEA57" s="38"/>
      <c r="FEB57" s="38"/>
      <c r="FEC57" s="38"/>
      <c r="FED57" s="38"/>
      <c r="FEE57" s="38"/>
      <c r="FEF57" s="38"/>
      <c r="FEG57" s="38"/>
      <c r="FEH57" s="38"/>
      <c r="FEI57" s="38"/>
      <c r="FEJ57" s="38"/>
      <c r="FEK57" s="38"/>
      <c r="FEL57" s="38"/>
      <c r="FEM57" s="38"/>
      <c r="FEN57" s="38"/>
      <c r="FEO57" s="38"/>
      <c r="FEP57" s="38"/>
      <c r="FEQ57" s="38"/>
      <c r="FER57" s="38"/>
      <c r="FES57" s="38"/>
      <c r="FET57" s="38"/>
      <c r="FEU57" s="38"/>
      <c r="FEV57" s="38"/>
      <c r="FEW57" s="38"/>
      <c r="FEX57" s="38"/>
      <c r="FEY57" s="38"/>
      <c r="FEZ57" s="38"/>
      <c r="FFA57" s="38"/>
      <c r="FFB57" s="38"/>
      <c r="FFC57" s="38"/>
      <c r="FFD57" s="38"/>
      <c r="FFE57" s="38"/>
      <c r="FFF57" s="38"/>
      <c r="FFG57" s="38"/>
      <c r="FFH57" s="38"/>
      <c r="FFI57" s="38"/>
      <c r="FFJ57" s="38"/>
      <c r="FFK57" s="38"/>
      <c r="FFL57" s="38"/>
      <c r="FFM57" s="38"/>
      <c r="FFN57" s="38"/>
      <c r="FFO57" s="38"/>
      <c r="FFP57" s="38"/>
      <c r="FFQ57" s="38"/>
      <c r="FFR57" s="38"/>
      <c r="FFS57" s="38"/>
      <c r="FFT57" s="38"/>
      <c r="FFU57" s="38"/>
      <c r="FFV57" s="38"/>
      <c r="FFW57" s="38"/>
      <c r="FFX57" s="38"/>
      <c r="FFY57" s="38"/>
      <c r="FFZ57" s="38"/>
      <c r="FGA57" s="38"/>
      <c r="FGB57" s="38"/>
      <c r="FGC57" s="38"/>
      <c r="FGD57" s="38"/>
      <c r="FGE57" s="38"/>
      <c r="FGF57" s="38"/>
      <c r="FGG57" s="38"/>
      <c r="FGH57" s="38"/>
      <c r="FGI57" s="38"/>
      <c r="FGJ57" s="38"/>
      <c r="FGK57" s="38"/>
      <c r="FGL57" s="38"/>
      <c r="FGM57" s="38"/>
      <c r="FGN57" s="38"/>
      <c r="FGO57" s="38"/>
      <c r="FGP57" s="38"/>
      <c r="FGQ57" s="38"/>
      <c r="FGR57" s="38"/>
      <c r="FGS57" s="38"/>
      <c r="FGT57" s="38"/>
      <c r="FGU57" s="38"/>
      <c r="FGV57" s="38"/>
      <c r="FGW57" s="38"/>
      <c r="FGX57" s="38"/>
      <c r="FGY57" s="38"/>
      <c r="FGZ57" s="38"/>
      <c r="FHA57" s="38"/>
      <c r="FHB57" s="38"/>
      <c r="FHC57" s="38"/>
      <c r="FHD57" s="38"/>
      <c r="FHE57" s="38"/>
      <c r="FHF57" s="38"/>
      <c r="FHG57" s="38"/>
      <c r="FHH57" s="38"/>
      <c r="FHI57" s="38"/>
      <c r="FHJ57" s="38"/>
      <c r="FHK57" s="38"/>
      <c r="FHL57" s="38"/>
      <c r="FHM57" s="38"/>
      <c r="FHN57" s="38"/>
      <c r="FHO57" s="38"/>
      <c r="FHP57" s="38"/>
      <c r="FHQ57" s="38"/>
      <c r="FHR57" s="38"/>
      <c r="FHS57" s="38"/>
      <c r="FHT57" s="38"/>
      <c r="FHU57" s="38"/>
      <c r="FHV57" s="38"/>
      <c r="FHW57" s="38"/>
      <c r="FHX57" s="38"/>
      <c r="FHY57" s="38"/>
      <c r="FHZ57" s="38"/>
      <c r="FIA57" s="38"/>
      <c r="FIB57" s="38"/>
      <c r="FIC57" s="38"/>
      <c r="FID57" s="38"/>
      <c r="FIE57" s="38"/>
      <c r="FIF57" s="38"/>
      <c r="FIG57" s="38"/>
      <c r="FIH57" s="38"/>
      <c r="FII57" s="38"/>
      <c r="FIJ57" s="38"/>
      <c r="FIK57" s="38"/>
      <c r="FIL57" s="38"/>
      <c r="FIM57" s="38"/>
      <c r="FIN57" s="38"/>
      <c r="FIO57" s="38"/>
      <c r="FIP57" s="38"/>
      <c r="FIQ57" s="38"/>
      <c r="FIR57" s="38"/>
      <c r="FIS57" s="38"/>
      <c r="FIT57" s="38"/>
      <c r="FIU57" s="38"/>
      <c r="FIV57" s="38"/>
      <c r="FIW57" s="38"/>
      <c r="FIX57" s="38"/>
      <c r="FIY57" s="38"/>
      <c r="FIZ57" s="38"/>
      <c r="FJA57" s="38"/>
      <c r="FJB57" s="38"/>
      <c r="FJC57" s="38"/>
      <c r="FJD57" s="38"/>
      <c r="FJE57" s="38"/>
      <c r="FJF57" s="38"/>
      <c r="FJG57" s="38"/>
      <c r="FJH57" s="38"/>
      <c r="FJI57" s="38"/>
      <c r="FJJ57" s="38"/>
      <c r="FJK57" s="38"/>
      <c r="FJL57" s="38"/>
      <c r="FJM57" s="38"/>
      <c r="FJN57" s="38"/>
      <c r="FJO57" s="38"/>
      <c r="FJP57" s="38"/>
      <c r="FJQ57" s="38"/>
      <c r="FJR57" s="38"/>
      <c r="FJS57" s="38"/>
      <c r="FJT57" s="38"/>
      <c r="FJU57" s="38"/>
      <c r="FJV57" s="38"/>
      <c r="FJW57" s="38"/>
      <c r="FJX57" s="38"/>
      <c r="FJY57" s="38"/>
      <c r="FJZ57" s="38"/>
      <c r="FKA57" s="38"/>
      <c r="FKB57" s="38"/>
      <c r="FKC57" s="38"/>
      <c r="FKD57" s="38"/>
      <c r="FKE57" s="38"/>
      <c r="FKF57" s="38"/>
      <c r="FKG57" s="38"/>
      <c r="FKH57" s="38"/>
      <c r="FKI57" s="38"/>
      <c r="FKJ57" s="38"/>
      <c r="FKK57" s="38"/>
      <c r="FKL57" s="38"/>
      <c r="FKM57" s="38"/>
      <c r="FKN57" s="38"/>
      <c r="FKO57" s="38"/>
      <c r="FKP57" s="38"/>
      <c r="FKQ57" s="38"/>
      <c r="FKR57" s="38"/>
      <c r="FKS57" s="38"/>
      <c r="FKT57" s="38"/>
      <c r="FKU57" s="38"/>
      <c r="FKV57" s="38"/>
      <c r="FKW57" s="38"/>
      <c r="FKX57" s="38"/>
      <c r="FKY57" s="38"/>
      <c r="FKZ57" s="38"/>
      <c r="FLA57" s="38"/>
      <c r="FLB57" s="38"/>
      <c r="FLC57" s="38"/>
      <c r="FLD57" s="38"/>
      <c r="FLE57" s="38"/>
      <c r="FLF57" s="38"/>
      <c r="FLG57" s="38"/>
      <c r="FLH57" s="38"/>
      <c r="FLI57" s="38"/>
      <c r="FLJ57" s="38"/>
      <c r="FLK57" s="38"/>
      <c r="FLL57" s="38"/>
      <c r="FLM57" s="38"/>
      <c r="FLN57" s="38"/>
      <c r="FLO57" s="38"/>
      <c r="FLP57" s="38"/>
      <c r="FLQ57" s="38"/>
      <c r="FLR57" s="38"/>
      <c r="FLS57" s="38"/>
      <c r="FLT57" s="38"/>
      <c r="FLU57" s="38"/>
      <c r="FLV57" s="38"/>
      <c r="FLW57" s="38"/>
      <c r="FLX57" s="38"/>
      <c r="FLY57" s="38"/>
      <c r="FLZ57" s="38"/>
      <c r="FMA57" s="38"/>
      <c r="FMB57" s="38"/>
      <c r="FMC57" s="38"/>
      <c r="FMD57" s="38"/>
      <c r="FME57" s="38"/>
      <c r="FMF57" s="38"/>
      <c r="FMG57" s="38"/>
      <c r="FMH57" s="38"/>
      <c r="FMI57" s="38"/>
      <c r="FMJ57" s="38"/>
      <c r="FMK57" s="38"/>
      <c r="FML57" s="38"/>
      <c r="FMM57" s="38"/>
      <c r="FMN57" s="38"/>
      <c r="FMO57" s="38"/>
      <c r="FMP57" s="38"/>
      <c r="FMQ57" s="38"/>
      <c r="FMR57" s="38"/>
      <c r="FMS57" s="38"/>
      <c r="FMT57" s="38"/>
      <c r="FMU57" s="38"/>
      <c r="FMV57" s="38"/>
      <c r="FMW57" s="38"/>
      <c r="FMX57" s="38"/>
      <c r="FMY57" s="38"/>
      <c r="FMZ57" s="38"/>
      <c r="FNA57" s="38"/>
      <c r="FNB57" s="38"/>
      <c r="FNC57" s="38"/>
      <c r="FND57" s="38"/>
      <c r="FNE57" s="38"/>
      <c r="FNF57" s="38"/>
      <c r="FNG57" s="38"/>
      <c r="FNH57" s="38"/>
      <c r="FNI57" s="38"/>
      <c r="FNJ57" s="38"/>
      <c r="FNK57" s="38"/>
      <c r="FNL57" s="38"/>
      <c r="FNM57" s="38"/>
      <c r="FNN57" s="38"/>
      <c r="FNO57" s="38"/>
      <c r="FNP57" s="38"/>
      <c r="FNQ57" s="38"/>
      <c r="FNR57" s="38"/>
      <c r="FNS57" s="38"/>
      <c r="FNT57" s="38"/>
      <c r="FNU57" s="38"/>
      <c r="FNV57" s="38"/>
      <c r="FNW57" s="38"/>
      <c r="FNX57" s="38"/>
      <c r="FNY57" s="38"/>
      <c r="FNZ57" s="38"/>
      <c r="FOA57" s="38"/>
      <c r="FOB57" s="38"/>
      <c r="FOC57" s="38"/>
      <c r="FOD57" s="38"/>
      <c r="FOE57" s="38"/>
      <c r="FOF57" s="38"/>
      <c r="FOG57" s="38"/>
      <c r="FOH57" s="38"/>
      <c r="FOI57" s="38"/>
      <c r="FOJ57" s="38"/>
      <c r="FOK57" s="38"/>
      <c r="FOL57" s="38"/>
      <c r="FOM57" s="38"/>
      <c r="FON57" s="38"/>
      <c r="FOO57" s="38"/>
      <c r="FOP57" s="38"/>
      <c r="FOQ57" s="38"/>
      <c r="FOR57" s="38"/>
      <c r="FOS57" s="38"/>
      <c r="FOT57" s="38"/>
      <c r="FOU57" s="38"/>
      <c r="FOV57" s="38"/>
      <c r="FOW57" s="38"/>
      <c r="FOX57" s="38"/>
      <c r="FOY57" s="38"/>
      <c r="FOZ57" s="38"/>
      <c r="FPA57" s="38"/>
      <c r="FPB57" s="38"/>
      <c r="FPC57" s="38"/>
      <c r="FPD57" s="38"/>
      <c r="FPE57" s="38"/>
      <c r="FPF57" s="38"/>
      <c r="FPG57" s="38"/>
      <c r="FPH57" s="38"/>
      <c r="FPI57" s="38"/>
      <c r="FPJ57" s="38"/>
      <c r="FPK57" s="38"/>
      <c r="FPL57" s="38"/>
      <c r="FPM57" s="38"/>
      <c r="FPN57" s="38"/>
      <c r="FPO57" s="38"/>
      <c r="FPP57" s="38"/>
      <c r="FPQ57" s="38"/>
      <c r="FPR57" s="38"/>
      <c r="FPS57" s="38"/>
      <c r="FPT57" s="38"/>
      <c r="FPU57" s="38"/>
      <c r="FPV57" s="38"/>
      <c r="FPW57" s="38"/>
      <c r="FPX57" s="38"/>
      <c r="FPY57" s="38"/>
      <c r="FPZ57" s="38"/>
      <c r="FQA57" s="38"/>
      <c r="FQB57" s="38"/>
      <c r="FQC57" s="38"/>
      <c r="FQD57" s="38"/>
      <c r="FQE57" s="38"/>
      <c r="FQF57" s="38"/>
      <c r="FQG57" s="38"/>
      <c r="FQH57" s="38"/>
      <c r="FQI57" s="38"/>
      <c r="FQJ57" s="38"/>
      <c r="FQK57" s="38"/>
      <c r="FQL57" s="38"/>
      <c r="FQM57" s="38"/>
      <c r="FQN57" s="38"/>
      <c r="FQO57" s="38"/>
      <c r="FQP57" s="38"/>
      <c r="FQQ57" s="38"/>
      <c r="FQR57" s="38"/>
      <c r="FQS57" s="38"/>
      <c r="FQT57" s="38"/>
      <c r="FQU57" s="38"/>
      <c r="FQV57" s="38"/>
      <c r="FQW57" s="38"/>
      <c r="FQX57" s="38"/>
      <c r="FQY57" s="38"/>
      <c r="FQZ57" s="38"/>
      <c r="FRA57" s="38"/>
      <c r="FRB57" s="38"/>
      <c r="FRC57" s="38"/>
      <c r="FRD57" s="38"/>
      <c r="FRE57" s="38"/>
      <c r="FRF57" s="38"/>
      <c r="FRG57" s="38"/>
      <c r="FRH57" s="38"/>
      <c r="FRI57" s="38"/>
      <c r="FRJ57" s="38"/>
      <c r="FRK57" s="38"/>
      <c r="FRL57" s="38"/>
      <c r="FRM57" s="38"/>
      <c r="FRN57" s="38"/>
      <c r="FRO57" s="38"/>
      <c r="FRP57" s="38"/>
      <c r="FRQ57" s="38"/>
      <c r="FRR57" s="38"/>
      <c r="FRS57" s="38"/>
      <c r="FRT57" s="38"/>
      <c r="FRU57" s="38"/>
      <c r="FRV57" s="38"/>
      <c r="FRW57" s="38"/>
      <c r="FRX57" s="38"/>
      <c r="FRY57" s="38"/>
      <c r="FRZ57" s="38"/>
      <c r="FSA57" s="38"/>
      <c r="FSB57" s="38"/>
      <c r="FSC57" s="38"/>
      <c r="FSD57" s="38"/>
      <c r="FSE57" s="38"/>
      <c r="FSF57" s="38"/>
      <c r="FSG57" s="38"/>
      <c r="FSH57" s="38"/>
      <c r="FSI57" s="38"/>
      <c r="FSJ57" s="38"/>
      <c r="FSK57" s="38"/>
      <c r="FSL57" s="38"/>
      <c r="FSM57" s="38"/>
      <c r="FSN57" s="38"/>
      <c r="FSO57" s="38"/>
      <c r="FSP57" s="38"/>
      <c r="FSQ57" s="38"/>
      <c r="FSR57" s="38"/>
      <c r="FSS57" s="38"/>
      <c r="FST57" s="38"/>
      <c r="FSU57" s="38"/>
      <c r="FSV57" s="38"/>
      <c r="FSW57" s="38"/>
      <c r="FSX57" s="38"/>
      <c r="FSY57" s="38"/>
      <c r="FSZ57" s="38"/>
      <c r="FTA57" s="38"/>
      <c r="FTB57" s="38"/>
      <c r="FTC57" s="38"/>
      <c r="FTD57" s="38"/>
      <c r="FTE57" s="38"/>
      <c r="FTF57" s="38"/>
      <c r="FTG57" s="38"/>
      <c r="FTH57" s="38"/>
      <c r="FTI57" s="38"/>
      <c r="FTJ57" s="38"/>
      <c r="FTK57" s="38"/>
      <c r="FTL57" s="38"/>
      <c r="FTM57" s="38"/>
      <c r="FTN57" s="38"/>
      <c r="FTO57" s="38"/>
      <c r="FTP57" s="38"/>
      <c r="FTQ57" s="38"/>
      <c r="FTR57" s="38"/>
      <c r="FTS57" s="38"/>
      <c r="FTT57" s="38"/>
      <c r="FTU57" s="38"/>
      <c r="FTV57" s="38"/>
      <c r="FTW57" s="38"/>
      <c r="FTX57" s="38"/>
      <c r="FTY57" s="38"/>
      <c r="FTZ57" s="38"/>
      <c r="FUA57" s="38"/>
      <c r="FUB57" s="38"/>
      <c r="FUC57" s="38"/>
      <c r="FUD57" s="38"/>
      <c r="FUE57" s="38"/>
      <c r="FUF57" s="38"/>
      <c r="FUG57" s="38"/>
      <c r="FUH57" s="38"/>
      <c r="FUI57" s="38"/>
      <c r="FUJ57" s="38"/>
      <c r="FUK57" s="38"/>
      <c r="FUL57" s="38"/>
      <c r="FUM57" s="38"/>
      <c r="FUN57" s="38"/>
      <c r="FUO57" s="38"/>
      <c r="FUP57" s="38"/>
      <c r="FUQ57" s="38"/>
      <c r="FUR57" s="38"/>
      <c r="FUS57" s="38"/>
      <c r="FUT57" s="38"/>
      <c r="FUU57" s="38"/>
      <c r="FUV57" s="38"/>
      <c r="FUW57" s="38"/>
      <c r="FUX57" s="38"/>
      <c r="FUY57" s="38"/>
      <c r="FUZ57" s="38"/>
      <c r="FVA57" s="38"/>
      <c r="FVB57" s="38"/>
      <c r="FVC57" s="38"/>
      <c r="FVD57" s="38"/>
      <c r="FVE57" s="38"/>
      <c r="FVF57" s="38"/>
      <c r="FVG57" s="38"/>
      <c r="FVH57" s="38"/>
      <c r="FVI57" s="38"/>
      <c r="FVJ57" s="38"/>
      <c r="FVK57" s="38"/>
      <c r="FVL57" s="38"/>
      <c r="FVM57" s="38"/>
      <c r="FVN57" s="38"/>
      <c r="FVO57" s="38"/>
      <c r="FVP57" s="38"/>
      <c r="FVQ57" s="38"/>
      <c r="FVR57" s="38"/>
      <c r="FVS57" s="38"/>
      <c r="FVT57" s="38"/>
      <c r="FVU57" s="38"/>
      <c r="FVV57" s="38"/>
      <c r="FVW57" s="38"/>
      <c r="FVX57" s="38"/>
      <c r="FVY57" s="38"/>
      <c r="FVZ57" s="38"/>
      <c r="FWA57" s="38"/>
      <c r="FWB57" s="38"/>
      <c r="FWC57" s="38"/>
      <c r="FWD57" s="38"/>
      <c r="FWE57" s="38"/>
      <c r="FWF57" s="38"/>
      <c r="FWG57" s="38"/>
      <c r="FWH57" s="38"/>
      <c r="FWI57" s="38"/>
      <c r="FWJ57" s="38"/>
      <c r="FWK57" s="38"/>
      <c r="FWL57" s="38"/>
      <c r="FWM57" s="38"/>
      <c r="FWN57" s="38"/>
      <c r="FWO57" s="38"/>
      <c r="FWP57" s="38"/>
      <c r="FWQ57" s="38"/>
      <c r="FWR57" s="38"/>
      <c r="FWS57" s="38"/>
      <c r="FWT57" s="38"/>
      <c r="FWU57" s="38"/>
      <c r="FWV57" s="38"/>
      <c r="FWW57" s="38"/>
      <c r="FWX57" s="38"/>
      <c r="FWY57" s="38"/>
      <c r="FWZ57" s="38"/>
      <c r="FXA57" s="38"/>
      <c r="FXB57" s="38"/>
      <c r="FXC57" s="38"/>
      <c r="FXD57" s="38"/>
      <c r="FXE57" s="38"/>
      <c r="FXF57" s="38"/>
      <c r="FXG57" s="38"/>
      <c r="FXH57" s="38"/>
      <c r="FXI57" s="38"/>
      <c r="FXJ57" s="38"/>
      <c r="FXK57" s="38"/>
      <c r="FXL57" s="38"/>
      <c r="FXM57" s="38"/>
      <c r="FXN57" s="38"/>
      <c r="FXO57" s="38"/>
      <c r="FXP57" s="38"/>
      <c r="FXQ57" s="38"/>
      <c r="FXR57" s="38"/>
      <c r="FXS57" s="38"/>
      <c r="FXT57" s="38"/>
      <c r="FXU57" s="38"/>
      <c r="FXV57" s="38"/>
      <c r="FXW57" s="38"/>
      <c r="FXX57" s="38"/>
      <c r="FXY57" s="38"/>
      <c r="FXZ57" s="38"/>
      <c r="FYA57" s="38"/>
      <c r="FYB57" s="38"/>
      <c r="FYC57" s="38"/>
      <c r="FYD57" s="38"/>
      <c r="FYE57" s="38"/>
      <c r="FYF57" s="38"/>
      <c r="FYG57" s="38"/>
      <c r="FYH57" s="38"/>
      <c r="FYI57" s="38"/>
      <c r="FYJ57" s="38"/>
      <c r="FYK57" s="38"/>
      <c r="FYL57" s="38"/>
      <c r="FYM57" s="38"/>
      <c r="FYN57" s="38"/>
      <c r="FYO57" s="38"/>
      <c r="FYP57" s="38"/>
      <c r="FYQ57" s="38"/>
      <c r="FYR57" s="38"/>
      <c r="FYS57" s="38"/>
      <c r="FYT57" s="38"/>
      <c r="FYU57" s="38"/>
      <c r="FYV57" s="38"/>
      <c r="FYW57" s="38"/>
      <c r="FYX57" s="38"/>
      <c r="FYY57" s="38"/>
      <c r="FYZ57" s="38"/>
      <c r="FZA57" s="38"/>
      <c r="FZB57" s="38"/>
      <c r="FZC57" s="38"/>
      <c r="FZD57" s="38"/>
      <c r="FZE57" s="38"/>
      <c r="FZF57" s="38"/>
      <c r="FZG57" s="38"/>
      <c r="FZH57" s="38"/>
      <c r="FZI57" s="38"/>
      <c r="FZJ57" s="38"/>
      <c r="FZK57" s="38"/>
      <c r="FZL57" s="38"/>
      <c r="FZM57" s="38"/>
      <c r="FZN57" s="38"/>
      <c r="FZO57" s="38"/>
      <c r="FZP57" s="38"/>
      <c r="FZQ57" s="38"/>
      <c r="FZR57" s="38"/>
      <c r="FZS57" s="38"/>
      <c r="FZT57" s="38"/>
      <c r="FZU57" s="38"/>
      <c r="FZV57" s="38"/>
      <c r="FZW57" s="38"/>
      <c r="FZX57" s="38"/>
      <c r="FZY57" s="38"/>
      <c r="FZZ57" s="38"/>
      <c r="GAA57" s="38"/>
      <c r="GAB57" s="38"/>
      <c r="GAC57" s="38"/>
      <c r="GAD57" s="38"/>
      <c r="GAE57" s="38"/>
      <c r="GAF57" s="38"/>
      <c r="GAG57" s="38"/>
      <c r="GAH57" s="38"/>
      <c r="GAI57" s="38"/>
      <c r="GAJ57" s="38"/>
      <c r="GAK57" s="38"/>
      <c r="GAL57" s="38"/>
      <c r="GAM57" s="38"/>
      <c r="GAN57" s="38"/>
      <c r="GAO57" s="38"/>
      <c r="GAP57" s="38"/>
      <c r="GAQ57" s="38"/>
      <c r="GAR57" s="38"/>
      <c r="GAS57" s="38"/>
      <c r="GAT57" s="38"/>
      <c r="GAU57" s="38"/>
      <c r="GAV57" s="38"/>
      <c r="GAW57" s="38"/>
      <c r="GAX57" s="38"/>
      <c r="GAY57" s="38"/>
      <c r="GAZ57" s="38"/>
      <c r="GBA57" s="38"/>
      <c r="GBB57" s="38"/>
      <c r="GBC57" s="38"/>
      <c r="GBD57" s="38"/>
      <c r="GBE57" s="38"/>
      <c r="GBF57" s="38"/>
      <c r="GBG57" s="38"/>
      <c r="GBH57" s="38"/>
      <c r="GBI57" s="38"/>
      <c r="GBJ57" s="38"/>
      <c r="GBK57" s="38"/>
      <c r="GBL57" s="38"/>
      <c r="GBM57" s="38"/>
      <c r="GBN57" s="38"/>
      <c r="GBO57" s="38"/>
      <c r="GBP57" s="38"/>
      <c r="GBQ57" s="38"/>
      <c r="GBR57" s="38"/>
      <c r="GBS57" s="38"/>
      <c r="GBT57" s="38"/>
      <c r="GBU57" s="38"/>
      <c r="GBV57" s="38"/>
      <c r="GBW57" s="38"/>
      <c r="GBX57" s="38"/>
      <c r="GBY57" s="38"/>
      <c r="GBZ57" s="38"/>
      <c r="GCA57" s="38"/>
      <c r="GCB57" s="38"/>
      <c r="GCC57" s="38"/>
      <c r="GCD57" s="38"/>
      <c r="GCE57" s="38"/>
      <c r="GCF57" s="38"/>
      <c r="GCG57" s="38"/>
      <c r="GCH57" s="38"/>
      <c r="GCI57" s="38"/>
      <c r="GCJ57" s="38"/>
      <c r="GCK57" s="38"/>
      <c r="GCL57" s="38"/>
      <c r="GCM57" s="38"/>
      <c r="GCN57" s="38"/>
      <c r="GCO57" s="38"/>
      <c r="GCP57" s="38"/>
      <c r="GCQ57" s="38"/>
      <c r="GCR57" s="38"/>
      <c r="GCS57" s="38"/>
      <c r="GCT57" s="38"/>
      <c r="GCU57" s="38"/>
      <c r="GCV57" s="38"/>
      <c r="GCW57" s="38"/>
      <c r="GCX57" s="38"/>
      <c r="GCY57" s="38"/>
      <c r="GCZ57" s="38"/>
      <c r="GDA57" s="38"/>
      <c r="GDB57" s="38"/>
      <c r="GDC57" s="38"/>
      <c r="GDD57" s="38"/>
      <c r="GDE57" s="38"/>
      <c r="GDF57" s="38"/>
      <c r="GDG57" s="38"/>
      <c r="GDH57" s="38"/>
      <c r="GDI57" s="38"/>
      <c r="GDJ57" s="38"/>
      <c r="GDK57" s="38"/>
      <c r="GDL57" s="38"/>
      <c r="GDM57" s="38"/>
      <c r="GDN57" s="38"/>
      <c r="GDO57" s="38"/>
      <c r="GDP57" s="38"/>
      <c r="GDQ57" s="38"/>
      <c r="GDR57" s="38"/>
      <c r="GDS57" s="38"/>
      <c r="GDT57" s="38"/>
      <c r="GDU57" s="38"/>
      <c r="GDV57" s="38"/>
      <c r="GDW57" s="38"/>
      <c r="GDX57" s="38"/>
      <c r="GDY57" s="38"/>
      <c r="GDZ57" s="38"/>
      <c r="GEA57" s="38"/>
      <c r="GEB57" s="38"/>
      <c r="GEC57" s="38"/>
      <c r="GED57" s="38"/>
      <c r="GEE57" s="38"/>
      <c r="GEF57" s="38"/>
      <c r="GEG57" s="38"/>
      <c r="GEH57" s="38"/>
      <c r="GEI57" s="38"/>
      <c r="GEJ57" s="38"/>
      <c r="GEK57" s="38"/>
      <c r="GEL57" s="38"/>
      <c r="GEM57" s="38"/>
      <c r="GEN57" s="38"/>
      <c r="GEO57" s="38"/>
      <c r="GEP57" s="38"/>
      <c r="GEQ57" s="38"/>
      <c r="GER57" s="38"/>
      <c r="GES57" s="38"/>
      <c r="GET57" s="38"/>
      <c r="GEU57" s="38"/>
      <c r="GEV57" s="38"/>
      <c r="GEW57" s="38"/>
      <c r="GEX57" s="38"/>
      <c r="GEY57" s="38"/>
      <c r="GEZ57" s="38"/>
      <c r="GFA57" s="38"/>
      <c r="GFB57" s="38"/>
      <c r="GFC57" s="38"/>
      <c r="GFD57" s="38"/>
      <c r="GFE57" s="38"/>
      <c r="GFF57" s="38"/>
      <c r="GFG57" s="38"/>
      <c r="GFH57" s="38"/>
      <c r="GFI57" s="38"/>
      <c r="GFJ57" s="38"/>
      <c r="GFK57" s="38"/>
      <c r="GFL57" s="38"/>
      <c r="GFM57" s="38"/>
      <c r="GFN57" s="38"/>
      <c r="GFO57" s="38"/>
      <c r="GFP57" s="38"/>
      <c r="GFQ57" s="38"/>
      <c r="GFR57" s="38"/>
      <c r="GFS57" s="38"/>
      <c r="GFT57" s="38"/>
      <c r="GFU57" s="38"/>
      <c r="GFV57" s="38"/>
      <c r="GFW57" s="38"/>
      <c r="GFX57" s="38"/>
      <c r="GFY57" s="38"/>
      <c r="GFZ57" s="38"/>
      <c r="GGA57" s="38"/>
      <c r="GGB57" s="38"/>
      <c r="GGC57" s="38"/>
      <c r="GGD57" s="38"/>
      <c r="GGE57" s="38"/>
      <c r="GGF57" s="38"/>
      <c r="GGG57" s="38"/>
      <c r="GGH57" s="38"/>
      <c r="GGI57" s="38"/>
      <c r="GGJ57" s="38"/>
      <c r="GGK57" s="38"/>
      <c r="GGL57" s="38"/>
      <c r="GGM57" s="38"/>
      <c r="GGN57" s="38"/>
      <c r="GGO57" s="38"/>
      <c r="GGP57" s="38"/>
      <c r="GGQ57" s="38"/>
      <c r="GGR57" s="38"/>
      <c r="GGS57" s="38"/>
      <c r="GGT57" s="38"/>
      <c r="GGU57" s="38"/>
      <c r="GGV57" s="38"/>
      <c r="GGW57" s="38"/>
      <c r="GGX57" s="38"/>
      <c r="GGY57" s="38"/>
      <c r="GGZ57" s="38"/>
      <c r="GHA57" s="38"/>
      <c r="GHB57" s="38"/>
      <c r="GHC57" s="38"/>
      <c r="GHD57" s="38"/>
      <c r="GHE57" s="38"/>
      <c r="GHF57" s="38"/>
      <c r="GHG57" s="38"/>
      <c r="GHH57" s="38"/>
      <c r="GHI57" s="38"/>
      <c r="GHJ57" s="38"/>
      <c r="GHK57" s="38"/>
      <c r="GHL57" s="38"/>
      <c r="GHM57" s="38"/>
      <c r="GHN57" s="38"/>
      <c r="GHO57" s="38"/>
      <c r="GHP57" s="38"/>
      <c r="GHQ57" s="38"/>
      <c r="GHR57" s="38"/>
      <c r="GHS57" s="38"/>
      <c r="GHT57" s="38"/>
      <c r="GHU57" s="38"/>
      <c r="GHV57" s="38"/>
      <c r="GHW57" s="38"/>
      <c r="GHX57" s="38"/>
      <c r="GHY57" s="38"/>
      <c r="GHZ57" s="38"/>
      <c r="GIA57" s="38"/>
      <c r="GIB57" s="38"/>
      <c r="GIC57" s="38"/>
      <c r="GID57" s="38"/>
      <c r="GIE57" s="38"/>
      <c r="GIF57" s="38"/>
      <c r="GIG57" s="38"/>
      <c r="GIH57" s="38"/>
      <c r="GII57" s="38"/>
      <c r="GIJ57" s="38"/>
      <c r="GIK57" s="38"/>
      <c r="GIL57" s="38"/>
      <c r="GIM57" s="38"/>
      <c r="GIN57" s="38"/>
      <c r="GIO57" s="38"/>
      <c r="GIP57" s="38"/>
      <c r="GIQ57" s="38"/>
      <c r="GIR57" s="38"/>
      <c r="GIS57" s="38"/>
      <c r="GIT57" s="38"/>
      <c r="GIU57" s="38"/>
      <c r="GIV57" s="38"/>
      <c r="GIW57" s="38"/>
      <c r="GIX57" s="38"/>
      <c r="GIY57" s="38"/>
      <c r="GIZ57" s="38"/>
      <c r="GJA57" s="38"/>
      <c r="GJB57" s="38"/>
      <c r="GJC57" s="38"/>
      <c r="GJD57" s="38"/>
      <c r="GJE57" s="38"/>
      <c r="GJF57" s="38"/>
      <c r="GJG57" s="38"/>
      <c r="GJH57" s="38"/>
      <c r="GJI57" s="38"/>
      <c r="GJJ57" s="38"/>
      <c r="GJK57" s="38"/>
      <c r="GJL57" s="38"/>
      <c r="GJM57" s="38"/>
      <c r="GJN57" s="38"/>
      <c r="GJO57" s="38"/>
      <c r="GJP57" s="38"/>
      <c r="GJQ57" s="38"/>
      <c r="GJR57" s="38"/>
      <c r="GJS57" s="38"/>
      <c r="GJT57" s="38"/>
      <c r="GJU57" s="38"/>
      <c r="GJV57" s="38"/>
      <c r="GJW57" s="38"/>
      <c r="GJX57" s="38"/>
      <c r="GJY57" s="38"/>
      <c r="GJZ57" s="38"/>
      <c r="GKA57" s="38"/>
      <c r="GKB57" s="38"/>
      <c r="GKC57" s="38"/>
      <c r="GKD57" s="38"/>
      <c r="GKE57" s="38"/>
      <c r="GKF57" s="38"/>
      <c r="GKG57" s="38"/>
      <c r="GKH57" s="38"/>
      <c r="GKI57" s="38"/>
      <c r="GKJ57" s="38"/>
      <c r="GKK57" s="38"/>
      <c r="GKL57" s="38"/>
      <c r="GKM57" s="38"/>
      <c r="GKN57" s="38"/>
      <c r="GKO57" s="38"/>
      <c r="GKP57" s="38"/>
      <c r="GKQ57" s="38"/>
      <c r="GKR57" s="38"/>
      <c r="GKS57" s="38"/>
      <c r="GKT57" s="38"/>
      <c r="GKU57" s="38"/>
      <c r="GKV57" s="38"/>
      <c r="GKW57" s="38"/>
      <c r="GKX57" s="38"/>
      <c r="GKY57" s="38"/>
      <c r="GKZ57" s="38"/>
      <c r="GLA57" s="38"/>
      <c r="GLB57" s="38"/>
      <c r="GLC57" s="38"/>
      <c r="GLD57" s="38"/>
      <c r="GLE57" s="38"/>
      <c r="GLF57" s="38"/>
      <c r="GLG57" s="38"/>
      <c r="GLH57" s="38"/>
      <c r="GLI57" s="38"/>
      <c r="GLJ57" s="38"/>
      <c r="GLK57" s="38"/>
      <c r="GLL57" s="38"/>
      <c r="GLM57" s="38"/>
      <c r="GLN57" s="38"/>
      <c r="GLO57" s="38"/>
      <c r="GLP57" s="38"/>
      <c r="GLQ57" s="38"/>
      <c r="GLR57" s="38"/>
      <c r="GLS57" s="38"/>
      <c r="GLT57" s="38"/>
      <c r="GLU57" s="38"/>
      <c r="GLV57" s="38"/>
      <c r="GLW57" s="38"/>
      <c r="GLX57" s="38"/>
      <c r="GLY57" s="38"/>
      <c r="GLZ57" s="38"/>
      <c r="GMA57" s="38"/>
      <c r="GMB57" s="38"/>
      <c r="GMC57" s="38"/>
      <c r="GMD57" s="38"/>
      <c r="GME57" s="38"/>
      <c r="GMF57" s="38"/>
      <c r="GMG57" s="38"/>
      <c r="GMH57" s="38"/>
      <c r="GMI57" s="38"/>
      <c r="GMJ57" s="38"/>
      <c r="GMK57" s="38"/>
      <c r="GML57" s="38"/>
      <c r="GMM57" s="38"/>
      <c r="GMN57" s="38"/>
      <c r="GMO57" s="38"/>
      <c r="GMP57" s="38"/>
      <c r="GMQ57" s="38"/>
      <c r="GMR57" s="38"/>
      <c r="GMS57" s="38"/>
      <c r="GMT57" s="38"/>
      <c r="GMU57" s="38"/>
      <c r="GMV57" s="38"/>
      <c r="GMW57" s="38"/>
      <c r="GMX57" s="38"/>
      <c r="GMY57" s="38"/>
      <c r="GMZ57" s="38"/>
      <c r="GNA57" s="38"/>
      <c r="GNB57" s="38"/>
      <c r="GNC57" s="38"/>
      <c r="GND57" s="38"/>
      <c r="GNE57" s="38"/>
      <c r="GNF57" s="38"/>
      <c r="GNG57" s="38"/>
      <c r="GNH57" s="38"/>
      <c r="GNI57" s="38"/>
      <c r="GNJ57" s="38"/>
      <c r="GNK57" s="38"/>
      <c r="GNL57" s="38"/>
      <c r="GNM57" s="38"/>
      <c r="GNN57" s="38"/>
      <c r="GNO57" s="38"/>
      <c r="GNP57" s="38"/>
      <c r="GNQ57" s="38"/>
      <c r="GNR57" s="38"/>
      <c r="GNS57" s="38"/>
      <c r="GNT57" s="38"/>
      <c r="GNU57" s="38"/>
      <c r="GNV57" s="38"/>
      <c r="GNW57" s="38"/>
      <c r="GNX57" s="38"/>
      <c r="GNY57" s="38"/>
      <c r="GNZ57" s="38"/>
      <c r="GOA57" s="38"/>
      <c r="GOB57" s="38"/>
      <c r="GOC57" s="38"/>
      <c r="GOD57" s="38"/>
      <c r="GOE57" s="38"/>
      <c r="GOF57" s="38"/>
      <c r="GOG57" s="38"/>
      <c r="GOH57" s="38"/>
      <c r="GOI57" s="38"/>
      <c r="GOJ57" s="38"/>
      <c r="GOK57" s="38"/>
      <c r="GOL57" s="38"/>
      <c r="GOM57" s="38"/>
      <c r="GON57" s="38"/>
      <c r="GOO57" s="38"/>
      <c r="GOP57" s="38"/>
      <c r="GOQ57" s="38"/>
      <c r="GOR57" s="38"/>
      <c r="GOS57" s="38"/>
      <c r="GOT57" s="38"/>
      <c r="GOU57" s="38"/>
      <c r="GOV57" s="38"/>
      <c r="GOW57" s="38"/>
      <c r="GOX57" s="38"/>
      <c r="GOY57" s="38"/>
      <c r="GOZ57" s="38"/>
      <c r="GPA57" s="38"/>
      <c r="GPB57" s="38"/>
      <c r="GPC57" s="38"/>
      <c r="GPD57" s="38"/>
      <c r="GPE57" s="38"/>
      <c r="GPF57" s="38"/>
      <c r="GPG57" s="38"/>
      <c r="GPH57" s="38"/>
      <c r="GPI57" s="38"/>
      <c r="GPJ57" s="38"/>
      <c r="GPK57" s="38"/>
      <c r="GPL57" s="38"/>
      <c r="GPM57" s="38"/>
      <c r="GPN57" s="38"/>
      <c r="GPO57" s="38"/>
      <c r="GPP57" s="38"/>
      <c r="GPQ57" s="38"/>
      <c r="GPR57" s="38"/>
      <c r="GPS57" s="38"/>
      <c r="GPT57" s="38"/>
      <c r="GPU57" s="38"/>
      <c r="GPV57" s="38"/>
      <c r="GPW57" s="38"/>
      <c r="GPX57" s="38"/>
      <c r="GPY57" s="38"/>
      <c r="GPZ57" s="38"/>
      <c r="GQA57" s="38"/>
      <c r="GQB57" s="38"/>
      <c r="GQC57" s="38"/>
      <c r="GQD57" s="38"/>
      <c r="GQE57" s="38"/>
      <c r="GQF57" s="38"/>
      <c r="GQG57" s="38"/>
      <c r="GQH57" s="38"/>
      <c r="GQI57" s="38"/>
      <c r="GQJ57" s="38"/>
      <c r="GQK57" s="38"/>
      <c r="GQL57" s="38"/>
      <c r="GQM57" s="38"/>
      <c r="GQN57" s="38"/>
      <c r="GQO57" s="38"/>
      <c r="GQP57" s="38"/>
      <c r="GQQ57" s="38"/>
      <c r="GQR57" s="38"/>
      <c r="GQS57" s="38"/>
      <c r="GQT57" s="38"/>
      <c r="GQU57" s="38"/>
      <c r="GQV57" s="38"/>
      <c r="GQW57" s="38"/>
      <c r="GQX57" s="38"/>
      <c r="GQY57" s="38"/>
      <c r="GQZ57" s="38"/>
      <c r="GRA57" s="38"/>
      <c r="GRB57" s="38"/>
      <c r="GRC57" s="38"/>
      <c r="GRD57" s="38"/>
      <c r="GRE57" s="38"/>
      <c r="GRF57" s="38"/>
      <c r="GRG57" s="38"/>
      <c r="GRH57" s="38"/>
      <c r="GRI57" s="38"/>
      <c r="GRJ57" s="38"/>
      <c r="GRK57" s="38"/>
      <c r="GRL57" s="38"/>
      <c r="GRM57" s="38"/>
      <c r="GRN57" s="38"/>
      <c r="GRO57" s="38"/>
      <c r="GRP57" s="38"/>
      <c r="GRQ57" s="38"/>
      <c r="GRR57" s="38"/>
      <c r="GRS57" s="38"/>
      <c r="GRT57" s="38"/>
      <c r="GRU57" s="38"/>
      <c r="GRV57" s="38"/>
      <c r="GRW57" s="38"/>
      <c r="GRX57" s="38"/>
      <c r="GRY57" s="38"/>
      <c r="GRZ57" s="38"/>
      <c r="GSA57" s="38"/>
      <c r="GSB57" s="38"/>
      <c r="GSC57" s="38"/>
      <c r="GSD57" s="38"/>
      <c r="GSE57" s="38"/>
      <c r="GSF57" s="38"/>
      <c r="GSG57" s="38"/>
      <c r="GSH57" s="38"/>
      <c r="GSI57" s="38"/>
      <c r="GSJ57" s="38"/>
      <c r="GSK57" s="38"/>
      <c r="GSL57" s="38"/>
      <c r="GSM57" s="38"/>
      <c r="GSN57" s="38"/>
      <c r="GSO57" s="38"/>
      <c r="GSP57" s="38"/>
      <c r="GSQ57" s="38"/>
      <c r="GSR57" s="38"/>
      <c r="GSS57" s="38"/>
      <c r="GST57" s="38"/>
      <c r="GSU57" s="38"/>
      <c r="GSV57" s="38"/>
      <c r="GSW57" s="38"/>
      <c r="GSX57" s="38"/>
      <c r="GSY57" s="38"/>
      <c r="GSZ57" s="38"/>
      <c r="GTA57" s="38"/>
      <c r="GTB57" s="38"/>
      <c r="GTC57" s="38"/>
      <c r="GTD57" s="38"/>
      <c r="GTE57" s="38"/>
      <c r="GTF57" s="38"/>
      <c r="GTG57" s="38"/>
      <c r="GTH57" s="38"/>
      <c r="GTI57" s="38"/>
      <c r="GTJ57" s="38"/>
      <c r="GTK57" s="38"/>
      <c r="GTL57" s="38"/>
      <c r="GTM57" s="38"/>
      <c r="GTN57" s="38"/>
      <c r="GTO57" s="38"/>
      <c r="GTP57" s="38"/>
      <c r="GTQ57" s="38"/>
      <c r="GTR57" s="38"/>
      <c r="GTS57" s="38"/>
      <c r="GTT57" s="38"/>
      <c r="GTU57" s="38"/>
      <c r="GTV57" s="38"/>
      <c r="GTW57" s="38"/>
      <c r="GTX57" s="38"/>
      <c r="GTY57" s="38"/>
      <c r="GTZ57" s="38"/>
      <c r="GUA57" s="38"/>
      <c r="GUB57" s="38"/>
      <c r="GUC57" s="38"/>
      <c r="GUD57" s="38"/>
      <c r="GUE57" s="38"/>
      <c r="GUF57" s="38"/>
      <c r="GUG57" s="38"/>
      <c r="GUH57" s="38"/>
      <c r="GUI57" s="38"/>
      <c r="GUJ57" s="38"/>
      <c r="GUK57" s="38"/>
      <c r="GUL57" s="38"/>
      <c r="GUM57" s="38"/>
      <c r="GUN57" s="38"/>
      <c r="GUO57" s="38"/>
      <c r="GUP57" s="38"/>
      <c r="GUQ57" s="38"/>
      <c r="GUR57" s="38"/>
      <c r="GUS57" s="38"/>
      <c r="GUT57" s="38"/>
      <c r="GUU57" s="38"/>
      <c r="GUV57" s="38"/>
      <c r="GUW57" s="38"/>
      <c r="GUX57" s="38"/>
      <c r="GUY57" s="38"/>
      <c r="GUZ57" s="38"/>
      <c r="GVA57" s="38"/>
      <c r="GVB57" s="38"/>
      <c r="GVC57" s="38"/>
      <c r="GVD57" s="38"/>
      <c r="GVE57" s="38"/>
      <c r="GVF57" s="38"/>
      <c r="GVG57" s="38"/>
      <c r="GVH57" s="38"/>
      <c r="GVI57" s="38"/>
      <c r="GVJ57" s="38"/>
      <c r="GVK57" s="38"/>
      <c r="GVL57" s="38"/>
      <c r="GVM57" s="38"/>
      <c r="GVN57" s="38"/>
      <c r="GVO57" s="38"/>
      <c r="GVP57" s="38"/>
      <c r="GVQ57" s="38"/>
      <c r="GVR57" s="38"/>
      <c r="GVS57" s="38"/>
      <c r="GVT57" s="38"/>
      <c r="GVU57" s="38"/>
      <c r="GVV57" s="38"/>
      <c r="GVW57" s="38"/>
      <c r="GVX57" s="38"/>
      <c r="GVY57" s="38"/>
      <c r="GVZ57" s="38"/>
      <c r="GWA57" s="38"/>
      <c r="GWB57" s="38"/>
      <c r="GWC57" s="38"/>
      <c r="GWD57" s="38"/>
      <c r="GWE57" s="38"/>
      <c r="GWF57" s="38"/>
      <c r="GWG57" s="38"/>
      <c r="GWH57" s="38"/>
      <c r="GWI57" s="38"/>
      <c r="GWJ57" s="38"/>
      <c r="GWK57" s="38"/>
      <c r="GWL57" s="38"/>
      <c r="GWM57" s="38"/>
      <c r="GWN57" s="38"/>
      <c r="GWO57" s="38"/>
      <c r="GWP57" s="38"/>
      <c r="GWQ57" s="38"/>
      <c r="GWR57" s="38"/>
      <c r="GWS57" s="38"/>
      <c r="GWT57" s="38"/>
      <c r="GWU57" s="38"/>
      <c r="GWV57" s="38"/>
      <c r="GWW57" s="38"/>
      <c r="GWX57" s="38"/>
      <c r="GWY57" s="38"/>
      <c r="GWZ57" s="38"/>
      <c r="GXA57" s="38"/>
      <c r="GXB57" s="38"/>
      <c r="GXC57" s="38"/>
      <c r="GXD57" s="38"/>
      <c r="GXE57" s="38"/>
      <c r="GXF57" s="38"/>
      <c r="GXG57" s="38"/>
      <c r="GXH57" s="38"/>
      <c r="GXI57" s="38"/>
      <c r="GXJ57" s="38"/>
      <c r="GXK57" s="38"/>
      <c r="GXL57" s="38"/>
      <c r="GXM57" s="38"/>
      <c r="GXN57" s="38"/>
      <c r="GXO57" s="38"/>
      <c r="GXP57" s="38"/>
      <c r="GXQ57" s="38"/>
      <c r="GXR57" s="38"/>
      <c r="GXS57" s="38"/>
      <c r="GXT57" s="38"/>
      <c r="GXU57" s="38"/>
      <c r="GXV57" s="38"/>
      <c r="GXW57" s="38"/>
      <c r="GXX57" s="38"/>
      <c r="GXY57" s="38"/>
      <c r="GXZ57" s="38"/>
      <c r="GYA57" s="38"/>
      <c r="GYB57" s="38"/>
      <c r="GYC57" s="38"/>
      <c r="GYD57" s="38"/>
      <c r="GYE57" s="38"/>
      <c r="GYF57" s="38"/>
      <c r="GYG57" s="38"/>
      <c r="GYH57" s="38"/>
      <c r="GYI57" s="38"/>
      <c r="GYJ57" s="38"/>
      <c r="GYK57" s="38"/>
      <c r="GYL57" s="38"/>
      <c r="GYM57" s="38"/>
      <c r="GYN57" s="38"/>
      <c r="GYO57" s="38"/>
      <c r="GYP57" s="38"/>
      <c r="GYQ57" s="38"/>
      <c r="GYR57" s="38"/>
      <c r="GYS57" s="38"/>
      <c r="GYT57" s="38"/>
      <c r="GYU57" s="38"/>
      <c r="GYV57" s="38"/>
      <c r="GYW57" s="38"/>
      <c r="GYX57" s="38"/>
      <c r="GYY57" s="38"/>
      <c r="GYZ57" s="38"/>
      <c r="GZA57" s="38"/>
      <c r="GZB57" s="38"/>
      <c r="GZC57" s="38"/>
      <c r="GZD57" s="38"/>
      <c r="GZE57" s="38"/>
      <c r="GZF57" s="38"/>
      <c r="GZG57" s="38"/>
      <c r="GZH57" s="38"/>
      <c r="GZI57" s="38"/>
      <c r="GZJ57" s="38"/>
      <c r="GZK57" s="38"/>
      <c r="GZL57" s="38"/>
      <c r="GZM57" s="38"/>
      <c r="GZN57" s="38"/>
      <c r="GZO57" s="38"/>
      <c r="GZP57" s="38"/>
      <c r="GZQ57" s="38"/>
      <c r="GZR57" s="38"/>
      <c r="GZS57" s="38"/>
      <c r="GZT57" s="38"/>
      <c r="GZU57" s="38"/>
      <c r="GZV57" s="38"/>
      <c r="GZW57" s="38"/>
      <c r="GZX57" s="38"/>
      <c r="GZY57" s="38"/>
      <c r="GZZ57" s="38"/>
      <c r="HAA57" s="38"/>
      <c r="HAB57" s="38"/>
      <c r="HAC57" s="38"/>
      <c r="HAD57" s="38"/>
      <c r="HAE57" s="38"/>
      <c r="HAF57" s="38"/>
      <c r="HAG57" s="38"/>
      <c r="HAH57" s="38"/>
      <c r="HAI57" s="38"/>
      <c r="HAJ57" s="38"/>
      <c r="HAK57" s="38"/>
      <c r="HAL57" s="38"/>
      <c r="HAM57" s="38"/>
      <c r="HAN57" s="38"/>
      <c r="HAO57" s="38"/>
      <c r="HAP57" s="38"/>
      <c r="HAQ57" s="38"/>
      <c r="HAR57" s="38"/>
      <c r="HAS57" s="38"/>
      <c r="HAT57" s="38"/>
      <c r="HAU57" s="38"/>
      <c r="HAV57" s="38"/>
      <c r="HAW57" s="38"/>
      <c r="HAX57" s="38"/>
      <c r="HAY57" s="38"/>
      <c r="HAZ57" s="38"/>
      <c r="HBA57" s="38"/>
      <c r="HBB57" s="38"/>
      <c r="HBC57" s="38"/>
      <c r="HBD57" s="38"/>
      <c r="HBE57" s="38"/>
      <c r="HBF57" s="38"/>
      <c r="HBG57" s="38"/>
      <c r="HBH57" s="38"/>
      <c r="HBI57" s="38"/>
      <c r="HBJ57" s="38"/>
      <c r="HBK57" s="38"/>
      <c r="HBL57" s="38"/>
      <c r="HBM57" s="38"/>
      <c r="HBN57" s="38"/>
      <c r="HBO57" s="38"/>
      <c r="HBP57" s="38"/>
      <c r="HBQ57" s="38"/>
      <c r="HBR57" s="38"/>
      <c r="HBS57" s="38"/>
      <c r="HBT57" s="38"/>
      <c r="HBU57" s="38"/>
      <c r="HBV57" s="38"/>
      <c r="HBW57" s="38"/>
      <c r="HBX57" s="38"/>
      <c r="HBY57" s="38"/>
      <c r="HBZ57" s="38"/>
      <c r="HCA57" s="38"/>
      <c r="HCB57" s="38"/>
      <c r="HCC57" s="38"/>
      <c r="HCD57" s="38"/>
      <c r="HCE57" s="38"/>
      <c r="HCF57" s="38"/>
      <c r="HCG57" s="38"/>
      <c r="HCH57" s="38"/>
      <c r="HCI57" s="38"/>
      <c r="HCJ57" s="38"/>
      <c r="HCK57" s="38"/>
      <c r="HCL57" s="38"/>
      <c r="HCM57" s="38"/>
      <c r="HCN57" s="38"/>
      <c r="HCO57" s="38"/>
      <c r="HCP57" s="38"/>
      <c r="HCQ57" s="38"/>
      <c r="HCR57" s="38"/>
      <c r="HCS57" s="38"/>
      <c r="HCT57" s="38"/>
      <c r="HCU57" s="38"/>
      <c r="HCV57" s="38"/>
      <c r="HCW57" s="38"/>
      <c r="HCX57" s="38"/>
      <c r="HCY57" s="38"/>
      <c r="HCZ57" s="38"/>
      <c r="HDA57" s="38"/>
      <c r="HDB57" s="38"/>
      <c r="HDC57" s="38"/>
      <c r="HDD57" s="38"/>
      <c r="HDE57" s="38"/>
      <c r="HDF57" s="38"/>
      <c r="HDG57" s="38"/>
      <c r="HDH57" s="38"/>
      <c r="HDI57" s="38"/>
      <c r="HDJ57" s="38"/>
      <c r="HDK57" s="38"/>
      <c r="HDL57" s="38"/>
      <c r="HDM57" s="38"/>
      <c r="HDN57" s="38"/>
      <c r="HDO57" s="38"/>
      <c r="HDP57" s="38"/>
      <c r="HDQ57" s="38"/>
      <c r="HDR57" s="38"/>
      <c r="HDS57" s="38"/>
      <c r="HDT57" s="38"/>
      <c r="HDU57" s="38"/>
      <c r="HDV57" s="38"/>
      <c r="HDW57" s="38"/>
      <c r="HDX57" s="38"/>
      <c r="HDY57" s="38"/>
      <c r="HDZ57" s="38"/>
      <c r="HEA57" s="38"/>
      <c r="HEB57" s="38"/>
      <c r="HEC57" s="38"/>
      <c r="HED57" s="38"/>
      <c r="HEE57" s="38"/>
      <c r="HEF57" s="38"/>
      <c r="HEG57" s="38"/>
      <c r="HEH57" s="38"/>
      <c r="HEI57" s="38"/>
      <c r="HEJ57" s="38"/>
      <c r="HEK57" s="38"/>
      <c r="HEL57" s="38"/>
      <c r="HEM57" s="38"/>
      <c r="HEN57" s="38"/>
      <c r="HEO57" s="38"/>
      <c r="HEP57" s="38"/>
      <c r="HEQ57" s="38"/>
      <c r="HER57" s="38"/>
      <c r="HES57" s="38"/>
      <c r="HET57" s="38"/>
      <c r="HEU57" s="38"/>
      <c r="HEV57" s="38"/>
      <c r="HEW57" s="38"/>
      <c r="HEX57" s="38"/>
      <c r="HEY57" s="38"/>
      <c r="HEZ57" s="38"/>
      <c r="HFA57" s="38"/>
      <c r="HFB57" s="38"/>
      <c r="HFC57" s="38"/>
      <c r="HFD57" s="38"/>
      <c r="HFE57" s="38"/>
      <c r="HFF57" s="38"/>
      <c r="HFG57" s="38"/>
      <c r="HFH57" s="38"/>
      <c r="HFI57" s="38"/>
      <c r="HFJ57" s="38"/>
      <c r="HFK57" s="38"/>
      <c r="HFL57" s="38"/>
      <c r="HFM57" s="38"/>
      <c r="HFN57" s="38"/>
      <c r="HFO57" s="38"/>
      <c r="HFP57" s="38"/>
      <c r="HFQ57" s="38"/>
      <c r="HFR57" s="38"/>
      <c r="HFS57" s="38"/>
      <c r="HFT57" s="38"/>
      <c r="HFU57" s="38"/>
      <c r="HFV57" s="38"/>
      <c r="HFW57" s="38"/>
      <c r="HFX57" s="38"/>
      <c r="HFY57" s="38"/>
      <c r="HFZ57" s="38"/>
      <c r="HGA57" s="38"/>
      <c r="HGB57" s="38"/>
      <c r="HGC57" s="38"/>
      <c r="HGD57" s="38"/>
      <c r="HGE57" s="38"/>
      <c r="HGF57" s="38"/>
      <c r="HGG57" s="38"/>
      <c r="HGH57" s="38"/>
      <c r="HGI57" s="38"/>
      <c r="HGJ57" s="38"/>
      <c r="HGK57" s="38"/>
      <c r="HGL57" s="38"/>
      <c r="HGM57" s="38"/>
      <c r="HGN57" s="38"/>
      <c r="HGO57" s="38"/>
      <c r="HGP57" s="38"/>
      <c r="HGQ57" s="38"/>
      <c r="HGR57" s="38"/>
      <c r="HGS57" s="38"/>
      <c r="HGT57" s="38"/>
      <c r="HGU57" s="38"/>
      <c r="HGV57" s="38"/>
      <c r="HGW57" s="38"/>
      <c r="HGX57" s="38"/>
      <c r="HGY57" s="38"/>
      <c r="HGZ57" s="38"/>
      <c r="HHA57" s="38"/>
      <c r="HHB57" s="38"/>
      <c r="HHC57" s="38"/>
      <c r="HHD57" s="38"/>
      <c r="HHE57" s="38"/>
      <c r="HHF57" s="38"/>
      <c r="HHG57" s="38"/>
      <c r="HHH57" s="38"/>
      <c r="HHI57" s="38"/>
      <c r="HHJ57" s="38"/>
      <c r="HHK57" s="38"/>
      <c r="HHL57" s="38"/>
      <c r="HHM57" s="38"/>
      <c r="HHN57" s="38"/>
      <c r="HHO57" s="38"/>
      <c r="HHP57" s="38"/>
      <c r="HHQ57" s="38"/>
      <c r="HHR57" s="38"/>
      <c r="HHS57" s="38"/>
      <c r="HHT57" s="38"/>
      <c r="HHU57" s="38"/>
      <c r="HHV57" s="38"/>
      <c r="HHW57" s="38"/>
      <c r="HHX57" s="38"/>
      <c r="HHY57" s="38"/>
      <c r="HHZ57" s="38"/>
      <c r="HIA57" s="38"/>
      <c r="HIB57" s="38"/>
      <c r="HIC57" s="38"/>
      <c r="HID57" s="38"/>
      <c r="HIE57" s="38"/>
      <c r="HIF57" s="38"/>
      <c r="HIG57" s="38"/>
      <c r="HIH57" s="38"/>
      <c r="HII57" s="38"/>
      <c r="HIJ57" s="38"/>
      <c r="HIK57" s="38"/>
      <c r="HIL57" s="38"/>
      <c r="HIM57" s="38"/>
      <c r="HIN57" s="38"/>
      <c r="HIO57" s="38"/>
      <c r="HIP57" s="38"/>
      <c r="HIQ57" s="38"/>
      <c r="HIR57" s="38"/>
      <c r="HIS57" s="38"/>
      <c r="HIT57" s="38"/>
      <c r="HIU57" s="38"/>
      <c r="HIV57" s="38"/>
      <c r="HIW57" s="38"/>
      <c r="HIX57" s="38"/>
      <c r="HIY57" s="38"/>
      <c r="HIZ57" s="38"/>
      <c r="HJA57" s="38"/>
      <c r="HJB57" s="38"/>
      <c r="HJC57" s="38"/>
      <c r="HJD57" s="38"/>
      <c r="HJE57" s="38"/>
      <c r="HJF57" s="38"/>
      <c r="HJG57" s="38"/>
      <c r="HJH57" s="38"/>
      <c r="HJI57" s="38"/>
      <c r="HJJ57" s="38"/>
      <c r="HJK57" s="38"/>
      <c r="HJL57" s="38"/>
      <c r="HJM57" s="38"/>
      <c r="HJN57" s="38"/>
      <c r="HJO57" s="38"/>
      <c r="HJP57" s="38"/>
      <c r="HJQ57" s="38"/>
      <c r="HJR57" s="38"/>
      <c r="HJS57" s="38"/>
      <c r="HJT57" s="38"/>
      <c r="HJU57" s="38"/>
      <c r="HJV57" s="38"/>
      <c r="HJW57" s="38"/>
      <c r="HJX57" s="38"/>
      <c r="HJY57" s="38"/>
      <c r="HJZ57" s="38"/>
      <c r="HKA57" s="38"/>
      <c r="HKB57" s="38"/>
      <c r="HKC57" s="38"/>
      <c r="HKD57" s="38"/>
      <c r="HKE57" s="38"/>
      <c r="HKF57" s="38"/>
      <c r="HKG57" s="38"/>
      <c r="HKH57" s="38"/>
      <c r="HKI57" s="38"/>
      <c r="HKJ57" s="38"/>
      <c r="HKK57" s="38"/>
      <c r="HKL57" s="38"/>
      <c r="HKM57" s="38"/>
      <c r="HKN57" s="38"/>
      <c r="HKO57" s="38"/>
      <c r="HKP57" s="38"/>
      <c r="HKQ57" s="38"/>
      <c r="HKR57" s="38"/>
      <c r="HKS57" s="38"/>
      <c r="HKT57" s="38"/>
      <c r="HKU57" s="38"/>
      <c r="HKV57" s="38"/>
      <c r="HKW57" s="38"/>
      <c r="HKX57" s="38"/>
      <c r="HKY57" s="38"/>
      <c r="HKZ57" s="38"/>
      <c r="HLA57" s="38"/>
      <c r="HLB57" s="38"/>
      <c r="HLC57" s="38"/>
      <c r="HLD57" s="38"/>
      <c r="HLE57" s="38"/>
      <c r="HLF57" s="38"/>
      <c r="HLG57" s="38"/>
      <c r="HLH57" s="38"/>
      <c r="HLI57" s="38"/>
      <c r="HLJ57" s="38"/>
      <c r="HLK57" s="38"/>
      <c r="HLL57" s="38"/>
      <c r="HLM57" s="38"/>
      <c r="HLN57" s="38"/>
      <c r="HLO57" s="38"/>
      <c r="HLP57" s="38"/>
      <c r="HLQ57" s="38"/>
      <c r="HLR57" s="38"/>
      <c r="HLS57" s="38"/>
      <c r="HLT57" s="38"/>
      <c r="HLU57" s="38"/>
      <c r="HLV57" s="38"/>
      <c r="HLW57" s="38"/>
      <c r="HLX57" s="38"/>
      <c r="HLY57" s="38"/>
      <c r="HLZ57" s="38"/>
      <c r="HMA57" s="38"/>
      <c r="HMB57" s="38"/>
      <c r="HMC57" s="38"/>
      <c r="HMD57" s="38"/>
      <c r="HME57" s="38"/>
      <c r="HMF57" s="38"/>
      <c r="HMG57" s="38"/>
      <c r="HMH57" s="38"/>
      <c r="HMI57" s="38"/>
      <c r="HMJ57" s="38"/>
      <c r="HMK57" s="38"/>
      <c r="HML57" s="38"/>
      <c r="HMM57" s="38"/>
      <c r="HMN57" s="38"/>
      <c r="HMO57" s="38"/>
      <c r="HMP57" s="38"/>
      <c r="HMQ57" s="38"/>
      <c r="HMR57" s="38"/>
      <c r="HMS57" s="38"/>
      <c r="HMT57" s="38"/>
      <c r="HMU57" s="38"/>
      <c r="HMV57" s="38"/>
      <c r="HMW57" s="38"/>
      <c r="HMX57" s="38"/>
      <c r="HMY57" s="38"/>
      <c r="HMZ57" s="38"/>
      <c r="HNA57" s="38"/>
      <c r="HNB57" s="38"/>
      <c r="HNC57" s="38"/>
      <c r="HND57" s="38"/>
      <c r="HNE57" s="38"/>
      <c r="HNF57" s="38"/>
      <c r="HNG57" s="38"/>
      <c r="HNH57" s="38"/>
      <c r="HNI57" s="38"/>
      <c r="HNJ57" s="38"/>
      <c r="HNK57" s="38"/>
      <c r="HNL57" s="38"/>
      <c r="HNM57" s="38"/>
      <c r="HNN57" s="38"/>
      <c r="HNO57" s="38"/>
      <c r="HNP57" s="38"/>
      <c r="HNQ57" s="38"/>
      <c r="HNR57" s="38"/>
      <c r="HNS57" s="38"/>
      <c r="HNT57" s="38"/>
      <c r="HNU57" s="38"/>
      <c r="HNV57" s="38"/>
      <c r="HNW57" s="38"/>
      <c r="HNX57" s="38"/>
      <c r="HNY57" s="38"/>
      <c r="HNZ57" s="38"/>
      <c r="HOA57" s="38"/>
      <c r="HOB57" s="38"/>
      <c r="HOC57" s="38"/>
      <c r="HOD57" s="38"/>
      <c r="HOE57" s="38"/>
      <c r="HOF57" s="38"/>
      <c r="HOG57" s="38"/>
      <c r="HOH57" s="38"/>
      <c r="HOI57" s="38"/>
      <c r="HOJ57" s="38"/>
      <c r="HOK57" s="38"/>
      <c r="HOL57" s="38"/>
      <c r="HOM57" s="38"/>
      <c r="HON57" s="38"/>
      <c r="HOO57" s="38"/>
      <c r="HOP57" s="38"/>
      <c r="HOQ57" s="38"/>
      <c r="HOR57" s="38"/>
      <c r="HOS57" s="38"/>
      <c r="HOT57" s="38"/>
      <c r="HOU57" s="38"/>
      <c r="HOV57" s="38"/>
      <c r="HOW57" s="38"/>
      <c r="HOX57" s="38"/>
      <c r="HOY57" s="38"/>
      <c r="HOZ57" s="38"/>
      <c r="HPA57" s="38"/>
      <c r="HPB57" s="38"/>
      <c r="HPC57" s="38"/>
      <c r="HPD57" s="38"/>
      <c r="HPE57" s="38"/>
      <c r="HPF57" s="38"/>
      <c r="HPG57" s="38"/>
      <c r="HPH57" s="38"/>
      <c r="HPI57" s="38"/>
      <c r="HPJ57" s="38"/>
      <c r="HPK57" s="38"/>
      <c r="HPL57" s="38"/>
      <c r="HPM57" s="38"/>
      <c r="HPN57" s="38"/>
      <c r="HPO57" s="38"/>
      <c r="HPP57" s="38"/>
      <c r="HPQ57" s="38"/>
      <c r="HPR57" s="38"/>
      <c r="HPS57" s="38"/>
      <c r="HPT57" s="38"/>
      <c r="HPU57" s="38"/>
      <c r="HPV57" s="38"/>
      <c r="HPW57" s="38"/>
      <c r="HPX57" s="38"/>
      <c r="HPY57" s="38"/>
      <c r="HPZ57" s="38"/>
      <c r="HQA57" s="38"/>
      <c r="HQB57" s="38"/>
      <c r="HQC57" s="38"/>
      <c r="HQD57" s="38"/>
      <c r="HQE57" s="38"/>
      <c r="HQF57" s="38"/>
      <c r="HQG57" s="38"/>
      <c r="HQH57" s="38"/>
      <c r="HQI57" s="38"/>
      <c r="HQJ57" s="38"/>
      <c r="HQK57" s="38"/>
      <c r="HQL57" s="38"/>
      <c r="HQM57" s="38"/>
      <c r="HQN57" s="38"/>
      <c r="HQO57" s="38"/>
      <c r="HQP57" s="38"/>
      <c r="HQQ57" s="38"/>
      <c r="HQR57" s="38"/>
      <c r="HQS57" s="38"/>
      <c r="HQT57" s="38"/>
      <c r="HQU57" s="38"/>
      <c r="HQV57" s="38"/>
      <c r="HQW57" s="38"/>
      <c r="HQX57" s="38"/>
      <c r="HQY57" s="38"/>
      <c r="HQZ57" s="38"/>
      <c r="HRA57" s="38"/>
      <c r="HRB57" s="38"/>
      <c r="HRC57" s="38"/>
      <c r="HRD57" s="38"/>
      <c r="HRE57" s="38"/>
      <c r="HRF57" s="38"/>
      <c r="HRG57" s="38"/>
      <c r="HRH57" s="38"/>
      <c r="HRI57" s="38"/>
      <c r="HRJ57" s="38"/>
      <c r="HRK57" s="38"/>
      <c r="HRL57" s="38"/>
      <c r="HRM57" s="38"/>
      <c r="HRN57" s="38"/>
      <c r="HRO57" s="38"/>
      <c r="HRP57" s="38"/>
      <c r="HRQ57" s="38"/>
      <c r="HRR57" s="38"/>
      <c r="HRS57" s="38"/>
      <c r="HRT57" s="38"/>
      <c r="HRU57" s="38"/>
      <c r="HRV57" s="38"/>
      <c r="HRW57" s="38"/>
      <c r="HRX57" s="38"/>
      <c r="HRY57" s="38"/>
      <c r="HRZ57" s="38"/>
      <c r="HSA57" s="38"/>
      <c r="HSB57" s="38"/>
      <c r="HSC57" s="38"/>
      <c r="HSD57" s="38"/>
      <c r="HSE57" s="38"/>
      <c r="HSF57" s="38"/>
      <c r="HSG57" s="38"/>
      <c r="HSH57" s="38"/>
      <c r="HSI57" s="38"/>
      <c r="HSJ57" s="38"/>
      <c r="HSK57" s="38"/>
      <c r="HSL57" s="38"/>
      <c r="HSM57" s="38"/>
      <c r="HSN57" s="38"/>
      <c r="HSO57" s="38"/>
      <c r="HSP57" s="38"/>
      <c r="HSQ57" s="38"/>
      <c r="HSR57" s="38"/>
      <c r="HSS57" s="38"/>
      <c r="HST57" s="38"/>
      <c r="HSU57" s="38"/>
      <c r="HSV57" s="38"/>
      <c r="HSW57" s="38"/>
      <c r="HSX57" s="38"/>
      <c r="HSY57" s="38"/>
      <c r="HSZ57" s="38"/>
      <c r="HTA57" s="38"/>
      <c r="HTB57" s="38"/>
      <c r="HTC57" s="38"/>
      <c r="HTD57" s="38"/>
      <c r="HTE57" s="38"/>
      <c r="HTF57" s="38"/>
      <c r="HTG57" s="38"/>
      <c r="HTH57" s="38"/>
      <c r="HTI57" s="38"/>
      <c r="HTJ57" s="38"/>
      <c r="HTK57" s="38"/>
      <c r="HTL57" s="38"/>
      <c r="HTM57" s="38"/>
      <c r="HTN57" s="38"/>
      <c r="HTO57" s="38"/>
      <c r="HTP57" s="38"/>
      <c r="HTQ57" s="38"/>
      <c r="HTR57" s="38"/>
      <c r="HTS57" s="38"/>
      <c r="HTT57" s="38"/>
      <c r="HTU57" s="38"/>
      <c r="HTV57" s="38"/>
      <c r="HTW57" s="38"/>
      <c r="HTX57" s="38"/>
      <c r="HTY57" s="38"/>
      <c r="HTZ57" s="38"/>
      <c r="HUA57" s="38"/>
      <c r="HUB57" s="38"/>
      <c r="HUC57" s="38"/>
      <c r="HUD57" s="38"/>
      <c r="HUE57" s="38"/>
      <c r="HUF57" s="38"/>
      <c r="HUG57" s="38"/>
      <c r="HUH57" s="38"/>
      <c r="HUI57" s="38"/>
      <c r="HUJ57" s="38"/>
      <c r="HUK57" s="38"/>
      <c r="HUL57" s="38"/>
      <c r="HUM57" s="38"/>
      <c r="HUN57" s="38"/>
      <c r="HUO57" s="38"/>
      <c r="HUP57" s="38"/>
      <c r="HUQ57" s="38"/>
      <c r="HUR57" s="38"/>
      <c r="HUS57" s="38"/>
      <c r="HUT57" s="38"/>
      <c r="HUU57" s="38"/>
      <c r="HUV57" s="38"/>
      <c r="HUW57" s="38"/>
      <c r="HUX57" s="38"/>
      <c r="HUY57" s="38"/>
      <c r="HUZ57" s="38"/>
      <c r="HVA57" s="38"/>
      <c r="HVB57" s="38"/>
      <c r="HVC57" s="38"/>
      <c r="HVD57" s="38"/>
      <c r="HVE57" s="38"/>
      <c r="HVF57" s="38"/>
      <c r="HVG57" s="38"/>
      <c r="HVH57" s="38"/>
      <c r="HVI57" s="38"/>
      <c r="HVJ57" s="38"/>
      <c r="HVK57" s="38"/>
      <c r="HVL57" s="38"/>
      <c r="HVM57" s="38"/>
      <c r="HVN57" s="38"/>
      <c r="HVO57" s="38"/>
      <c r="HVP57" s="38"/>
      <c r="HVQ57" s="38"/>
      <c r="HVR57" s="38"/>
      <c r="HVS57" s="38"/>
      <c r="HVT57" s="38"/>
      <c r="HVU57" s="38"/>
      <c r="HVV57" s="38"/>
      <c r="HVW57" s="38"/>
      <c r="HVX57" s="38"/>
      <c r="HVY57" s="38"/>
      <c r="HVZ57" s="38"/>
      <c r="HWA57" s="38"/>
      <c r="HWB57" s="38"/>
      <c r="HWC57" s="38"/>
      <c r="HWD57" s="38"/>
      <c r="HWE57" s="38"/>
      <c r="HWF57" s="38"/>
      <c r="HWG57" s="38"/>
      <c r="HWH57" s="38"/>
      <c r="HWI57" s="38"/>
      <c r="HWJ57" s="38"/>
      <c r="HWK57" s="38"/>
      <c r="HWL57" s="38"/>
      <c r="HWM57" s="38"/>
      <c r="HWN57" s="38"/>
      <c r="HWO57" s="38"/>
      <c r="HWP57" s="38"/>
      <c r="HWQ57" s="38"/>
      <c r="HWR57" s="38"/>
      <c r="HWS57" s="38"/>
      <c r="HWT57" s="38"/>
      <c r="HWU57" s="38"/>
      <c r="HWV57" s="38"/>
      <c r="HWW57" s="38"/>
      <c r="HWX57" s="38"/>
      <c r="HWY57" s="38"/>
      <c r="HWZ57" s="38"/>
      <c r="HXA57" s="38"/>
      <c r="HXB57" s="38"/>
      <c r="HXC57" s="38"/>
      <c r="HXD57" s="38"/>
      <c r="HXE57" s="38"/>
      <c r="HXF57" s="38"/>
      <c r="HXG57" s="38"/>
      <c r="HXH57" s="38"/>
      <c r="HXI57" s="38"/>
      <c r="HXJ57" s="38"/>
      <c r="HXK57" s="38"/>
      <c r="HXL57" s="38"/>
      <c r="HXM57" s="38"/>
      <c r="HXN57" s="38"/>
      <c r="HXO57" s="38"/>
      <c r="HXP57" s="38"/>
      <c r="HXQ57" s="38"/>
      <c r="HXR57" s="38"/>
      <c r="HXS57" s="38"/>
      <c r="HXT57" s="38"/>
      <c r="HXU57" s="38"/>
      <c r="HXV57" s="38"/>
      <c r="HXW57" s="38"/>
      <c r="HXX57" s="38"/>
      <c r="HXY57" s="38"/>
      <c r="HXZ57" s="38"/>
      <c r="HYA57" s="38"/>
      <c r="HYB57" s="38"/>
      <c r="HYC57" s="38"/>
      <c r="HYD57" s="38"/>
      <c r="HYE57" s="38"/>
      <c r="HYF57" s="38"/>
      <c r="HYG57" s="38"/>
      <c r="HYH57" s="38"/>
      <c r="HYI57" s="38"/>
      <c r="HYJ57" s="38"/>
      <c r="HYK57" s="38"/>
      <c r="HYL57" s="38"/>
      <c r="HYM57" s="38"/>
      <c r="HYN57" s="38"/>
      <c r="HYO57" s="38"/>
      <c r="HYP57" s="38"/>
      <c r="HYQ57" s="38"/>
      <c r="HYR57" s="38"/>
      <c r="HYS57" s="38"/>
      <c r="HYT57" s="38"/>
      <c r="HYU57" s="38"/>
      <c r="HYV57" s="38"/>
      <c r="HYW57" s="38"/>
      <c r="HYX57" s="38"/>
      <c r="HYY57" s="38"/>
      <c r="HYZ57" s="38"/>
      <c r="HZA57" s="38"/>
      <c r="HZB57" s="38"/>
      <c r="HZC57" s="38"/>
      <c r="HZD57" s="38"/>
      <c r="HZE57" s="38"/>
      <c r="HZF57" s="38"/>
      <c r="HZG57" s="38"/>
      <c r="HZH57" s="38"/>
      <c r="HZI57" s="38"/>
      <c r="HZJ57" s="38"/>
      <c r="HZK57" s="38"/>
      <c r="HZL57" s="38"/>
      <c r="HZM57" s="38"/>
      <c r="HZN57" s="38"/>
      <c r="HZO57" s="38"/>
      <c r="HZP57" s="38"/>
      <c r="HZQ57" s="38"/>
      <c r="HZR57" s="38"/>
      <c r="HZS57" s="38"/>
      <c r="HZT57" s="38"/>
      <c r="HZU57" s="38"/>
      <c r="HZV57" s="38"/>
      <c r="HZW57" s="38"/>
      <c r="HZX57" s="38"/>
      <c r="HZY57" s="38"/>
      <c r="HZZ57" s="38"/>
      <c r="IAA57" s="38"/>
      <c r="IAB57" s="38"/>
      <c r="IAC57" s="38"/>
      <c r="IAD57" s="38"/>
      <c r="IAE57" s="38"/>
      <c r="IAF57" s="38"/>
      <c r="IAG57" s="38"/>
      <c r="IAH57" s="38"/>
      <c r="IAI57" s="38"/>
      <c r="IAJ57" s="38"/>
      <c r="IAK57" s="38"/>
      <c r="IAL57" s="38"/>
      <c r="IAM57" s="38"/>
      <c r="IAN57" s="38"/>
      <c r="IAO57" s="38"/>
      <c r="IAP57" s="38"/>
      <c r="IAQ57" s="38"/>
      <c r="IAR57" s="38"/>
      <c r="IAS57" s="38"/>
      <c r="IAT57" s="38"/>
      <c r="IAU57" s="38"/>
      <c r="IAV57" s="38"/>
      <c r="IAW57" s="38"/>
      <c r="IAX57" s="38"/>
      <c r="IAY57" s="38"/>
      <c r="IAZ57" s="38"/>
      <c r="IBA57" s="38"/>
      <c r="IBB57" s="38"/>
      <c r="IBC57" s="38"/>
      <c r="IBD57" s="38"/>
      <c r="IBE57" s="38"/>
      <c r="IBF57" s="38"/>
      <c r="IBG57" s="38"/>
      <c r="IBH57" s="38"/>
      <c r="IBI57" s="38"/>
      <c r="IBJ57" s="38"/>
      <c r="IBK57" s="38"/>
      <c r="IBL57" s="38"/>
      <c r="IBM57" s="38"/>
      <c r="IBN57" s="38"/>
      <c r="IBO57" s="38"/>
      <c r="IBP57" s="38"/>
      <c r="IBQ57" s="38"/>
      <c r="IBR57" s="38"/>
      <c r="IBS57" s="38"/>
      <c r="IBT57" s="38"/>
      <c r="IBU57" s="38"/>
      <c r="IBV57" s="38"/>
      <c r="IBW57" s="38"/>
      <c r="IBX57" s="38"/>
      <c r="IBY57" s="38"/>
      <c r="IBZ57" s="38"/>
      <c r="ICA57" s="38"/>
      <c r="ICB57" s="38"/>
      <c r="ICC57" s="38"/>
      <c r="ICD57" s="38"/>
      <c r="ICE57" s="38"/>
      <c r="ICF57" s="38"/>
      <c r="ICG57" s="38"/>
      <c r="ICH57" s="38"/>
      <c r="ICI57" s="38"/>
      <c r="ICJ57" s="38"/>
      <c r="ICK57" s="38"/>
      <c r="ICL57" s="38"/>
      <c r="ICM57" s="38"/>
      <c r="ICN57" s="38"/>
      <c r="ICO57" s="38"/>
      <c r="ICP57" s="38"/>
      <c r="ICQ57" s="38"/>
      <c r="ICR57" s="38"/>
      <c r="ICS57" s="38"/>
      <c r="ICT57" s="38"/>
      <c r="ICU57" s="38"/>
      <c r="ICV57" s="38"/>
      <c r="ICW57" s="38"/>
      <c r="ICX57" s="38"/>
      <c r="ICY57" s="38"/>
      <c r="ICZ57" s="38"/>
      <c r="IDA57" s="38"/>
      <c r="IDB57" s="38"/>
      <c r="IDC57" s="38"/>
      <c r="IDD57" s="38"/>
      <c r="IDE57" s="38"/>
      <c r="IDF57" s="38"/>
      <c r="IDG57" s="38"/>
      <c r="IDH57" s="38"/>
      <c r="IDI57" s="38"/>
      <c r="IDJ57" s="38"/>
      <c r="IDK57" s="38"/>
      <c r="IDL57" s="38"/>
      <c r="IDM57" s="38"/>
      <c r="IDN57" s="38"/>
      <c r="IDO57" s="38"/>
      <c r="IDP57" s="38"/>
      <c r="IDQ57" s="38"/>
      <c r="IDR57" s="38"/>
      <c r="IDS57" s="38"/>
      <c r="IDT57" s="38"/>
      <c r="IDU57" s="38"/>
      <c r="IDV57" s="38"/>
      <c r="IDW57" s="38"/>
      <c r="IDX57" s="38"/>
      <c r="IDY57" s="38"/>
      <c r="IDZ57" s="38"/>
      <c r="IEA57" s="38"/>
      <c r="IEB57" s="38"/>
      <c r="IEC57" s="38"/>
      <c r="IED57" s="38"/>
      <c r="IEE57" s="38"/>
      <c r="IEF57" s="38"/>
      <c r="IEG57" s="38"/>
      <c r="IEH57" s="38"/>
      <c r="IEI57" s="38"/>
      <c r="IEJ57" s="38"/>
      <c r="IEK57" s="38"/>
      <c r="IEL57" s="38"/>
      <c r="IEM57" s="38"/>
      <c r="IEN57" s="38"/>
      <c r="IEO57" s="38"/>
      <c r="IEP57" s="38"/>
      <c r="IEQ57" s="38"/>
      <c r="IER57" s="38"/>
      <c r="IES57" s="38"/>
      <c r="IET57" s="38"/>
      <c r="IEU57" s="38"/>
      <c r="IEV57" s="38"/>
      <c r="IEW57" s="38"/>
      <c r="IEX57" s="38"/>
      <c r="IEY57" s="38"/>
      <c r="IEZ57" s="38"/>
      <c r="IFA57" s="38"/>
      <c r="IFB57" s="38"/>
      <c r="IFC57" s="38"/>
      <c r="IFD57" s="38"/>
      <c r="IFE57" s="38"/>
      <c r="IFF57" s="38"/>
      <c r="IFG57" s="38"/>
      <c r="IFH57" s="38"/>
      <c r="IFI57" s="38"/>
      <c r="IFJ57" s="38"/>
      <c r="IFK57" s="38"/>
      <c r="IFL57" s="38"/>
      <c r="IFM57" s="38"/>
      <c r="IFN57" s="38"/>
      <c r="IFO57" s="38"/>
      <c r="IFP57" s="38"/>
      <c r="IFQ57" s="38"/>
      <c r="IFR57" s="38"/>
      <c r="IFS57" s="38"/>
      <c r="IFT57" s="38"/>
      <c r="IFU57" s="38"/>
      <c r="IFV57" s="38"/>
      <c r="IFW57" s="38"/>
      <c r="IFX57" s="38"/>
      <c r="IFY57" s="38"/>
      <c r="IFZ57" s="38"/>
      <c r="IGA57" s="38"/>
      <c r="IGB57" s="38"/>
      <c r="IGC57" s="38"/>
      <c r="IGD57" s="38"/>
      <c r="IGE57" s="38"/>
      <c r="IGF57" s="38"/>
      <c r="IGG57" s="38"/>
      <c r="IGH57" s="38"/>
      <c r="IGI57" s="38"/>
      <c r="IGJ57" s="38"/>
      <c r="IGK57" s="38"/>
      <c r="IGL57" s="38"/>
      <c r="IGM57" s="38"/>
      <c r="IGN57" s="38"/>
      <c r="IGO57" s="38"/>
      <c r="IGP57" s="38"/>
      <c r="IGQ57" s="38"/>
      <c r="IGR57" s="38"/>
      <c r="IGS57" s="38"/>
      <c r="IGT57" s="38"/>
      <c r="IGU57" s="38"/>
      <c r="IGV57" s="38"/>
      <c r="IGW57" s="38"/>
      <c r="IGX57" s="38"/>
      <c r="IGY57" s="38"/>
      <c r="IGZ57" s="38"/>
      <c r="IHA57" s="38"/>
      <c r="IHB57" s="38"/>
      <c r="IHC57" s="38"/>
      <c r="IHD57" s="38"/>
      <c r="IHE57" s="38"/>
      <c r="IHF57" s="38"/>
      <c r="IHG57" s="38"/>
      <c r="IHH57" s="38"/>
      <c r="IHI57" s="38"/>
      <c r="IHJ57" s="38"/>
      <c r="IHK57" s="38"/>
      <c r="IHL57" s="38"/>
      <c r="IHM57" s="38"/>
      <c r="IHN57" s="38"/>
      <c r="IHO57" s="38"/>
      <c r="IHP57" s="38"/>
      <c r="IHQ57" s="38"/>
      <c r="IHR57" s="38"/>
      <c r="IHS57" s="38"/>
      <c r="IHT57" s="38"/>
      <c r="IHU57" s="38"/>
      <c r="IHV57" s="38"/>
      <c r="IHW57" s="38"/>
      <c r="IHX57" s="38"/>
      <c r="IHY57" s="38"/>
      <c r="IHZ57" s="38"/>
      <c r="IIA57" s="38"/>
      <c r="IIB57" s="38"/>
      <c r="IIC57" s="38"/>
      <c r="IID57" s="38"/>
      <c r="IIE57" s="38"/>
      <c r="IIF57" s="38"/>
      <c r="IIG57" s="38"/>
      <c r="IIH57" s="38"/>
      <c r="III57" s="38"/>
      <c r="IIJ57" s="38"/>
      <c r="IIK57" s="38"/>
      <c r="IIL57" s="38"/>
      <c r="IIM57" s="38"/>
      <c r="IIN57" s="38"/>
      <c r="IIO57" s="38"/>
      <c r="IIP57" s="38"/>
      <c r="IIQ57" s="38"/>
      <c r="IIR57" s="38"/>
      <c r="IIS57" s="38"/>
      <c r="IIT57" s="38"/>
      <c r="IIU57" s="38"/>
      <c r="IIV57" s="38"/>
      <c r="IIW57" s="38"/>
      <c r="IIX57" s="38"/>
      <c r="IIY57" s="38"/>
      <c r="IIZ57" s="38"/>
      <c r="IJA57" s="38"/>
      <c r="IJB57" s="38"/>
      <c r="IJC57" s="38"/>
      <c r="IJD57" s="38"/>
      <c r="IJE57" s="38"/>
      <c r="IJF57" s="38"/>
      <c r="IJG57" s="38"/>
      <c r="IJH57" s="38"/>
      <c r="IJI57" s="38"/>
      <c r="IJJ57" s="38"/>
      <c r="IJK57" s="38"/>
      <c r="IJL57" s="38"/>
      <c r="IJM57" s="38"/>
      <c r="IJN57" s="38"/>
      <c r="IJO57" s="38"/>
      <c r="IJP57" s="38"/>
      <c r="IJQ57" s="38"/>
      <c r="IJR57" s="38"/>
      <c r="IJS57" s="38"/>
      <c r="IJT57" s="38"/>
      <c r="IJU57" s="38"/>
      <c r="IJV57" s="38"/>
      <c r="IJW57" s="38"/>
      <c r="IJX57" s="38"/>
      <c r="IJY57" s="38"/>
      <c r="IJZ57" s="38"/>
      <c r="IKA57" s="38"/>
      <c r="IKB57" s="38"/>
      <c r="IKC57" s="38"/>
      <c r="IKD57" s="38"/>
      <c r="IKE57" s="38"/>
      <c r="IKF57" s="38"/>
      <c r="IKG57" s="38"/>
      <c r="IKH57" s="38"/>
      <c r="IKI57" s="38"/>
      <c r="IKJ57" s="38"/>
      <c r="IKK57" s="38"/>
      <c r="IKL57" s="38"/>
      <c r="IKM57" s="38"/>
      <c r="IKN57" s="38"/>
      <c r="IKO57" s="38"/>
      <c r="IKP57" s="38"/>
      <c r="IKQ57" s="38"/>
      <c r="IKR57" s="38"/>
      <c r="IKS57" s="38"/>
      <c r="IKT57" s="38"/>
      <c r="IKU57" s="38"/>
      <c r="IKV57" s="38"/>
      <c r="IKW57" s="38"/>
      <c r="IKX57" s="38"/>
      <c r="IKY57" s="38"/>
      <c r="IKZ57" s="38"/>
      <c r="ILA57" s="38"/>
      <c r="ILB57" s="38"/>
      <c r="ILC57" s="38"/>
      <c r="ILD57" s="38"/>
      <c r="ILE57" s="38"/>
      <c r="ILF57" s="38"/>
      <c r="ILG57" s="38"/>
      <c r="ILH57" s="38"/>
      <c r="ILI57" s="38"/>
      <c r="ILJ57" s="38"/>
      <c r="ILK57" s="38"/>
      <c r="ILL57" s="38"/>
      <c r="ILM57" s="38"/>
      <c r="ILN57" s="38"/>
      <c r="ILO57" s="38"/>
      <c r="ILP57" s="38"/>
      <c r="ILQ57" s="38"/>
      <c r="ILR57" s="38"/>
      <c r="ILS57" s="38"/>
      <c r="ILT57" s="38"/>
      <c r="ILU57" s="38"/>
      <c r="ILV57" s="38"/>
      <c r="ILW57" s="38"/>
      <c r="ILX57" s="38"/>
      <c r="ILY57" s="38"/>
      <c r="ILZ57" s="38"/>
      <c r="IMA57" s="38"/>
      <c r="IMB57" s="38"/>
      <c r="IMC57" s="38"/>
      <c r="IMD57" s="38"/>
      <c r="IME57" s="38"/>
      <c r="IMF57" s="38"/>
      <c r="IMG57" s="38"/>
      <c r="IMH57" s="38"/>
      <c r="IMI57" s="38"/>
      <c r="IMJ57" s="38"/>
      <c r="IMK57" s="38"/>
      <c r="IML57" s="38"/>
      <c r="IMM57" s="38"/>
      <c r="IMN57" s="38"/>
      <c r="IMO57" s="38"/>
      <c r="IMP57" s="38"/>
      <c r="IMQ57" s="38"/>
      <c r="IMR57" s="38"/>
      <c r="IMS57" s="38"/>
      <c r="IMT57" s="38"/>
      <c r="IMU57" s="38"/>
      <c r="IMV57" s="38"/>
      <c r="IMW57" s="38"/>
      <c r="IMX57" s="38"/>
      <c r="IMY57" s="38"/>
      <c r="IMZ57" s="38"/>
      <c r="INA57" s="38"/>
      <c r="INB57" s="38"/>
      <c r="INC57" s="38"/>
      <c r="IND57" s="38"/>
      <c r="INE57" s="38"/>
      <c r="INF57" s="38"/>
      <c r="ING57" s="38"/>
      <c r="INH57" s="38"/>
      <c r="INI57" s="38"/>
      <c r="INJ57" s="38"/>
      <c r="INK57" s="38"/>
      <c r="INL57" s="38"/>
      <c r="INM57" s="38"/>
      <c r="INN57" s="38"/>
      <c r="INO57" s="38"/>
      <c r="INP57" s="38"/>
      <c r="INQ57" s="38"/>
      <c r="INR57" s="38"/>
      <c r="INS57" s="38"/>
      <c r="INT57" s="38"/>
      <c r="INU57" s="38"/>
      <c r="INV57" s="38"/>
      <c r="INW57" s="38"/>
      <c r="INX57" s="38"/>
      <c r="INY57" s="38"/>
      <c r="INZ57" s="38"/>
      <c r="IOA57" s="38"/>
      <c r="IOB57" s="38"/>
      <c r="IOC57" s="38"/>
      <c r="IOD57" s="38"/>
      <c r="IOE57" s="38"/>
      <c r="IOF57" s="38"/>
      <c r="IOG57" s="38"/>
      <c r="IOH57" s="38"/>
      <c r="IOI57" s="38"/>
      <c r="IOJ57" s="38"/>
      <c r="IOK57" s="38"/>
      <c r="IOL57" s="38"/>
      <c r="IOM57" s="38"/>
      <c r="ION57" s="38"/>
      <c r="IOO57" s="38"/>
      <c r="IOP57" s="38"/>
      <c r="IOQ57" s="38"/>
      <c r="IOR57" s="38"/>
      <c r="IOS57" s="38"/>
      <c r="IOT57" s="38"/>
      <c r="IOU57" s="38"/>
      <c r="IOV57" s="38"/>
      <c r="IOW57" s="38"/>
      <c r="IOX57" s="38"/>
      <c r="IOY57" s="38"/>
      <c r="IOZ57" s="38"/>
      <c r="IPA57" s="38"/>
      <c r="IPB57" s="38"/>
      <c r="IPC57" s="38"/>
      <c r="IPD57" s="38"/>
      <c r="IPE57" s="38"/>
      <c r="IPF57" s="38"/>
      <c r="IPG57" s="38"/>
      <c r="IPH57" s="38"/>
      <c r="IPI57" s="38"/>
      <c r="IPJ57" s="38"/>
      <c r="IPK57" s="38"/>
      <c r="IPL57" s="38"/>
      <c r="IPM57" s="38"/>
      <c r="IPN57" s="38"/>
      <c r="IPO57" s="38"/>
      <c r="IPP57" s="38"/>
      <c r="IPQ57" s="38"/>
      <c r="IPR57" s="38"/>
      <c r="IPS57" s="38"/>
      <c r="IPT57" s="38"/>
      <c r="IPU57" s="38"/>
      <c r="IPV57" s="38"/>
      <c r="IPW57" s="38"/>
      <c r="IPX57" s="38"/>
      <c r="IPY57" s="38"/>
      <c r="IPZ57" s="38"/>
      <c r="IQA57" s="38"/>
      <c r="IQB57" s="38"/>
      <c r="IQC57" s="38"/>
      <c r="IQD57" s="38"/>
      <c r="IQE57" s="38"/>
      <c r="IQF57" s="38"/>
      <c r="IQG57" s="38"/>
      <c r="IQH57" s="38"/>
      <c r="IQI57" s="38"/>
      <c r="IQJ57" s="38"/>
      <c r="IQK57" s="38"/>
      <c r="IQL57" s="38"/>
      <c r="IQM57" s="38"/>
      <c r="IQN57" s="38"/>
      <c r="IQO57" s="38"/>
      <c r="IQP57" s="38"/>
      <c r="IQQ57" s="38"/>
      <c r="IQR57" s="38"/>
      <c r="IQS57" s="38"/>
      <c r="IQT57" s="38"/>
      <c r="IQU57" s="38"/>
      <c r="IQV57" s="38"/>
      <c r="IQW57" s="38"/>
      <c r="IQX57" s="38"/>
      <c r="IQY57" s="38"/>
      <c r="IQZ57" s="38"/>
      <c r="IRA57" s="38"/>
      <c r="IRB57" s="38"/>
      <c r="IRC57" s="38"/>
      <c r="IRD57" s="38"/>
      <c r="IRE57" s="38"/>
      <c r="IRF57" s="38"/>
      <c r="IRG57" s="38"/>
      <c r="IRH57" s="38"/>
      <c r="IRI57" s="38"/>
      <c r="IRJ57" s="38"/>
      <c r="IRK57" s="38"/>
      <c r="IRL57" s="38"/>
      <c r="IRM57" s="38"/>
      <c r="IRN57" s="38"/>
      <c r="IRO57" s="38"/>
      <c r="IRP57" s="38"/>
      <c r="IRQ57" s="38"/>
      <c r="IRR57" s="38"/>
      <c r="IRS57" s="38"/>
      <c r="IRT57" s="38"/>
      <c r="IRU57" s="38"/>
      <c r="IRV57" s="38"/>
      <c r="IRW57" s="38"/>
      <c r="IRX57" s="38"/>
      <c r="IRY57" s="38"/>
      <c r="IRZ57" s="38"/>
      <c r="ISA57" s="38"/>
      <c r="ISB57" s="38"/>
      <c r="ISC57" s="38"/>
      <c r="ISD57" s="38"/>
      <c r="ISE57" s="38"/>
      <c r="ISF57" s="38"/>
      <c r="ISG57" s="38"/>
      <c r="ISH57" s="38"/>
      <c r="ISI57" s="38"/>
      <c r="ISJ57" s="38"/>
      <c r="ISK57" s="38"/>
      <c r="ISL57" s="38"/>
      <c r="ISM57" s="38"/>
      <c r="ISN57" s="38"/>
      <c r="ISO57" s="38"/>
      <c r="ISP57" s="38"/>
      <c r="ISQ57" s="38"/>
      <c r="ISR57" s="38"/>
      <c r="ISS57" s="38"/>
      <c r="IST57" s="38"/>
      <c r="ISU57" s="38"/>
      <c r="ISV57" s="38"/>
      <c r="ISW57" s="38"/>
      <c r="ISX57" s="38"/>
      <c r="ISY57" s="38"/>
      <c r="ISZ57" s="38"/>
      <c r="ITA57" s="38"/>
      <c r="ITB57" s="38"/>
      <c r="ITC57" s="38"/>
      <c r="ITD57" s="38"/>
      <c r="ITE57" s="38"/>
      <c r="ITF57" s="38"/>
      <c r="ITG57" s="38"/>
      <c r="ITH57" s="38"/>
      <c r="ITI57" s="38"/>
      <c r="ITJ57" s="38"/>
      <c r="ITK57" s="38"/>
      <c r="ITL57" s="38"/>
      <c r="ITM57" s="38"/>
      <c r="ITN57" s="38"/>
      <c r="ITO57" s="38"/>
      <c r="ITP57" s="38"/>
      <c r="ITQ57" s="38"/>
      <c r="ITR57" s="38"/>
      <c r="ITS57" s="38"/>
      <c r="ITT57" s="38"/>
      <c r="ITU57" s="38"/>
      <c r="ITV57" s="38"/>
      <c r="ITW57" s="38"/>
      <c r="ITX57" s="38"/>
      <c r="ITY57" s="38"/>
      <c r="ITZ57" s="38"/>
      <c r="IUA57" s="38"/>
      <c r="IUB57" s="38"/>
      <c r="IUC57" s="38"/>
      <c r="IUD57" s="38"/>
      <c r="IUE57" s="38"/>
      <c r="IUF57" s="38"/>
      <c r="IUG57" s="38"/>
      <c r="IUH57" s="38"/>
      <c r="IUI57" s="38"/>
      <c r="IUJ57" s="38"/>
      <c r="IUK57" s="38"/>
      <c r="IUL57" s="38"/>
      <c r="IUM57" s="38"/>
      <c r="IUN57" s="38"/>
      <c r="IUO57" s="38"/>
      <c r="IUP57" s="38"/>
      <c r="IUQ57" s="38"/>
      <c r="IUR57" s="38"/>
      <c r="IUS57" s="38"/>
      <c r="IUT57" s="38"/>
      <c r="IUU57" s="38"/>
      <c r="IUV57" s="38"/>
      <c r="IUW57" s="38"/>
      <c r="IUX57" s="38"/>
      <c r="IUY57" s="38"/>
      <c r="IUZ57" s="38"/>
      <c r="IVA57" s="38"/>
      <c r="IVB57" s="38"/>
      <c r="IVC57" s="38"/>
      <c r="IVD57" s="38"/>
      <c r="IVE57" s="38"/>
      <c r="IVF57" s="38"/>
      <c r="IVG57" s="38"/>
      <c r="IVH57" s="38"/>
      <c r="IVI57" s="38"/>
      <c r="IVJ57" s="38"/>
      <c r="IVK57" s="38"/>
      <c r="IVL57" s="38"/>
      <c r="IVM57" s="38"/>
      <c r="IVN57" s="38"/>
      <c r="IVO57" s="38"/>
      <c r="IVP57" s="38"/>
      <c r="IVQ57" s="38"/>
      <c r="IVR57" s="38"/>
      <c r="IVS57" s="38"/>
      <c r="IVT57" s="38"/>
      <c r="IVU57" s="38"/>
      <c r="IVV57" s="38"/>
      <c r="IVW57" s="38"/>
      <c r="IVX57" s="38"/>
      <c r="IVY57" s="38"/>
      <c r="IVZ57" s="38"/>
      <c r="IWA57" s="38"/>
      <c r="IWB57" s="38"/>
      <c r="IWC57" s="38"/>
      <c r="IWD57" s="38"/>
      <c r="IWE57" s="38"/>
      <c r="IWF57" s="38"/>
      <c r="IWG57" s="38"/>
      <c r="IWH57" s="38"/>
      <c r="IWI57" s="38"/>
      <c r="IWJ57" s="38"/>
      <c r="IWK57" s="38"/>
      <c r="IWL57" s="38"/>
      <c r="IWM57" s="38"/>
      <c r="IWN57" s="38"/>
      <c r="IWO57" s="38"/>
      <c r="IWP57" s="38"/>
      <c r="IWQ57" s="38"/>
      <c r="IWR57" s="38"/>
      <c r="IWS57" s="38"/>
      <c r="IWT57" s="38"/>
      <c r="IWU57" s="38"/>
      <c r="IWV57" s="38"/>
      <c r="IWW57" s="38"/>
      <c r="IWX57" s="38"/>
      <c r="IWY57" s="38"/>
      <c r="IWZ57" s="38"/>
      <c r="IXA57" s="38"/>
      <c r="IXB57" s="38"/>
      <c r="IXC57" s="38"/>
      <c r="IXD57" s="38"/>
      <c r="IXE57" s="38"/>
      <c r="IXF57" s="38"/>
      <c r="IXG57" s="38"/>
      <c r="IXH57" s="38"/>
      <c r="IXI57" s="38"/>
      <c r="IXJ57" s="38"/>
      <c r="IXK57" s="38"/>
      <c r="IXL57" s="38"/>
      <c r="IXM57" s="38"/>
      <c r="IXN57" s="38"/>
      <c r="IXO57" s="38"/>
      <c r="IXP57" s="38"/>
      <c r="IXQ57" s="38"/>
      <c r="IXR57" s="38"/>
      <c r="IXS57" s="38"/>
      <c r="IXT57" s="38"/>
      <c r="IXU57" s="38"/>
      <c r="IXV57" s="38"/>
      <c r="IXW57" s="38"/>
      <c r="IXX57" s="38"/>
      <c r="IXY57" s="38"/>
      <c r="IXZ57" s="38"/>
      <c r="IYA57" s="38"/>
      <c r="IYB57" s="38"/>
      <c r="IYC57" s="38"/>
      <c r="IYD57" s="38"/>
      <c r="IYE57" s="38"/>
      <c r="IYF57" s="38"/>
      <c r="IYG57" s="38"/>
      <c r="IYH57" s="38"/>
      <c r="IYI57" s="38"/>
      <c r="IYJ57" s="38"/>
      <c r="IYK57" s="38"/>
      <c r="IYL57" s="38"/>
      <c r="IYM57" s="38"/>
      <c r="IYN57" s="38"/>
      <c r="IYO57" s="38"/>
      <c r="IYP57" s="38"/>
      <c r="IYQ57" s="38"/>
      <c r="IYR57" s="38"/>
      <c r="IYS57" s="38"/>
      <c r="IYT57" s="38"/>
      <c r="IYU57" s="38"/>
      <c r="IYV57" s="38"/>
      <c r="IYW57" s="38"/>
      <c r="IYX57" s="38"/>
      <c r="IYY57" s="38"/>
      <c r="IYZ57" s="38"/>
      <c r="IZA57" s="38"/>
      <c r="IZB57" s="38"/>
      <c r="IZC57" s="38"/>
      <c r="IZD57" s="38"/>
      <c r="IZE57" s="38"/>
      <c r="IZF57" s="38"/>
      <c r="IZG57" s="38"/>
      <c r="IZH57" s="38"/>
      <c r="IZI57" s="38"/>
      <c r="IZJ57" s="38"/>
      <c r="IZK57" s="38"/>
      <c r="IZL57" s="38"/>
      <c r="IZM57" s="38"/>
      <c r="IZN57" s="38"/>
      <c r="IZO57" s="38"/>
      <c r="IZP57" s="38"/>
      <c r="IZQ57" s="38"/>
      <c r="IZR57" s="38"/>
      <c r="IZS57" s="38"/>
      <c r="IZT57" s="38"/>
      <c r="IZU57" s="38"/>
      <c r="IZV57" s="38"/>
      <c r="IZW57" s="38"/>
      <c r="IZX57" s="38"/>
      <c r="IZY57" s="38"/>
      <c r="IZZ57" s="38"/>
      <c r="JAA57" s="38"/>
      <c r="JAB57" s="38"/>
      <c r="JAC57" s="38"/>
      <c r="JAD57" s="38"/>
      <c r="JAE57" s="38"/>
      <c r="JAF57" s="38"/>
      <c r="JAG57" s="38"/>
      <c r="JAH57" s="38"/>
      <c r="JAI57" s="38"/>
      <c r="JAJ57" s="38"/>
      <c r="JAK57" s="38"/>
      <c r="JAL57" s="38"/>
      <c r="JAM57" s="38"/>
      <c r="JAN57" s="38"/>
      <c r="JAO57" s="38"/>
      <c r="JAP57" s="38"/>
      <c r="JAQ57" s="38"/>
      <c r="JAR57" s="38"/>
      <c r="JAS57" s="38"/>
      <c r="JAT57" s="38"/>
      <c r="JAU57" s="38"/>
      <c r="JAV57" s="38"/>
      <c r="JAW57" s="38"/>
      <c r="JAX57" s="38"/>
      <c r="JAY57" s="38"/>
      <c r="JAZ57" s="38"/>
      <c r="JBA57" s="38"/>
      <c r="JBB57" s="38"/>
      <c r="JBC57" s="38"/>
      <c r="JBD57" s="38"/>
      <c r="JBE57" s="38"/>
      <c r="JBF57" s="38"/>
      <c r="JBG57" s="38"/>
      <c r="JBH57" s="38"/>
      <c r="JBI57" s="38"/>
      <c r="JBJ57" s="38"/>
      <c r="JBK57" s="38"/>
      <c r="JBL57" s="38"/>
      <c r="JBM57" s="38"/>
      <c r="JBN57" s="38"/>
      <c r="JBO57" s="38"/>
      <c r="JBP57" s="38"/>
      <c r="JBQ57" s="38"/>
      <c r="JBR57" s="38"/>
      <c r="JBS57" s="38"/>
      <c r="JBT57" s="38"/>
      <c r="JBU57" s="38"/>
      <c r="JBV57" s="38"/>
      <c r="JBW57" s="38"/>
      <c r="JBX57" s="38"/>
      <c r="JBY57" s="38"/>
      <c r="JBZ57" s="38"/>
      <c r="JCA57" s="38"/>
      <c r="JCB57" s="38"/>
      <c r="JCC57" s="38"/>
      <c r="JCD57" s="38"/>
      <c r="JCE57" s="38"/>
      <c r="JCF57" s="38"/>
      <c r="JCG57" s="38"/>
      <c r="JCH57" s="38"/>
      <c r="JCI57" s="38"/>
      <c r="JCJ57" s="38"/>
      <c r="JCK57" s="38"/>
      <c r="JCL57" s="38"/>
      <c r="JCM57" s="38"/>
      <c r="JCN57" s="38"/>
      <c r="JCO57" s="38"/>
      <c r="JCP57" s="38"/>
      <c r="JCQ57" s="38"/>
      <c r="JCR57" s="38"/>
      <c r="JCS57" s="38"/>
      <c r="JCT57" s="38"/>
      <c r="JCU57" s="38"/>
      <c r="JCV57" s="38"/>
      <c r="JCW57" s="38"/>
      <c r="JCX57" s="38"/>
      <c r="JCY57" s="38"/>
      <c r="JCZ57" s="38"/>
      <c r="JDA57" s="38"/>
      <c r="JDB57" s="38"/>
      <c r="JDC57" s="38"/>
      <c r="JDD57" s="38"/>
      <c r="JDE57" s="38"/>
      <c r="JDF57" s="38"/>
      <c r="JDG57" s="38"/>
      <c r="JDH57" s="38"/>
      <c r="JDI57" s="38"/>
      <c r="JDJ57" s="38"/>
      <c r="JDK57" s="38"/>
      <c r="JDL57" s="38"/>
      <c r="JDM57" s="38"/>
      <c r="JDN57" s="38"/>
      <c r="JDO57" s="38"/>
      <c r="JDP57" s="38"/>
      <c r="JDQ57" s="38"/>
      <c r="JDR57" s="38"/>
      <c r="JDS57" s="38"/>
      <c r="JDT57" s="38"/>
      <c r="JDU57" s="38"/>
      <c r="JDV57" s="38"/>
      <c r="JDW57" s="38"/>
      <c r="JDX57" s="38"/>
      <c r="JDY57" s="38"/>
      <c r="JDZ57" s="38"/>
      <c r="JEA57" s="38"/>
      <c r="JEB57" s="38"/>
      <c r="JEC57" s="38"/>
      <c r="JED57" s="38"/>
      <c r="JEE57" s="38"/>
      <c r="JEF57" s="38"/>
      <c r="JEG57" s="38"/>
      <c r="JEH57" s="38"/>
      <c r="JEI57" s="38"/>
      <c r="JEJ57" s="38"/>
      <c r="JEK57" s="38"/>
      <c r="JEL57" s="38"/>
      <c r="JEM57" s="38"/>
      <c r="JEN57" s="38"/>
      <c r="JEO57" s="38"/>
      <c r="JEP57" s="38"/>
      <c r="JEQ57" s="38"/>
      <c r="JER57" s="38"/>
      <c r="JES57" s="38"/>
      <c r="JET57" s="38"/>
      <c r="JEU57" s="38"/>
      <c r="JEV57" s="38"/>
      <c r="JEW57" s="38"/>
      <c r="JEX57" s="38"/>
      <c r="JEY57" s="38"/>
      <c r="JEZ57" s="38"/>
      <c r="JFA57" s="38"/>
      <c r="JFB57" s="38"/>
      <c r="JFC57" s="38"/>
      <c r="JFD57" s="38"/>
      <c r="JFE57" s="38"/>
      <c r="JFF57" s="38"/>
      <c r="JFG57" s="38"/>
      <c r="JFH57" s="38"/>
      <c r="JFI57" s="38"/>
      <c r="JFJ57" s="38"/>
      <c r="JFK57" s="38"/>
      <c r="JFL57" s="38"/>
      <c r="JFM57" s="38"/>
      <c r="JFN57" s="38"/>
      <c r="JFO57" s="38"/>
      <c r="JFP57" s="38"/>
      <c r="JFQ57" s="38"/>
      <c r="JFR57" s="38"/>
      <c r="JFS57" s="38"/>
      <c r="JFT57" s="38"/>
      <c r="JFU57" s="38"/>
      <c r="JFV57" s="38"/>
      <c r="JFW57" s="38"/>
      <c r="JFX57" s="38"/>
      <c r="JFY57" s="38"/>
      <c r="JFZ57" s="38"/>
      <c r="JGA57" s="38"/>
      <c r="JGB57" s="38"/>
      <c r="JGC57" s="38"/>
      <c r="JGD57" s="38"/>
      <c r="JGE57" s="38"/>
      <c r="JGF57" s="38"/>
      <c r="JGG57" s="38"/>
      <c r="JGH57" s="38"/>
      <c r="JGI57" s="38"/>
      <c r="JGJ57" s="38"/>
      <c r="JGK57" s="38"/>
      <c r="JGL57" s="38"/>
      <c r="JGM57" s="38"/>
      <c r="JGN57" s="38"/>
      <c r="JGO57" s="38"/>
      <c r="JGP57" s="38"/>
      <c r="JGQ57" s="38"/>
      <c r="JGR57" s="38"/>
      <c r="JGS57" s="38"/>
      <c r="JGT57" s="38"/>
      <c r="JGU57" s="38"/>
      <c r="JGV57" s="38"/>
      <c r="JGW57" s="38"/>
      <c r="JGX57" s="38"/>
      <c r="JGY57" s="38"/>
      <c r="JGZ57" s="38"/>
      <c r="JHA57" s="38"/>
      <c r="JHB57" s="38"/>
      <c r="JHC57" s="38"/>
      <c r="JHD57" s="38"/>
      <c r="JHE57" s="38"/>
      <c r="JHF57" s="38"/>
      <c r="JHG57" s="38"/>
      <c r="JHH57" s="38"/>
      <c r="JHI57" s="38"/>
      <c r="JHJ57" s="38"/>
      <c r="JHK57" s="38"/>
      <c r="JHL57" s="38"/>
      <c r="JHM57" s="38"/>
      <c r="JHN57" s="38"/>
      <c r="JHO57" s="38"/>
      <c r="JHP57" s="38"/>
      <c r="JHQ57" s="38"/>
      <c r="JHR57" s="38"/>
      <c r="JHS57" s="38"/>
      <c r="JHT57" s="38"/>
      <c r="JHU57" s="38"/>
      <c r="JHV57" s="38"/>
      <c r="JHW57" s="38"/>
      <c r="JHX57" s="38"/>
      <c r="JHY57" s="38"/>
      <c r="JHZ57" s="38"/>
      <c r="JIA57" s="38"/>
      <c r="JIB57" s="38"/>
      <c r="JIC57" s="38"/>
      <c r="JID57" s="38"/>
      <c r="JIE57" s="38"/>
      <c r="JIF57" s="38"/>
      <c r="JIG57" s="38"/>
      <c r="JIH57" s="38"/>
      <c r="JII57" s="38"/>
      <c r="JIJ57" s="38"/>
      <c r="JIK57" s="38"/>
      <c r="JIL57" s="38"/>
      <c r="JIM57" s="38"/>
      <c r="JIN57" s="38"/>
      <c r="JIO57" s="38"/>
      <c r="JIP57" s="38"/>
      <c r="JIQ57" s="38"/>
      <c r="JIR57" s="38"/>
      <c r="JIS57" s="38"/>
      <c r="JIT57" s="38"/>
      <c r="JIU57" s="38"/>
      <c r="JIV57" s="38"/>
      <c r="JIW57" s="38"/>
      <c r="JIX57" s="38"/>
      <c r="JIY57" s="38"/>
      <c r="JIZ57" s="38"/>
      <c r="JJA57" s="38"/>
      <c r="JJB57" s="38"/>
      <c r="JJC57" s="38"/>
      <c r="JJD57" s="38"/>
      <c r="JJE57" s="38"/>
      <c r="JJF57" s="38"/>
      <c r="JJG57" s="38"/>
      <c r="JJH57" s="38"/>
      <c r="JJI57" s="38"/>
      <c r="JJJ57" s="38"/>
      <c r="JJK57" s="38"/>
      <c r="JJL57" s="38"/>
      <c r="JJM57" s="38"/>
      <c r="JJN57" s="38"/>
      <c r="JJO57" s="38"/>
      <c r="JJP57" s="38"/>
      <c r="JJQ57" s="38"/>
      <c r="JJR57" s="38"/>
      <c r="JJS57" s="38"/>
      <c r="JJT57" s="38"/>
      <c r="JJU57" s="38"/>
      <c r="JJV57" s="38"/>
      <c r="JJW57" s="38"/>
      <c r="JJX57" s="38"/>
      <c r="JJY57" s="38"/>
      <c r="JJZ57" s="38"/>
      <c r="JKA57" s="38"/>
      <c r="JKB57" s="38"/>
      <c r="JKC57" s="38"/>
      <c r="JKD57" s="38"/>
      <c r="JKE57" s="38"/>
      <c r="JKF57" s="38"/>
      <c r="JKG57" s="38"/>
      <c r="JKH57" s="38"/>
      <c r="JKI57" s="38"/>
      <c r="JKJ57" s="38"/>
      <c r="JKK57" s="38"/>
      <c r="JKL57" s="38"/>
      <c r="JKM57" s="38"/>
      <c r="JKN57" s="38"/>
      <c r="JKO57" s="38"/>
      <c r="JKP57" s="38"/>
      <c r="JKQ57" s="38"/>
      <c r="JKR57" s="38"/>
      <c r="JKS57" s="38"/>
      <c r="JKT57" s="38"/>
      <c r="JKU57" s="38"/>
      <c r="JKV57" s="38"/>
      <c r="JKW57" s="38"/>
      <c r="JKX57" s="38"/>
      <c r="JKY57" s="38"/>
      <c r="JKZ57" s="38"/>
      <c r="JLA57" s="38"/>
      <c r="JLB57" s="38"/>
      <c r="JLC57" s="38"/>
      <c r="JLD57" s="38"/>
      <c r="JLE57" s="38"/>
      <c r="JLF57" s="38"/>
      <c r="JLG57" s="38"/>
      <c r="JLH57" s="38"/>
      <c r="JLI57" s="38"/>
      <c r="JLJ57" s="38"/>
      <c r="JLK57" s="38"/>
      <c r="JLL57" s="38"/>
      <c r="JLM57" s="38"/>
      <c r="JLN57" s="38"/>
      <c r="JLO57" s="38"/>
      <c r="JLP57" s="38"/>
      <c r="JLQ57" s="38"/>
      <c r="JLR57" s="38"/>
      <c r="JLS57" s="38"/>
      <c r="JLT57" s="38"/>
      <c r="JLU57" s="38"/>
      <c r="JLV57" s="38"/>
      <c r="JLW57" s="38"/>
      <c r="JLX57" s="38"/>
      <c r="JLY57" s="38"/>
      <c r="JLZ57" s="38"/>
      <c r="JMA57" s="38"/>
      <c r="JMB57" s="38"/>
      <c r="JMC57" s="38"/>
      <c r="JMD57" s="38"/>
      <c r="JME57" s="38"/>
      <c r="JMF57" s="38"/>
      <c r="JMG57" s="38"/>
      <c r="JMH57" s="38"/>
      <c r="JMI57" s="38"/>
      <c r="JMJ57" s="38"/>
      <c r="JMK57" s="38"/>
      <c r="JML57" s="38"/>
      <c r="JMM57" s="38"/>
      <c r="JMN57" s="38"/>
      <c r="JMO57" s="38"/>
      <c r="JMP57" s="38"/>
      <c r="JMQ57" s="38"/>
      <c r="JMR57" s="38"/>
      <c r="JMS57" s="38"/>
      <c r="JMT57" s="38"/>
      <c r="JMU57" s="38"/>
      <c r="JMV57" s="38"/>
      <c r="JMW57" s="38"/>
      <c r="JMX57" s="38"/>
      <c r="JMY57" s="38"/>
      <c r="JMZ57" s="38"/>
      <c r="JNA57" s="38"/>
      <c r="JNB57" s="38"/>
      <c r="JNC57" s="38"/>
      <c r="JND57" s="38"/>
      <c r="JNE57" s="38"/>
      <c r="JNF57" s="38"/>
      <c r="JNG57" s="38"/>
      <c r="JNH57" s="38"/>
      <c r="JNI57" s="38"/>
      <c r="JNJ57" s="38"/>
      <c r="JNK57" s="38"/>
      <c r="JNL57" s="38"/>
      <c r="JNM57" s="38"/>
      <c r="JNN57" s="38"/>
      <c r="JNO57" s="38"/>
      <c r="JNP57" s="38"/>
      <c r="JNQ57" s="38"/>
      <c r="JNR57" s="38"/>
      <c r="JNS57" s="38"/>
      <c r="JNT57" s="38"/>
      <c r="JNU57" s="38"/>
      <c r="JNV57" s="38"/>
      <c r="JNW57" s="38"/>
      <c r="JNX57" s="38"/>
      <c r="JNY57" s="38"/>
      <c r="JNZ57" s="38"/>
      <c r="JOA57" s="38"/>
      <c r="JOB57" s="38"/>
      <c r="JOC57" s="38"/>
      <c r="JOD57" s="38"/>
      <c r="JOE57" s="38"/>
      <c r="JOF57" s="38"/>
      <c r="JOG57" s="38"/>
      <c r="JOH57" s="38"/>
      <c r="JOI57" s="38"/>
      <c r="JOJ57" s="38"/>
      <c r="JOK57" s="38"/>
      <c r="JOL57" s="38"/>
      <c r="JOM57" s="38"/>
      <c r="JON57" s="38"/>
      <c r="JOO57" s="38"/>
      <c r="JOP57" s="38"/>
      <c r="JOQ57" s="38"/>
      <c r="JOR57" s="38"/>
      <c r="JOS57" s="38"/>
      <c r="JOT57" s="38"/>
      <c r="JOU57" s="38"/>
      <c r="JOV57" s="38"/>
      <c r="JOW57" s="38"/>
      <c r="JOX57" s="38"/>
      <c r="JOY57" s="38"/>
      <c r="JOZ57" s="38"/>
      <c r="JPA57" s="38"/>
      <c r="JPB57" s="38"/>
      <c r="JPC57" s="38"/>
      <c r="JPD57" s="38"/>
      <c r="JPE57" s="38"/>
      <c r="JPF57" s="38"/>
      <c r="JPG57" s="38"/>
      <c r="JPH57" s="38"/>
      <c r="JPI57" s="38"/>
      <c r="JPJ57" s="38"/>
      <c r="JPK57" s="38"/>
      <c r="JPL57" s="38"/>
      <c r="JPM57" s="38"/>
      <c r="JPN57" s="38"/>
      <c r="JPO57" s="38"/>
      <c r="JPP57" s="38"/>
      <c r="JPQ57" s="38"/>
      <c r="JPR57" s="38"/>
      <c r="JPS57" s="38"/>
      <c r="JPT57" s="38"/>
      <c r="JPU57" s="38"/>
      <c r="JPV57" s="38"/>
      <c r="JPW57" s="38"/>
      <c r="JPX57" s="38"/>
      <c r="JPY57" s="38"/>
      <c r="JPZ57" s="38"/>
      <c r="JQA57" s="38"/>
      <c r="JQB57" s="38"/>
      <c r="JQC57" s="38"/>
      <c r="JQD57" s="38"/>
      <c r="JQE57" s="38"/>
      <c r="JQF57" s="38"/>
      <c r="JQG57" s="38"/>
      <c r="JQH57" s="38"/>
      <c r="JQI57" s="38"/>
      <c r="JQJ57" s="38"/>
      <c r="JQK57" s="38"/>
      <c r="JQL57" s="38"/>
      <c r="JQM57" s="38"/>
      <c r="JQN57" s="38"/>
      <c r="JQO57" s="38"/>
      <c r="JQP57" s="38"/>
      <c r="JQQ57" s="38"/>
      <c r="JQR57" s="38"/>
      <c r="JQS57" s="38"/>
      <c r="JQT57" s="38"/>
      <c r="JQU57" s="38"/>
      <c r="JQV57" s="38"/>
      <c r="JQW57" s="38"/>
      <c r="JQX57" s="38"/>
      <c r="JQY57" s="38"/>
      <c r="JQZ57" s="38"/>
      <c r="JRA57" s="38"/>
      <c r="JRB57" s="38"/>
      <c r="JRC57" s="38"/>
      <c r="JRD57" s="38"/>
      <c r="JRE57" s="38"/>
      <c r="JRF57" s="38"/>
      <c r="JRG57" s="38"/>
      <c r="JRH57" s="38"/>
      <c r="JRI57" s="38"/>
      <c r="JRJ57" s="38"/>
      <c r="JRK57" s="38"/>
      <c r="JRL57" s="38"/>
      <c r="JRM57" s="38"/>
      <c r="JRN57" s="38"/>
      <c r="JRO57" s="38"/>
      <c r="JRP57" s="38"/>
      <c r="JRQ57" s="38"/>
      <c r="JRR57" s="38"/>
      <c r="JRS57" s="38"/>
      <c r="JRT57" s="38"/>
      <c r="JRU57" s="38"/>
      <c r="JRV57" s="38"/>
      <c r="JRW57" s="38"/>
      <c r="JRX57" s="38"/>
      <c r="JRY57" s="38"/>
      <c r="JRZ57" s="38"/>
      <c r="JSA57" s="38"/>
      <c r="JSB57" s="38"/>
      <c r="JSC57" s="38"/>
      <c r="JSD57" s="38"/>
      <c r="JSE57" s="38"/>
      <c r="JSF57" s="38"/>
      <c r="JSG57" s="38"/>
      <c r="JSH57" s="38"/>
      <c r="JSI57" s="38"/>
      <c r="JSJ57" s="38"/>
      <c r="JSK57" s="38"/>
      <c r="JSL57" s="38"/>
      <c r="JSM57" s="38"/>
      <c r="JSN57" s="38"/>
      <c r="JSO57" s="38"/>
      <c r="JSP57" s="38"/>
      <c r="JSQ57" s="38"/>
      <c r="JSR57" s="38"/>
      <c r="JSS57" s="38"/>
      <c r="JST57" s="38"/>
      <c r="JSU57" s="38"/>
      <c r="JSV57" s="38"/>
      <c r="JSW57" s="38"/>
      <c r="JSX57" s="38"/>
      <c r="JSY57" s="38"/>
      <c r="JSZ57" s="38"/>
      <c r="JTA57" s="38"/>
      <c r="JTB57" s="38"/>
      <c r="JTC57" s="38"/>
      <c r="JTD57" s="38"/>
      <c r="JTE57" s="38"/>
      <c r="JTF57" s="38"/>
      <c r="JTG57" s="38"/>
      <c r="JTH57" s="38"/>
      <c r="JTI57" s="38"/>
      <c r="JTJ57" s="38"/>
      <c r="JTK57" s="38"/>
      <c r="JTL57" s="38"/>
      <c r="JTM57" s="38"/>
      <c r="JTN57" s="38"/>
      <c r="JTO57" s="38"/>
      <c r="JTP57" s="38"/>
      <c r="JTQ57" s="38"/>
      <c r="JTR57" s="38"/>
      <c r="JTS57" s="38"/>
      <c r="JTT57" s="38"/>
      <c r="JTU57" s="38"/>
      <c r="JTV57" s="38"/>
      <c r="JTW57" s="38"/>
      <c r="JTX57" s="38"/>
      <c r="JTY57" s="38"/>
      <c r="JTZ57" s="38"/>
      <c r="JUA57" s="38"/>
      <c r="JUB57" s="38"/>
      <c r="JUC57" s="38"/>
      <c r="JUD57" s="38"/>
      <c r="JUE57" s="38"/>
      <c r="JUF57" s="38"/>
      <c r="JUG57" s="38"/>
      <c r="JUH57" s="38"/>
      <c r="JUI57" s="38"/>
      <c r="JUJ57" s="38"/>
      <c r="JUK57" s="38"/>
      <c r="JUL57" s="38"/>
      <c r="JUM57" s="38"/>
      <c r="JUN57" s="38"/>
      <c r="JUO57" s="38"/>
      <c r="JUP57" s="38"/>
      <c r="JUQ57" s="38"/>
      <c r="JUR57" s="38"/>
      <c r="JUS57" s="38"/>
      <c r="JUT57" s="38"/>
      <c r="JUU57" s="38"/>
      <c r="JUV57" s="38"/>
      <c r="JUW57" s="38"/>
      <c r="JUX57" s="38"/>
      <c r="JUY57" s="38"/>
      <c r="JUZ57" s="38"/>
      <c r="JVA57" s="38"/>
      <c r="JVB57" s="38"/>
      <c r="JVC57" s="38"/>
      <c r="JVD57" s="38"/>
      <c r="JVE57" s="38"/>
      <c r="JVF57" s="38"/>
      <c r="JVG57" s="38"/>
      <c r="JVH57" s="38"/>
      <c r="JVI57" s="38"/>
      <c r="JVJ57" s="38"/>
      <c r="JVK57" s="38"/>
      <c r="JVL57" s="38"/>
      <c r="JVM57" s="38"/>
      <c r="JVN57" s="38"/>
      <c r="JVO57" s="38"/>
      <c r="JVP57" s="38"/>
      <c r="JVQ57" s="38"/>
      <c r="JVR57" s="38"/>
      <c r="JVS57" s="38"/>
      <c r="JVT57" s="38"/>
      <c r="JVU57" s="38"/>
      <c r="JVV57" s="38"/>
      <c r="JVW57" s="38"/>
      <c r="JVX57" s="38"/>
      <c r="JVY57" s="38"/>
      <c r="JVZ57" s="38"/>
      <c r="JWA57" s="38"/>
      <c r="JWB57" s="38"/>
      <c r="JWC57" s="38"/>
      <c r="JWD57" s="38"/>
      <c r="JWE57" s="38"/>
      <c r="JWF57" s="38"/>
      <c r="JWG57" s="38"/>
      <c r="JWH57" s="38"/>
      <c r="JWI57" s="38"/>
      <c r="JWJ57" s="38"/>
      <c r="JWK57" s="38"/>
      <c r="JWL57" s="38"/>
      <c r="JWM57" s="38"/>
      <c r="JWN57" s="38"/>
      <c r="JWO57" s="38"/>
      <c r="JWP57" s="38"/>
      <c r="JWQ57" s="38"/>
      <c r="JWR57" s="38"/>
      <c r="JWS57" s="38"/>
      <c r="JWT57" s="38"/>
      <c r="JWU57" s="38"/>
      <c r="JWV57" s="38"/>
      <c r="JWW57" s="38"/>
      <c r="JWX57" s="38"/>
      <c r="JWY57" s="38"/>
      <c r="JWZ57" s="38"/>
      <c r="JXA57" s="38"/>
      <c r="JXB57" s="38"/>
      <c r="JXC57" s="38"/>
      <c r="JXD57" s="38"/>
      <c r="JXE57" s="38"/>
      <c r="JXF57" s="38"/>
      <c r="JXG57" s="38"/>
      <c r="JXH57" s="38"/>
      <c r="JXI57" s="38"/>
      <c r="JXJ57" s="38"/>
      <c r="JXK57" s="38"/>
      <c r="JXL57" s="38"/>
      <c r="JXM57" s="38"/>
      <c r="JXN57" s="38"/>
      <c r="JXO57" s="38"/>
      <c r="JXP57" s="38"/>
      <c r="JXQ57" s="38"/>
      <c r="JXR57" s="38"/>
      <c r="JXS57" s="38"/>
      <c r="JXT57" s="38"/>
      <c r="JXU57" s="38"/>
      <c r="JXV57" s="38"/>
      <c r="JXW57" s="38"/>
      <c r="JXX57" s="38"/>
      <c r="JXY57" s="38"/>
      <c r="JXZ57" s="38"/>
      <c r="JYA57" s="38"/>
      <c r="JYB57" s="38"/>
      <c r="JYC57" s="38"/>
      <c r="JYD57" s="38"/>
      <c r="JYE57" s="38"/>
      <c r="JYF57" s="38"/>
      <c r="JYG57" s="38"/>
      <c r="JYH57" s="38"/>
      <c r="JYI57" s="38"/>
      <c r="JYJ57" s="38"/>
      <c r="JYK57" s="38"/>
      <c r="JYL57" s="38"/>
      <c r="JYM57" s="38"/>
      <c r="JYN57" s="38"/>
      <c r="JYO57" s="38"/>
      <c r="JYP57" s="38"/>
      <c r="JYQ57" s="38"/>
      <c r="JYR57" s="38"/>
      <c r="JYS57" s="38"/>
      <c r="JYT57" s="38"/>
      <c r="JYU57" s="38"/>
      <c r="JYV57" s="38"/>
      <c r="JYW57" s="38"/>
      <c r="JYX57" s="38"/>
      <c r="JYY57" s="38"/>
      <c r="JYZ57" s="38"/>
      <c r="JZA57" s="38"/>
      <c r="JZB57" s="38"/>
      <c r="JZC57" s="38"/>
      <c r="JZD57" s="38"/>
      <c r="JZE57" s="38"/>
      <c r="JZF57" s="38"/>
      <c r="JZG57" s="38"/>
      <c r="JZH57" s="38"/>
      <c r="JZI57" s="38"/>
      <c r="JZJ57" s="38"/>
      <c r="JZK57" s="38"/>
      <c r="JZL57" s="38"/>
      <c r="JZM57" s="38"/>
      <c r="JZN57" s="38"/>
      <c r="JZO57" s="38"/>
      <c r="JZP57" s="38"/>
      <c r="JZQ57" s="38"/>
      <c r="JZR57" s="38"/>
      <c r="JZS57" s="38"/>
      <c r="JZT57" s="38"/>
      <c r="JZU57" s="38"/>
      <c r="JZV57" s="38"/>
      <c r="JZW57" s="38"/>
      <c r="JZX57" s="38"/>
      <c r="JZY57" s="38"/>
      <c r="JZZ57" s="38"/>
      <c r="KAA57" s="38"/>
      <c r="KAB57" s="38"/>
      <c r="KAC57" s="38"/>
      <c r="KAD57" s="38"/>
      <c r="KAE57" s="38"/>
      <c r="KAF57" s="38"/>
      <c r="KAG57" s="38"/>
      <c r="KAH57" s="38"/>
      <c r="KAI57" s="38"/>
      <c r="KAJ57" s="38"/>
      <c r="KAK57" s="38"/>
      <c r="KAL57" s="38"/>
      <c r="KAM57" s="38"/>
      <c r="KAN57" s="38"/>
      <c r="KAO57" s="38"/>
      <c r="KAP57" s="38"/>
      <c r="KAQ57" s="38"/>
      <c r="KAR57" s="38"/>
      <c r="KAS57" s="38"/>
      <c r="KAT57" s="38"/>
      <c r="KAU57" s="38"/>
      <c r="KAV57" s="38"/>
      <c r="KAW57" s="38"/>
      <c r="KAX57" s="38"/>
      <c r="KAY57" s="38"/>
      <c r="KAZ57" s="38"/>
      <c r="KBA57" s="38"/>
      <c r="KBB57" s="38"/>
      <c r="KBC57" s="38"/>
      <c r="KBD57" s="38"/>
      <c r="KBE57" s="38"/>
      <c r="KBF57" s="38"/>
      <c r="KBG57" s="38"/>
      <c r="KBH57" s="38"/>
      <c r="KBI57" s="38"/>
      <c r="KBJ57" s="38"/>
      <c r="KBK57" s="38"/>
      <c r="KBL57" s="38"/>
      <c r="KBM57" s="38"/>
      <c r="KBN57" s="38"/>
      <c r="KBO57" s="38"/>
      <c r="KBP57" s="38"/>
      <c r="KBQ57" s="38"/>
      <c r="KBR57" s="38"/>
      <c r="KBS57" s="38"/>
      <c r="KBT57" s="38"/>
      <c r="KBU57" s="38"/>
      <c r="KBV57" s="38"/>
      <c r="KBW57" s="38"/>
      <c r="KBX57" s="38"/>
      <c r="KBY57" s="38"/>
      <c r="KBZ57" s="38"/>
      <c r="KCA57" s="38"/>
      <c r="KCB57" s="38"/>
      <c r="KCC57" s="38"/>
      <c r="KCD57" s="38"/>
      <c r="KCE57" s="38"/>
      <c r="KCF57" s="38"/>
      <c r="KCG57" s="38"/>
      <c r="KCH57" s="38"/>
      <c r="KCI57" s="38"/>
      <c r="KCJ57" s="38"/>
      <c r="KCK57" s="38"/>
      <c r="KCL57" s="38"/>
      <c r="KCM57" s="38"/>
      <c r="KCN57" s="38"/>
      <c r="KCO57" s="38"/>
      <c r="KCP57" s="38"/>
      <c r="KCQ57" s="38"/>
      <c r="KCR57" s="38"/>
      <c r="KCS57" s="38"/>
      <c r="KCT57" s="38"/>
      <c r="KCU57" s="38"/>
      <c r="KCV57" s="38"/>
      <c r="KCW57" s="38"/>
      <c r="KCX57" s="38"/>
      <c r="KCY57" s="38"/>
      <c r="KCZ57" s="38"/>
      <c r="KDA57" s="38"/>
      <c r="KDB57" s="38"/>
      <c r="KDC57" s="38"/>
      <c r="KDD57" s="38"/>
      <c r="KDE57" s="38"/>
      <c r="KDF57" s="38"/>
      <c r="KDG57" s="38"/>
      <c r="KDH57" s="38"/>
      <c r="KDI57" s="38"/>
      <c r="KDJ57" s="38"/>
      <c r="KDK57" s="38"/>
      <c r="KDL57" s="38"/>
      <c r="KDM57" s="38"/>
      <c r="KDN57" s="38"/>
      <c r="KDO57" s="38"/>
      <c r="KDP57" s="38"/>
      <c r="KDQ57" s="38"/>
      <c r="KDR57" s="38"/>
      <c r="KDS57" s="38"/>
      <c r="KDT57" s="38"/>
      <c r="KDU57" s="38"/>
      <c r="KDV57" s="38"/>
      <c r="KDW57" s="38"/>
      <c r="KDX57" s="38"/>
      <c r="KDY57" s="38"/>
      <c r="KDZ57" s="38"/>
      <c r="KEA57" s="38"/>
      <c r="KEB57" s="38"/>
      <c r="KEC57" s="38"/>
      <c r="KED57" s="38"/>
      <c r="KEE57" s="38"/>
      <c r="KEF57" s="38"/>
      <c r="KEG57" s="38"/>
      <c r="KEH57" s="38"/>
      <c r="KEI57" s="38"/>
      <c r="KEJ57" s="38"/>
      <c r="KEK57" s="38"/>
      <c r="KEL57" s="38"/>
      <c r="KEM57" s="38"/>
      <c r="KEN57" s="38"/>
      <c r="KEO57" s="38"/>
      <c r="KEP57" s="38"/>
      <c r="KEQ57" s="38"/>
      <c r="KER57" s="38"/>
      <c r="KES57" s="38"/>
      <c r="KET57" s="38"/>
      <c r="KEU57" s="38"/>
      <c r="KEV57" s="38"/>
      <c r="KEW57" s="38"/>
      <c r="KEX57" s="38"/>
      <c r="KEY57" s="38"/>
      <c r="KEZ57" s="38"/>
      <c r="KFA57" s="38"/>
      <c r="KFB57" s="38"/>
      <c r="KFC57" s="38"/>
      <c r="KFD57" s="38"/>
      <c r="KFE57" s="38"/>
      <c r="KFF57" s="38"/>
      <c r="KFG57" s="38"/>
      <c r="KFH57" s="38"/>
      <c r="KFI57" s="38"/>
      <c r="KFJ57" s="38"/>
      <c r="KFK57" s="38"/>
      <c r="KFL57" s="38"/>
      <c r="KFM57" s="38"/>
      <c r="KFN57" s="38"/>
      <c r="KFO57" s="38"/>
      <c r="KFP57" s="38"/>
      <c r="KFQ57" s="38"/>
      <c r="KFR57" s="38"/>
      <c r="KFS57" s="38"/>
      <c r="KFT57" s="38"/>
      <c r="KFU57" s="38"/>
      <c r="KFV57" s="38"/>
      <c r="KFW57" s="38"/>
      <c r="KFX57" s="38"/>
      <c r="KFY57" s="38"/>
      <c r="KFZ57" s="38"/>
      <c r="KGA57" s="38"/>
      <c r="KGB57" s="38"/>
      <c r="KGC57" s="38"/>
      <c r="KGD57" s="38"/>
      <c r="KGE57" s="38"/>
      <c r="KGF57" s="38"/>
      <c r="KGG57" s="38"/>
      <c r="KGH57" s="38"/>
      <c r="KGI57" s="38"/>
      <c r="KGJ57" s="38"/>
      <c r="KGK57" s="38"/>
      <c r="KGL57" s="38"/>
      <c r="KGM57" s="38"/>
      <c r="KGN57" s="38"/>
      <c r="KGO57" s="38"/>
      <c r="KGP57" s="38"/>
      <c r="KGQ57" s="38"/>
      <c r="KGR57" s="38"/>
      <c r="KGS57" s="38"/>
      <c r="KGT57" s="38"/>
      <c r="KGU57" s="38"/>
      <c r="KGV57" s="38"/>
      <c r="KGW57" s="38"/>
      <c r="KGX57" s="38"/>
      <c r="KGY57" s="38"/>
      <c r="KGZ57" s="38"/>
      <c r="KHA57" s="38"/>
      <c r="KHB57" s="38"/>
      <c r="KHC57" s="38"/>
      <c r="KHD57" s="38"/>
      <c r="KHE57" s="38"/>
      <c r="KHF57" s="38"/>
      <c r="KHG57" s="38"/>
      <c r="KHH57" s="38"/>
      <c r="KHI57" s="38"/>
      <c r="KHJ57" s="38"/>
      <c r="KHK57" s="38"/>
      <c r="KHL57" s="38"/>
      <c r="KHM57" s="38"/>
      <c r="KHN57" s="38"/>
      <c r="KHO57" s="38"/>
      <c r="KHP57" s="38"/>
      <c r="KHQ57" s="38"/>
      <c r="KHR57" s="38"/>
      <c r="KHS57" s="38"/>
      <c r="KHT57" s="38"/>
      <c r="KHU57" s="38"/>
      <c r="KHV57" s="38"/>
      <c r="KHW57" s="38"/>
      <c r="KHX57" s="38"/>
      <c r="KHY57" s="38"/>
      <c r="KHZ57" s="38"/>
      <c r="KIA57" s="38"/>
      <c r="KIB57" s="38"/>
      <c r="KIC57" s="38"/>
      <c r="KID57" s="38"/>
      <c r="KIE57" s="38"/>
      <c r="KIF57" s="38"/>
      <c r="KIG57" s="38"/>
      <c r="KIH57" s="38"/>
      <c r="KII57" s="38"/>
      <c r="KIJ57" s="38"/>
      <c r="KIK57" s="38"/>
      <c r="KIL57" s="38"/>
      <c r="KIM57" s="38"/>
      <c r="KIN57" s="38"/>
      <c r="KIO57" s="38"/>
      <c r="KIP57" s="38"/>
      <c r="KIQ57" s="38"/>
      <c r="KIR57" s="38"/>
      <c r="KIS57" s="38"/>
      <c r="KIT57" s="38"/>
      <c r="KIU57" s="38"/>
      <c r="KIV57" s="38"/>
      <c r="KIW57" s="38"/>
      <c r="KIX57" s="38"/>
      <c r="KIY57" s="38"/>
      <c r="KIZ57" s="38"/>
      <c r="KJA57" s="38"/>
      <c r="KJB57" s="38"/>
      <c r="KJC57" s="38"/>
      <c r="KJD57" s="38"/>
      <c r="KJE57" s="38"/>
      <c r="KJF57" s="38"/>
      <c r="KJG57" s="38"/>
      <c r="KJH57" s="38"/>
      <c r="KJI57" s="38"/>
      <c r="KJJ57" s="38"/>
      <c r="KJK57" s="38"/>
      <c r="KJL57" s="38"/>
      <c r="KJM57" s="38"/>
      <c r="KJN57" s="38"/>
      <c r="KJO57" s="38"/>
      <c r="KJP57" s="38"/>
      <c r="KJQ57" s="38"/>
      <c r="KJR57" s="38"/>
      <c r="KJS57" s="38"/>
      <c r="KJT57" s="38"/>
      <c r="KJU57" s="38"/>
      <c r="KJV57" s="38"/>
      <c r="KJW57" s="38"/>
      <c r="KJX57" s="38"/>
      <c r="KJY57" s="38"/>
      <c r="KJZ57" s="38"/>
      <c r="KKA57" s="38"/>
      <c r="KKB57" s="38"/>
      <c r="KKC57" s="38"/>
      <c r="KKD57" s="38"/>
      <c r="KKE57" s="38"/>
      <c r="KKF57" s="38"/>
      <c r="KKG57" s="38"/>
      <c r="KKH57" s="38"/>
      <c r="KKI57" s="38"/>
      <c r="KKJ57" s="38"/>
      <c r="KKK57" s="38"/>
      <c r="KKL57" s="38"/>
      <c r="KKM57" s="38"/>
      <c r="KKN57" s="38"/>
      <c r="KKO57" s="38"/>
      <c r="KKP57" s="38"/>
      <c r="KKQ57" s="38"/>
      <c r="KKR57" s="38"/>
      <c r="KKS57" s="38"/>
      <c r="KKT57" s="38"/>
      <c r="KKU57" s="38"/>
      <c r="KKV57" s="38"/>
      <c r="KKW57" s="38"/>
      <c r="KKX57" s="38"/>
      <c r="KKY57" s="38"/>
      <c r="KKZ57" s="38"/>
      <c r="KLA57" s="38"/>
      <c r="KLB57" s="38"/>
      <c r="KLC57" s="38"/>
      <c r="KLD57" s="38"/>
      <c r="KLE57" s="38"/>
      <c r="KLF57" s="38"/>
      <c r="KLG57" s="38"/>
      <c r="KLH57" s="38"/>
      <c r="KLI57" s="38"/>
      <c r="KLJ57" s="38"/>
      <c r="KLK57" s="38"/>
      <c r="KLL57" s="38"/>
      <c r="KLM57" s="38"/>
      <c r="KLN57" s="38"/>
      <c r="KLO57" s="38"/>
      <c r="KLP57" s="38"/>
      <c r="KLQ57" s="38"/>
      <c r="KLR57" s="38"/>
      <c r="KLS57" s="38"/>
      <c r="KLT57" s="38"/>
      <c r="KLU57" s="38"/>
      <c r="KLV57" s="38"/>
      <c r="KLW57" s="38"/>
      <c r="KLX57" s="38"/>
      <c r="KLY57" s="38"/>
      <c r="KLZ57" s="38"/>
      <c r="KMA57" s="38"/>
      <c r="KMB57" s="38"/>
      <c r="KMC57" s="38"/>
      <c r="KMD57" s="38"/>
      <c r="KME57" s="38"/>
      <c r="KMF57" s="38"/>
      <c r="KMG57" s="38"/>
      <c r="KMH57" s="38"/>
      <c r="KMI57" s="38"/>
      <c r="KMJ57" s="38"/>
      <c r="KMK57" s="38"/>
      <c r="KML57" s="38"/>
      <c r="KMM57" s="38"/>
      <c r="KMN57" s="38"/>
      <c r="KMO57" s="38"/>
      <c r="KMP57" s="38"/>
      <c r="KMQ57" s="38"/>
      <c r="KMR57" s="38"/>
      <c r="KMS57" s="38"/>
      <c r="KMT57" s="38"/>
      <c r="KMU57" s="38"/>
      <c r="KMV57" s="38"/>
      <c r="KMW57" s="38"/>
      <c r="KMX57" s="38"/>
      <c r="KMY57" s="38"/>
      <c r="KMZ57" s="38"/>
      <c r="KNA57" s="38"/>
      <c r="KNB57" s="38"/>
      <c r="KNC57" s="38"/>
      <c r="KND57" s="38"/>
      <c r="KNE57" s="38"/>
      <c r="KNF57" s="38"/>
      <c r="KNG57" s="38"/>
      <c r="KNH57" s="38"/>
      <c r="KNI57" s="38"/>
      <c r="KNJ57" s="38"/>
      <c r="KNK57" s="38"/>
      <c r="KNL57" s="38"/>
      <c r="KNM57" s="38"/>
      <c r="KNN57" s="38"/>
      <c r="KNO57" s="38"/>
      <c r="KNP57" s="38"/>
      <c r="KNQ57" s="38"/>
      <c r="KNR57" s="38"/>
      <c r="KNS57" s="38"/>
      <c r="KNT57" s="38"/>
      <c r="KNU57" s="38"/>
      <c r="KNV57" s="38"/>
      <c r="KNW57" s="38"/>
      <c r="KNX57" s="38"/>
      <c r="KNY57" s="38"/>
      <c r="KNZ57" s="38"/>
      <c r="KOA57" s="38"/>
      <c r="KOB57" s="38"/>
      <c r="KOC57" s="38"/>
      <c r="KOD57" s="38"/>
      <c r="KOE57" s="38"/>
      <c r="KOF57" s="38"/>
      <c r="KOG57" s="38"/>
      <c r="KOH57" s="38"/>
      <c r="KOI57" s="38"/>
      <c r="KOJ57" s="38"/>
      <c r="KOK57" s="38"/>
      <c r="KOL57" s="38"/>
      <c r="KOM57" s="38"/>
      <c r="KON57" s="38"/>
      <c r="KOO57" s="38"/>
      <c r="KOP57" s="38"/>
      <c r="KOQ57" s="38"/>
      <c r="KOR57" s="38"/>
      <c r="KOS57" s="38"/>
      <c r="KOT57" s="38"/>
      <c r="KOU57" s="38"/>
      <c r="KOV57" s="38"/>
      <c r="KOW57" s="38"/>
      <c r="KOX57" s="38"/>
      <c r="KOY57" s="38"/>
      <c r="KOZ57" s="38"/>
      <c r="KPA57" s="38"/>
      <c r="KPB57" s="38"/>
      <c r="KPC57" s="38"/>
      <c r="KPD57" s="38"/>
      <c r="KPE57" s="38"/>
      <c r="KPF57" s="38"/>
      <c r="KPG57" s="38"/>
      <c r="KPH57" s="38"/>
      <c r="KPI57" s="38"/>
      <c r="KPJ57" s="38"/>
      <c r="KPK57" s="38"/>
      <c r="KPL57" s="38"/>
      <c r="KPM57" s="38"/>
      <c r="KPN57" s="38"/>
      <c r="KPO57" s="38"/>
      <c r="KPP57" s="38"/>
      <c r="KPQ57" s="38"/>
      <c r="KPR57" s="38"/>
      <c r="KPS57" s="38"/>
      <c r="KPT57" s="38"/>
      <c r="KPU57" s="38"/>
      <c r="KPV57" s="38"/>
      <c r="KPW57" s="38"/>
      <c r="KPX57" s="38"/>
      <c r="KPY57" s="38"/>
      <c r="KPZ57" s="38"/>
      <c r="KQA57" s="38"/>
      <c r="KQB57" s="38"/>
      <c r="KQC57" s="38"/>
      <c r="KQD57" s="38"/>
      <c r="KQE57" s="38"/>
      <c r="KQF57" s="38"/>
      <c r="KQG57" s="38"/>
      <c r="KQH57" s="38"/>
      <c r="KQI57" s="38"/>
      <c r="KQJ57" s="38"/>
      <c r="KQK57" s="38"/>
      <c r="KQL57" s="38"/>
      <c r="KQM57" s="38"/>
      <c r="KQN57" s="38"/>
      <c r="KQO57" s="38"/>
      <c r="KQP57" s="38"/>
      <c r="KQQ57" s="38"/>
      <c r="KQR57" s="38"/>
      <c r="KQS57" s="38"/>
      <c r="KQT57" s="38"/>
      <c r="KQU57" s="38"/>
      <c r="KQV57" s="38"/>
      <c r="KQW57" s="38"/>
      <c r="KQX57" s="38"/>
      <c r="KQY57" s="38"/>
      <c r="KQZ57" s="38"/>
      <c r="KRA57" s="38"/>
      <c r="KRB57" s="38"/>
      <c r="KRC57" s="38"/>
      <c r="KRD57" s="38"/>
      <c r="KRE57" s="38"/>
      <c r="KRF57" s="38"/>
      <c r="KRG57" s="38"/>
      <c r="KRH57" s="38"/>
      <c r="KRI57" s="38"/>
      <c r="KRJ57" s="38"/>
      <c r="KRK57" s="38"/>
      <c r="KRL57" s="38"/>
      <c r="KRM57" s="38"/>
      <c r="KRN57" s="38"/>
      <c r="KRO57" s="38"/>
      <c r="KRP57" s="38"/>
      <c r="KRQ57" s="38"/>
      <c r="KRR57" s="38"/>
      <c r="KRS57" s="38"/>
      <c r="KRT57" s="38"/>
      <c r="KRU57" s="38"/>
      <c r="KRV57" s="38"/>
      <c r="KRW57" s="38"/>
      <c r="KRX57" s="38"/>
      <c r="KRY57" s="38"/>
      <c r="KRZ57" s="38"/>
      <c r="KSA57" s="38"/>
      <c r="KSB57" s="38"/>
      <c r="KSC57" s="38"/>
      <c r="KSD57" s="38"/>
      <c r="KSE57" s="38"/>
      <c r="KSF57" s="38"/>
      <c r="KSG57" s="38"/>
      <c r="KSH57" s="38"/>
      <c r="KSI57" s="38"/>
      <c r="KSJ57" s="38"/>
      <c r="KSK57" s="38"/>
      <c r="KSL57" s="38"/>
      <c r="KSM57" s="38"/>
      <c r="KSN57" s="38"/>
      <c r="KSO57" s="38"/>
      <c r="KSP57" s="38"/>
      <c r="KSQ57" s="38"/>
      <c r="KSR57" s="38"/>
      <c r="KSS57" s="38"/>
      <c r="KST57" s="38"/>
      <c r="KSU57" s="38"/>
      <c r="KSV57" s="38"/>
      <c r="KSW57" s="38"/>
      <c r="KSX57" s="38"/>
      <c r="KSY57" s="38"/>
      <c r="KSZ57" s="38"/>
      <c r="KTA57" s="38"/>
      <c r="KTB57" s="38"/>
      <c r="KTC57" s="38"/>
      <c r="KTD57" s="38"/>
      <c r="KTE57" s="38"/>
      <c r="KTF57" s="38"/>
      <c r="KTG57" s="38"/>
      <c r="KTH57" s="38"/>
      <c r="KTI57" s="38"/>
      <c r="KTJ57" s="38"/>
      <c r="KTK57" s="38"/>
      <c r="KTL57" s="38"/>
      <c r="KTM57" s="38"/>
      <c r="KTN57" s="38"/>
      <c r="KTO57" s="38"/>
      <c r="KTP57" s="38"/>
      <c r="KTQ57" s="38"/>
      <c r="KTR57" s="38"/>
      <c r="KTS57" s="38"/>
      <c r="KTT57" s="38"/>
      <c r="KTU57" s="38"/>
      <c r="KTV57" s="38"/>
      <c r="KTW57" s="38"/>
      <c r="KTX57" s="38"/>
      <c r="KTY57" s="38"/>
      <c r="KTZ57" s="38"/>
      <c r="KUA57" s="38"/>
      <c r="KUB57" s="38"/>
      <c r="KUC57" s="38"/>
      <c r="KUD57" s="38"/>
      <c r="KUE57" s="38"/>
      <c r="KUF57" s="38"/>
      <c r="KUG57" s="38"/>
      <c r="KUH57" s="38"/>
      <c r="KUI57" s="38"/>
      <c r="KUJ57" s="38"/>
      <c r="KUK57" s="38"/>
      <c r="KUL57" s="38"/>
      <c r="KUM57" s="38"/>
      <c r="KUN57" s="38"/>
      <c r="KUO57" s="38"/>
      <c r="KUP57" s="38"/>
      <c r="KUQ57" s="38"/>
      <c r="KUR57" s="38"/>
      <c r="KUS57" s="38"/>
      <c r="KUT57" s="38"/>
      <c r="KUU57" s="38"/>
      <c r="KUV57" s="38"/>
      <c r="KUW57" s="38"/>
      <c r="KUX57" s="38"/>
      <c r="KUY57" s="38"/>
      <c r="KUZ57" s="38"/>
      <c r="KVA57" s="38"/>
      <c r="KVB57" s="38"/>
      <c r="KVC57" s="38"/>
      <c r="KVD57" s="38"/>
      <c r="KVE57" s="38"/>
      <c r="KVF57" s="38"/>
      <c r="KVG57" s="38"/>
      <c r="KVH57" s="38"/>
      <c r="KVI57" s="38"/>
      <c r="KVJ57" s="38"/>
      <c r="KVK57" s="38"/>
      <c r="KVL57" s="38"/>
      <c r="KVM57" s="38"/>
      <c r="KVN57" s="38"/>
      <c r="KVO57" s="38"/>
      <c r="KVP57" s="38"/>
      <c r="KVQ57" s="38"/>
      <c r="KVR57" s="38"/>
      <c r="KVS57" s="38"/>
      <c r="KVT57" s="38"/>
      <c r="KVU57" s="38"/>
      <c r="KVV57" s="38"/>
      <c r="KVW57" s="38"/>
      <c r="KVX57" s="38"/>
      <c r="KVY57" s="38"/>
      <c r="KVZ57" s="38"/>
      <c r="KWA57" s="38"/>
      <c r="KWB57" s="38"/>
      <c r="KWC57" s="38"/>
      <c r="KWD57" s="38"/>
      <c r="KWE57" s="38"/>
      <c r="KWF57" s="38"/>
      <c r="KWG57" s="38"/>
      <c r="KWH57" s="38"/>
      <c r="KWI57" s="38"/>
      <c r="KWJ57" s="38"/>
      <c r="KWK57" s="38"/>
      <c r="KWL57" s="38"/>
      <c r="KWM57" s="38"/>
      <c r="KWN57" s="38"/>
      <c r="KWO57" s="38"/>
      <c r="KWP57" s="38"/>
      <c r="KWQ57" s="38"/>
      <c r="KWR57" s="38"/>
      <c r="KWS57" s="38"/>
      <c r="KWT57" s="38"/>
      <c r="KWU57" s="38"/>
      <c r="KWV57" s="38"/>
      <c r="KWW57" s="38"/>
      <c r="KWX57" s="38"/>
      <c r="KWY57" s="38"/>
      <c r="KWZ57" s="38"/>
      <c r="KXA57" s="38"/>
      <c r="KXB57" s="38"/>
      <c r="KXC57" s="38"/>
      <c r="KXD57" s="38"/>
      <c r="KXE57" s="38"/>
      <c r="KXF57" s="38"/>
      <c r="KXG57" s="38"/>
      <c r="KXH57" s="38"/>
      <c r="KXI57" s="38"/>
      <c r="KXJ57" s="38"/>
      <c r="KXK57" s="38"/>
      <c r="KXL57" s="38"/>
      <c r="KXM57" s="38"/>
      <c r="KXN57" s="38"/>
      <c r="KXO57" s="38"/>
      <c r="KXP57" s="38"/>
      <c r="KXQ57" s="38"/>
      <c r="KXR57" s="38"/>
      <c r="KXS57" s="38"/>
      <c r="KXT57" s="38"/>
      <c r="KXU57" s="38"/>
      <c r="KXV57" s="38"/>
      <c r="KXW57" s="38"/>
      <c r="KXX57" s="38"/>
      <c r="KXY57" s="38"/>
      <c r="KXZ57" s="38"/>
      <c r="KYA57" s="38"/>
      <c r="KYB57" s="38"/>
      <c r="KYC57" s="38"/>
      <c r="KYD57" s="38"/>
      <c r="KYE57" s="38"/>
      <c r="KYF57" s="38"/>
      <c r="KYG57" s="38"/>
      <c r="KYH57" s="38"/>
      <c r="KYI57" s="38"/>
      <c r="KYJ57" s="38"/>
      <c r="KYK57" s="38"/>
      <c r="KYL57" s="38"/>
      <c r="KYM57" s="38"/>
      <c r="KYN57" s="38"/>
      <c r="KYO57" s="38"/>
      <c r="KYP57" s="38"/>
      <c r="KYQ57" s="38"/>
      <c r="KYR57" s="38"/>
      <c r="KYS57" s="38"/>
      <c r="KYT57" s="38"/>
      <c r="KYU57" s="38"/>
      <c r="KYV57" s="38"/>
      <c r="KYW57" s="38"/>
      <c r="KYX57" s="38"/>
      <c r="KYY57" s="38"/>
      <c r="KYZ57" s="38"/>
      <c r="KZA57" s="38"/>
      <c r="KZB57" s="38"/>
      <c r="KZC57" s="38"/>
      <c r="KZD57" s="38"/>
      <c r="KZE57" s="38"/>
      <c r="KZF57" s="38"/>
      <c r="KZG57" s="38"/>
      <c r="KZH57" s="38"/>
      <c r="KZI57" s="38"/>
      <c r="KZJ57" s="38"/>
      <c r="KZK57" s="38"/>
      <c r="KZL57" s="38"/>
      <c r="KZM57" s="38"/>
      <c r="KZN57" s="38"/>
      <c r="KZO57" s="38"/>
      <c r="KZP57" s="38"/>
      <c r="KZQ57" s="38"/>
      <c r="KZR57" s="38"/>
      <c r="KZS57" s="38"/>
      <c r="KZT57" s="38"/>
      <c r="KZU57" s="38"/>
      <c r="KZV57" s="38"/>
      <c r="KZW57" s="38"/>
      <c r="KZX57" s="38"/>
      <c r="KZY57" s="38"/>
      <c r="KZZ57" s="38"/>
      <c r="LAA57" s="38"/>
      <c r="LAB57" s="38"/>
      <c r="LAC57" s="38"/>
      <c r="LAD57" s="38"/>
      <c r="LAE57" s="38"/>
      <c r="LAF57" s="38"/>
      <c r="LAG57" s="38"/>
      <c r="LAH57" s="38"/>
      <c r="LAI57" s="38"/>
      <c r="LAJ57" s="38"/>
      <c r="LAK57" s="38"/>
      <c r="LAL57" s="38"/>
      <c r="LAM57" s="38"/>
      <c r="LAN57" s="38"/>
      <c r="LAO57" s="38"/>
      <c r="LAP57" s="38"/>
      <c r="LAQ57" s="38"/>
      <c r="LAR57" s="38"/>
      <c r="LAS57" s="38"/>
      <c r="LAT57" s="38"/>
      <c r="LAU57" s="38"/>
      <c r="LAV57" s="38"/>
      <c r="LAW57" s="38"/>
      <c r="LAX57" s="38"/>
      <c r="LAY57" s="38"/>
      <c r="LAZ57" s="38"/>
      <c r="LBA57" s="38"/>
      <c r="LBB57" s="38"/>
      <c r="LBC57" s="38"/>
      <c r="LBD57" s="38"/>
      <c r="LBE57" s="38"/>
      <c r="LBF57" s="38"/>
      <c r="LBG57" s="38"/>
      <c r="LBH57" s="38"/>
      <c r="LBI57" s="38"/>
      <c r="LBJ57" s="38"/>
      <c r="LBK57" s="38"/>
      <c r="LBL57" s="38"/>
      <c r="LBM57" s="38"/>
      <c r="LBN57" s="38"/>
      <c r="LBO57" s="38"/>
      <c r="LBP57" s="38"/>
      <c r="LBQ57" s="38"/>
      <c r="LBR57" s="38"/>
      <c r="LBS57" s="38"/>
      <c r="LBT57" s="38"/>
      <c r="LBU57" s="38"/>
      <c r="LBV57" s="38"/>
      <c r="LBW57" s="38"/>
      <c r="LBX57" s="38"/>
      <c r="LBY57" s="38"/>
      <c r="LBZ57" s="38"/>
      <c r="LCA57" s="38"/>
      <c r="LCB57" s="38"/>
      <c r="LCC57" s="38"/>
      <c r="LCD57" s="38"/>
      <c r="LCE57" s="38"/>
      <c r="LCF57" s="38"/>
      <c r="LCG57" s="38"/>
      <c r="LCH57" s="38"/>
      <c r="LCI57" s="38"/>
      <c r="LCJ57" s="38"/>
      <c r="LCK57" s="38"/>
      <c r="LCL57" s="38"/>
      <c r="LCM57" s="38"/>
      <c r="LCN57" s="38"/>
      <c r="LCO57" s="38"/>
      <c r="LCP57" s="38"/>
      <c r="LCQ57" s="38"/>
      <c r="LCR57" s="38"/>
      <c r="LCS57" s="38"/>
      <c r="LCT57" s="38"/>
      <c r="LCU57" s="38"/>
      <c r="LCV57" s="38"/>
      <c r="LCW57" s="38"/>
      <c r="LCX57" s="38"/>
      <c r="LCY57" s="38"/>
      <c r="LCZ57" s="38"/>
      <c r="LDA57" s="38"/>
      <c r="LDB57" s="38"/>
      <c r="LDC57" s="38"/>
      <c r="LDD57" s="38"/>
      <c r="LDE57" s="38"/>
      <c r="LDF57" s="38"/>
      <c r="LDG57" s="38"/>
      <c r="LDH57" s="38"/>
      <c r="LDI57" s="38"/>
      <c r="LDJ57" s="38"/>
      <c r="LDK57" s="38"/>
      <c r="LDL57" s="38"/>
      <c r="LDM57" s="38"/>
      <c r="LDN57" s="38"/>
      <c r="LDO57" s="38"/>
      <c r="LDP57" s="38"/>
      <c r="LDQ57" s="38"/>
      <c r="LDR57" s="38"/>
      <c r="LDS57" s="38"/>
      <c r="LDT57" s="38"/>
      <c r="LDU57" s="38"/>
      <c r="LDV57" s="38"/>
      <c r="LDW57" s="38"/>
      <c r="LDX57" s="38"/>
      <c r="LDY57" s="38"/>
      <c r="LDZ57" s="38"/>
      <c r="LEA57" s="38"/>
      <c r="LEB57" s="38"/>
      <c r="LEC57" s="38"/>
      <c r="LED57" s="38"/>
      <c r="LEE57" s="38"/>
      <c r="LEF57" s="38"/>
      <c r="LEG57" s="38"/>
      <c r="LEH57" s="38"/>
      <c r="LEI57" s="38"/>
      <c r="LEJ57" s="38"/>
      <c r="LEK57" s="38"/>
      <c r="LEL57" s="38"/>
      <c r="LEM57" s="38"/>
      <c r="LEN57" s="38"/>
      <c r="LEO57" s="38"/>
      <c r="LEP57" s="38"/>
      <c r="LEQ57" s="38"/>
      <c r="LER57" s="38"/>
      <c r="LES57" s="38"/>
      <c r="LET57" s="38"/>
      <c r="LEU57" s="38"/>
      <c r="LEV57" s="38"/>
      <c r="LEW57" s="38"/>
      <c r="LEX57" s="38"/>
      <c r="LEY57" s="38"/>
      <c r="LEZ57" s="38"/>
      <c r="LFA57" s="38"/>
      <c r="LFB57" s="38"/>
      <c r="LFC57" s="38"/>
      <c r="LFD57" s="38"/>
      <c r="LFE57" s="38"/>
      <c r="LFF57" s="38"/>
      <c r="LFG57" s="38"/>
      <c r="LFH57" s="38"/>
      <c r="LFI57" s="38"/>
      <c r="LFJ57" s="38"/>
      <c r="LFK57" s="38"/>
      <c r="LFL57" s="38"/>
      <c r="LFM57" s="38"/>
      <c r="LFN57" s="38"/>
      <c r="LFO57" s="38"/>
      <c r="LFP57" s="38"/>
      <c r="LFQ57" s="38"/>
      <c r="LFR57" s="38"/>
      <c r="LFS57" s="38"/>
      <c r="LFT57" s="38"/>
      <c r="LFU57" s="38"/>
      <c r="LFV57" s="38"/>
      <c r="LFW57" s="38"/>
      <c r="LFX57" s="38"/>
      <c r="LFY57" s="38"/>
      <c r="LFZ57" s="38"/>
      <c r="LGA57" s="38"/>
      <c r="LGB57" s="38"/>
      <c r="LGC57" s="38"/>
      <c r="LGD57" s="38"/>
      <c r="LGE57" s="38"/>
      <c r="LGF57" s="38"/>
      <c r="LGG57" s="38"/>
      <c r="LGH57" s="38"/>
      <c r="LGI57" s="38"/>
      <c r="LGJ57" s="38"/>
      <c r="LGK57" s="38"/>
      <c r="LGL57" s="38"/>
      <c r="LGM57" s="38"/>
      <c r="LGN57" s="38"/>
      <c r="LGO57" s="38"/>
      <c r="LGP57" s="38"/>
      <c r="LGQ57" s="38"/>
      <c r="LGR57" s="38"/>
      <c r="LGS57" s="38"/>
      <c r="LGT57" s="38"/>
      <c r="LGU57" s="38"/>
      <c r="LGV57" s="38"/>
      <c r="LGW57" s="38"/>
      <c r="LGX57" s="38"/>
      <c r="LGY57" s="38"/>
      <c r="LGZ57" s="38"/>
      <c r="LHA57" s="38"/>
      <c r="LHB57" s="38"/>
      <c r="LHC57" s="38"/>
      <c r="LHD57" s="38"/>
      <c r="LHE57" s="38"/>
      <c r="LHF57" s="38"/>
      <c r="LHG57" s="38"/>
      <c r="LHH57" s="38"/>
      <c r="LHI57" s="38"/>
      <c r="LHJ57" s="38"/>
      <c r="LHK57" s="38"/>
      <c r="LHL57" s="38"/>
      <c r="LHM57" s="38"/>
      <c r="LHN57" s="38"/>
      <c r="LHO57" s="38"/>
      <c r="LHP57" s="38"/>
      <c r="LHQ57" s="38"/>
      <c r="LHR57" s="38"/>
      <c r="LHS57" s="38"/>
      <c r="LHT57" s="38"/>
      <c r="LHU57" s="38"/>
      <c r="LHV57" s="38"/>
      <c r="LHW57" s="38"/>
      <c r="LHX57" s="38"/>
      <c r="LHY57" s="38"/>
      <c r="LHZ57" s="38"/>
      <c r="LIA57" s="38"/>
      <c r="LIB57" s="38"/>
      <c r="LIC57" s="38"/>
      <c r="LID57" s="38"/>
      <c r="LIE57" s="38"/>
      <c r="LIF57" s="38"/>
      <c r="LIG57" s="38"/>
      <c r="LIH57" s="38"/>
      <c r="LII57" s="38"/>
      <c r="LIJ57" s="38"/>
      <c r="LIK57" s="38"/>
      <c r="LIL57" s="38"/>
      <c r="LIM57" s="38"/>
      <c r="LIN57" s="38"/>
      <c r="LIO57" s="38"/>
      <c r="LIP57" s="38"/>
      <c r="LIQ57" s="38"/>
      <c r="LIR57" s="38"/>
      <c r="LIS57" s="38"/>
      <c r="LIT57" s="38"/>
      <c r="LIU57" s="38"/>
      <c r="LIV57" s="38"/>
      <c r="LIW57" s="38"/>
      <c r="LIX57" s="38"/>
      <c r="LIY57" s="38"/>
      <c r="LIZ57" s="38"/>
      <c r="LJA57" s="38"/>
      <c r="LJB57" s="38"/>
      <c r="LJC57" s="38"/>
      <c r="LJD57" s="38"/>
      <c r="LJE57" s="38"/>
      <c r="LJF57" s="38"/>
      <c r="LJG57" s="38"/>
      <c r="LJH57" s="38"/>
      <c r="LJI57" s="38"/>
      <c r="LJJ57" s="38"/>
      <c r="LJK57" s="38"/>
      <c r="LJL57" s="38"/>
      <c r="LJM57" s="38"/>
      <c r="LJN57" s="38"/>
      <c r="LJO57" s="38"/>
      <c r="LJP57" s="38"/>
      <c r="LJQ57" s="38"/>
      <c r="LJR57" s="38"/>
      <c r="LJS57" s="38"/>
      <c r="LJT57" s="38"/>
      <c r="LJU57" s="38"/>
      <c r="LJV57" s="38"/>
      <c r="LJW57" s="38"/>
      <c r="LJX57" s="38"/>
      <c r="LJY57" s="38"/>
      <c r="LJZ57" s="38"/>
      <c r="LKA57" s="38"/>
      <c r="LKB57" s="38"/>
      <c r="LKC57" s="38"/>
      <c r="LKD57" s="38"/>
      <c r="LKE57" s="38"/>
      <c r="LKF57" s="38"/>
      <c r="LKG57" s="38"/>
      <c r="LKH57" s="38"/>
      <c r="LKI57" s="38"/>
      <c r="LKJ57" s="38"/>
      <c r="LKK57" s="38"/>
      <c r="LKL57" s="38"/>
      <c r="LKM57" s="38"/>
      <c r="LKN57" s="38"/>
      <c r="LKO57" s="38"/>
      <c r="LKP57" s="38"/>
      <c r="LKQ57" s="38"/>
      <c r="LKR57" s="38"/>
      <c r="LKS57" s="38"/>
      <c r="LKT57" s="38"/>
      <c r="LKU57" s="38"/>
      <c r="LKV57" s="38"/>
      <c r="LKW57" s="38"/>
      <c r="LKX57" s="38"/>
      <c r="LKY57" s="38"/>
      <c r="LKZ57" s="38"/>
      <c r="LLA57" s="38"/>
      <c r="LLB57" s="38"/>
      <c r="LLC57" s="38"/>
      <c r="LLD57" s="38"/>
      <c r="LLE57" s="38"/>
      <c r="LLF57" s="38"/>
      <c r="LLG57" s="38"/>
      <c r="LLH57" s="38"/>
      <c r="LLI57" s="38"/>
      <c r="LLJ57" s="38"/>
      <c r="LLK57" s="38"/>
      <c r="LLL57" s="38"/>
      <c r="LLM57" s="38"/>
      <c r="LLN57" s="38"/>
      <c r="LLO57" s="38"/>
      <c r="LLP57" s="38"/>
      <c r="LLQ57" s="38"/>
      <c r="LLR57" s="38"/>
      <c r="LLS57" s="38"/>
      <c r="LLT57" s="38"/>
      <c r="LLU57" s="38"/>
      <c r="LLV57" s="38"/>
      <c r="LLW57" s="38"/>
      <c r="LLX57" s="38"/>
      <c r="LLY57" s="38"/>
      <c r="LLZ57" s="38"/>
      <c r="LMA57" s="38"/>
      <c r="LMB57" s="38"/>
      <c r="LMC57" s="38"/>
      <c r="LMD57" s="38"/>
      <c r="LME57" s="38"/>
      <c r="LMF57" s="38"/>
      <c r="LMG57" s="38"/>
      <c r="LMH57" s="38"/>
      <c r="LMI57" s="38"/>
      <c r="LMJ57" s="38"/>
      <c r="LMK57" s="38"/>
      <c r="LML57" s="38"/>
      <c r="LMM57" s="38"/>
      <c r="LMN57" s="38"/>
      <c r="LMO57" s="38"/>
      <c r="LMP57" s="38"/>
      <c r="LMQ57" s="38"/>
      <c r="LMR57" s="38"/>
      <c r="LMS57" s="38"/>
      <c r="LMT57" s="38"/>
      <c r="LMU57" s="38"/>
      <c r="LMV57" s="38"/>
      <c r="LMW57" s="38"/>
      <c r="LMX57" s="38"/>
      <c r="LMY57" s="38"/>
      <c r="LMZ57" s="38"/>
      <c r="LNA57" s="38"/>
      <c r="LNB57" s="38"/>
      <c r="LNC57" s="38"/>
      <c r="LND57" s="38"/>
      <c r="LNE57" s="38"/>
      <c r="LNF57" s="38"/>
      <c r="LNG57" s="38"/>
      <c r="LNH57" s="38"/>
      <c r="LNI57" s="38"/>
      <c r="LNJ57" s="38"/>
      <c r="LNK57" s="38"/>
      <c r="LNL57" s="38"/>
      <c r="LNM57" s="38"/>
      <c r="LNN57" s="38"/>
      <c r="LNO57" s="38"/>
      <c r="LNP57" s="38"/>
      <c r="LNQ57" s="38"/>
      <c r="LNR57" s="38"/>
      <c r="LNS57" s="38"/>
      <c r="LNT57" s="38"/>
      <c r="LNU57" s="38"/>
      <c r="LNV57" s="38"/>
      <c r="LNW57" s="38"/>
      <c r="LNX57" s="38"/>
      <c r="LNY57" s="38"/>
      <c r="LNZ57" s="38"/>
      <c r="LOA57" s="38"/>
      <c r="LOB57" s="38"/>
      <c r="LOC57" s="38"/>
      <c r="LOD57" s="38"/>
      <c r="LOE57" s="38"/>
      <c r="LOF57" s="38"/>
      <c r="LOG57" s="38"/>
      <c r="LOH57" s="38"/>
      <c r="LOI57" s="38"/>
      <c r="LOJ57" s="38"/>
      <c r="LOK57" s="38"/>
      <c r="LOL57" s="38"/>
      <c r="LOM57" s="38"/>
      <c r="LON57" s="38"/>
      <c r="LOO57" s="38"/>
      <c r="LOP57" s="38"/>
      <c r="LOQ57" s="38"/>
      <c r="LOR57" s="38"/>
      <c r="LOS57" s="38"/>
      <c r="LOT57" s="38"/>
      <c r="LOU57" s="38"/>
      <c r="LOV57" s="38"/>
      <c r="LOW57" s="38"/>
      <c r="LOX57" s="38"/>
      <c r="LOY57" s="38"/>
      <c r="LOZ57" s="38"/>
      <c r="LPA57" s="38"/>
      <c r="LPB57" s="38"/>
      <c r="LPC57" s="38"/>
      <c r="LPD57" s="38"/>
      <c r="LPE57" s="38"/>
      <c r="LPF57" s="38"/>
      <c r="LPG57" s="38"/>
      <c r="LPH57" s="38"/>
      <c r="LPI57" s="38"/>
      <c r="LPJ57" s="38"/>
      <c r="LPK57" s="38"/>
      <c r="LPL57" s="38"/>
      <c r="LPM57" s="38"/>
      <c r="LPN57" s="38"/>
      <c r="LPO57" s="38"/>
      <c r="LPP57" s="38"/>
      <c r="LPQ57" s="38"/>
      <c r="LPR57" s="38"/>
      <c r="LPS57" s="38"/>
      <c r="LPT57" s="38"/>
      <c r="LPU57" s="38"/>
      <c r="LPV57" s="38"/>
      <c r="LPW57" s="38"/>
      <c r="LPX57" s="38"/>
      <c r="LPY57" s="38"/>
      <c r="LPZ57" s="38"/>
      <c r="LQA57" s="38"/>
      <c r="LQB57" s="38"/>
      <c r="LQC57" s="38"/>
      <c r="LQD57" s="38"/>
      <c r="LQE57" s="38"/>
      <c r="LQF57" s="38"/>
      <c r="LQG57" s="38"/>
      <c r="LQH57" s="38"/>
      <c r="LQI57" s="38"/>
      <c r="LQJ57" s="38"/>
      <c r="LQK57" s="38"/>
      <c r="LQL57" s="38"/>
      <c r="LQM57" s="38"/>
      <c r="LQN57" s="38"/>
      <c r="LQO57" s="38"/>
      <c r="LQP57" s="38"/>
      <c r="LQQ57" s="38"/>
      <c r="LQR57" s="38"/>
      <c r="LQS57" s="38"/>
      <c r="LQT57" s="38"/>
      <c r="LQU57" s="38"/>
      <c r="LQV57" s="38"/>
      <c r="LQW57" s="38"/>
      <c r="LQX57" s="38"/>
      <c r="LQY57" s="38"/>
      <c r="LQZ57" s="38"/>
      <c r="LRA57" s="38"/>
      <c r="LRB57" s="38"/>
      <c r="LRC57" s="38"/>
      <c r="LRD57" s="38"/>
      <c r="LRE57" s="38"/>
      <c r="LRF57" s="38"/>
      <c r="LRG57" s="38"/>
      <c r="LRH57" s="38"/>
      <c r="LRI57" s="38"/>
      <c r="LRJ57" s="38"/>
      <c r="LRK57" s="38"/>
      <c r="LRL57" s="38"/>
      <c r="LRM57" s="38"/>
      <c r="LRN57" s="38"/>
      <c r="LRO57" s="38"/>
      <c r="LRP57" s="38"/>
      <c r="LRQ57" s="38"/>
      <c r="LRR57" s="38"/>
      <c r="LRS57" s="38"/>
      <c r="LRT57" s="38"/>
      <c r="LRU57" s="38"/>
      <c r="LRV57" s="38"/>
      <c r="LRW57" s="38"/>
      <c r="LRX57" s="38"/>
      <c r="LRY57" s="38"/>
      <c r="LRZ57" s="38"/>
      <c r="LSA57" s="38"/>
      <c r="LSB57" s="38"/>
      <c r="LSC57" s="38"/>
      <c r="LSD57" s="38"/>
      <c r="LSE57" s="38"/>
      <c r="LSF57" s="38"/>
      <c r="LSG57" s="38"/>
      <c r="LSH57" s="38"/>
      <c r="LSI57" s="38"/>
      <c r="LSJ57" s="38"/>
      <c r="LSK57" s="38"/>
      <c r="LSL57" s="38"/>
      <c r="LSM57" s="38"/>
      <c r="LSN57" s="38"/>
      <c r="LSO57" s="38"/>
      <c r="LSP57" s="38"/>
      <c r="LSQ57" s="38"/>
      <c r="LSR57" s="38"/>
      <c r="LSS57" s="38"/>
      <c r="LST57" s="38"/>
      <c r="LSU57" s="38"/>
      <c r="LSV57" s="38"/>
      <c r="LSW57" s="38"/>
      <c r="LSX57" s="38"/>
      <c r="LSY57" s="38"/>
      <c r="LSZ57" s="38"/>
      <c r="LTA57" s="38"/>
      <c r="LTB57" s="38"/>
      <c r="LTC57" s="38"/>
      <c r="LTD57" s="38"/>
      <c r="LTE57" s="38"/>
      <c r="LTF57" s="38"/>
      <c r="LTG57" s="38"/>
      <c r="LTH57" s="38"/>
      <c r="LTI57" s="38"/>
      <c r="LTJ57" s="38"/>
      <c r="LTK57" s="38"/>
      <c r="LTL57" s="38"/>
      <c r="LTM57" s="38"/>
      <c r="LTN57" s="38"/>
      <c r="LTO57" s="38"/>
      <c r="LTP57" s="38"/>
      <c r="LTQ57" s="38"/>
      <c r="LTR57" s="38"/>
      <c r="LTS57" s="38"/>
      <c r="LTT57" s="38"/>
      <c r="LTU57" s="38"/>
      <c r="LTV57" s="38"/>
      <c r="LTW57" s="38"/>
      <c r="LTX57" s="38"/>
      <c r="LTY57" s="38"/>
      <c r="LTZ57" s="38"/>
      <c r="LUA57" s="38"/>
      <c r="LUB57" s="38"/>
      <c r="LUC57" s="38"/>
      <c r="LUD57" s="38"/>
      <c r="LUE57" s="38"/>
      <c r="LUF57" s="38"/>
      <c r="LUG57" s="38"/>
      <c r="LUH57" s="38"/>
      <c r="LUI57" s="38"/>
      <c r="LUJ57" s="38"/>
      <c r="LUK57" s="38"/>
      <c r="LUL57" s="38"/>
      <c r="LUM57" s="38"/>
      <c r="LUN57" s="38"/>
      <c r="LUO57" s="38"/>
      <c r="LUP57" s="38"/>
      <c r="LUQ57" s="38"/>
      <c r="LUR57" s="38"/>
      <c r="LUS57" s="38"/>
      <c r="LUT57" s="38"/>
      <c r="LUU57" s="38"/>
      <c r="LUV57" s="38"/>
      <c r="LUW57" s="38"/>
      <c r="LUX57" s="38"/>
      <c r="LUY57" s="38"/>
      <c r="LUZ57" s="38"/>
      <c r="LVA57" s="38"/>
      <c r="LVB57" s="38"/>
      <c r="LVC57" s="38"/>
      <c r="LVD57" s="38"/>
      <c r="LVE57" s="38"/>
      <c r="LVF57" s="38"/>
      <c r="LVG57" s="38"/>
      <c r="LVH57" s="38"/>
      <c r="LVI57" s="38"/>
      <c r="LVJ57" s="38"/>
      <c r="LVK57" s="38"/>
      <c r="LVL57" s="38"/>
      <c r="LVM57" s="38"/>
      <c r="LVN57" s="38"/>
      <c r="LVO57" s="38"/>
      <c r="LVP57" s="38"/>
      <c r="LVQ57" s="38"/>
      <c r="LVR57" s="38"/>
      <c r="LVS57" s="38"/>
      <c r="LVT57" s="38"/>
      <c r="LVU57" s="38"/>
      <c r="LVV57" s="38"/>
      <c r="LVW57" s="38"/>
      <c r="LVX57" s="38"/>
      <c r="LVY57" s="38"/>
      <c r="LVZ57" s="38"/>
      <c r="LWA57" s="38"/>
      <c r="LWB57" s="38"/>
      <c r="LWC57" s="38"/>
      <c r="LWD57" s="38"/>
      <c r="LWE57" s="38"/>
      <c r="LWF57" s="38"/>
      <c r="LWG57" s="38"/>
      <c r="LWH57" s="38"/>
      <c r="LWI57" s="38"/>
      <c r="LWJ57" s="38"/>
      <c r="LWK57" s="38"/>
      <c r="LWL57" s="38"/>
      <c r="LWM57" s="38"/>
      <c r="LWN57" s="38"/>
      <c r="LWO57" s="38"/>
      <c r="LWP57" s="38"/>
      <c r="LWQ57" s="38"/>
      <c r="LWR57" s="38"/>
      <c r="LWS57" s="38"/>
      <c r="LWT57" s="38"/>
      <c r="LWU57" s="38"/>
      <c r="LWV57" s="38"/>
      <c r="LWW57" s="38"/>
      <c r="LWX57" s="38"/>
      <c r="LWY57" s="38"/>
      <c r="LWZ57" s="38"/>
      <c r="LXA57" s="38"/>
      <c r="LXB57" s="38"/>
      <c r="LXC57" s="38"/>
      <c r="LXD57" s="38"/>
      <c r="LXE57" s="38"/>
      <c r="LXF57" s="38"/>
      <c r="LXG57" s="38"/>
      <c r="LXH57" s="38"/>
      <c r="LXI57" s="38"/>
      <c r="LXJ57" s="38"/>
      <c r="LXK57" s="38"/>
      <c r="LXL57" s="38"/>
      <c r="LXM57" s="38"/>
      <c r="LXN57" s="38"/>
      <c r="LXO57" s="38"/>
      <c r="LXP57" s="38"/>
      <c r="LXQ57" s="38"/>
      <c r="LXR57" s="38"/>
      <c r="LXS57" s="38"/>
      <c r="LXT57" s="38"/>
      <c r="LXU57" s="38"/>
      <c r="LXV57" s="38"/>
      <c r="LXW57" s="38"/>
      <c r="LXX57" s="38"/>
      <c r="LXY57" s="38"/>
      <c r="LXZ57" s="38"/>
      <c r="LYA57" s="38"/>
      <c r="LYB57" s="38"/>
      <c r="LYC57" s="38"/>
      <c r="LYD57" s="38"/>
      <c r="LYE57" s="38"/>
      <c r="LYF57" s="38"/>
      <c r="LYG57" s="38"/>
      <c r="LYH57" s="38"/>
      <c r="LYI57" s="38"/>
      <c r="LYJ57" s="38"/>
      <c r="LYK57" s="38"/>
      <c r="LYL57" s="38"/>
      <c r="LYM57" s="38"/>
      <c r="LYN57" s="38"/>
      <c r="LYO57" s="38"/>
      <c r="LYP57" s="38"/>
      <c r="LYQ57" s="38"/>
      <c r="LYR57" s="38"/>
      <c r="LYS57" s="38"/>
      <c r="LYT57" s="38"/>
      <c r="LYU57" s="38"/>
      <c r="LYV57" s="38"/>
      <c r="LYW57" s="38"/>
      <c r="LYX57" s="38"/>
      <c r="LYY57" s="38"/>
      <c r="LYZ57" s="38"/>
      <c r="LZA57" s="38"/>
      <c r="LZB57" s="38"/>
      <c r="LZC57" s="38"/>
      <c r="LZD57" s="38"/>
      <c r="LZE57" s="38"/>
      <c r="LZF57" s="38"/>
      <c r="LZG57" s="38"/>
      <c r="LZH57" s="38"/>
      <c r="LZI57" s="38"/>
      <c r="LZJ57" s="38"/>
      <c r="LZK57" s="38"/>
      <c r="LZL57" s="38"/>
      <c r="LZM57" s="38"/>
      <c r="LZN57" s="38"/>
      <c r="LZO57" s="38"/>
      <c r="LZP57" s="38"/>
      <c r="LZQ57" s="38"/>
      <c r="LZR57" s="38"/>
      <c r="LZS57" s="38"/>
      <c r="LZT57" s="38"/>
      <c r="LZU57" s="38"/>
      <c r="LZV57" s="38"/>
      <c r="LZW57" s="38"/>
      <c r="LZX57" s="38"/>
      <c r="LZY57" s="38"/>
      <c r="LZZ57" s="38"/>
      <c r="MAA57" s="38"/>
      <c r="MAB57" s="38"/>
      <c r="MAC57" s="38"/>
      <c r="MAD57" s="38"/>
      <c r="MAE57" s="38"/>
      <c r="MAF57" s="38"/>
      <c r="MAG57" s="38"/>
      <c r="MAH57" s="38"/>
      <c r="MAI57" s="38"/>
      <c r="MAJ57" s="38"/>
      <c r="MAK57" s="38"/>
      <c r="MAL57" s="38"/>
      <c r="MAM57" s="38"/>
      <c r="MAN57" s="38"/>
      <c r="MAO57" s="38"/>
      <c r="MAP57" s="38"/>
      <c r="MAQ57" s="38"/>
      <c r="MAR57" s="38"/>
      <c r="MAS57" s="38"/>
      <c r="MAT57" s="38"/>
      <c r="MAU57" s="38"/>
      <c r="MAV57" s="38"/>
      <c r="MAW57" s="38"/>
      <c r="MAX57" s="38"/>
      <c r="MAY57" s="38"/>
      <c r="MAZ57" s="38"/>
      <c r="MBA57" s="38"/>
      <c r="MBB57" s="38"/>
      <c r="MBC57" s="38"/>
      <c r="MBD57" s="38"/>
      <c r="MBE57" s="38"/>
      <c r="MBF57" s="38"/>
      <c r="MBG57" s="38"/>
      <c r="MBH57" s="38"/>
      <c r="MBI57" s="38"/>
      <c r="MBJ57" s="38"/>
      <c r="MBK57" s="38"/>
      <c r="MBL57" s="38"/>
      <c r="MBM57" s="38"/>
      <c r="MBN57" s="38"/>
      <c r="MBO57" s="38"/>
      <c r="MBP57" s="38"/>
      <c r="MBQ57" s="38"/>
      <c r="MBR57" s="38"/>
      <c r="MBS57" s="38"/>
      <c r="MBT57" s="38"/>
      <c r="MBU57" s="38"/>
      <c r="MBV57" s="38"/>
      <c r="MBW57" s="38"/>
      <c r="MBX57" s="38"/>
      <c r="MBY57" s="38"/>
      <c r="MBZ57" s="38"/>
      <c r="MCA57" s="38"/>
      <c r="MCB57" s="38"/>
      <c r="MCC57" s="38"/>
      <c r="MCD57" s="38"/>
      <c r="MCE57" s="38"/>
      <c r="MCF57" s="38"/>
      <c r="MCG57" s="38"/>
      <c r="MCH57" s="38"/>
      <c r="MCI57" s="38"/>
      <c r="MCJ57" s="38"/>
      <c r="MCK57" s="38"/>
      <c r="MCL57" s="38"/>
      <c r="MCM57" s="38"/>
      <c r="MCN57" s="38"/>
      <c r="MCO57" s="38"/>
      <c r="MCP57" s="38"/>
      <c r="MCQ57" s="38"/>
      <c r="MCR57" s="38"/>
      <c r="MCS57" s="38"/>
      <c r="MCT57" s="38"/>
      <c r="MCU57" s="38"/>
      <c r="MCV57" s="38"/>
      <c r="MCW57" s="38"/>
      <c r="MCX57" s="38"/>
      <c r="MCY57" s="38"/>
      <c r="MCZ57" s="38"/>
      <c r="MDA57" s="38"/>
      <c r="MDB57" s="38"/>
      <c r="MDC57" s="38"/>
      <c r="MDD57" s="38"/>
      <c r="MDE57" s="38"/>
      <c r="MDF57" s="38"/>
      <c r="MDG57" s="38"/>
      <c r="MDH57" s="38"/>
      <c r="MDI57" s="38"/>
      <c r="MDJ57" s="38"/>
      <c r="MDK57" s="38"/>
      <c r="MDL57" s="38"/>
      <c r="MDM57" s="38"/>
      <c r="MDN57" s="38"/>
      <c r="MDO57" s="38"/>
      <c r="MDP57" s="38"/>
      <c r="MDQ57" s="38"/>
      <c r="MDR57" s="38"/>
      <c r="MDS57" s="38"/>
      <c r="MDT57" s="38"/>
      <c r="MDU57" s="38"/>
      <c r="MDV57" s="38"/>
      <c r="MDW57" s="38"/>
      <c r="MDX57" s="38"/>
      <c r="MDY57" s="38"/>
      <c r="MDZ57" s="38"/>
      <c r="MEA57" s="38"/>
      <c r="MEB57" s="38"/>
      <c r="MEC57" s="38"/>
      <c r="MED57" s="38"/>
      <c r="MEE57" s="38"/>
      <c r="MEF57" s="38"/>
      <c r="MEG57" s="38"/>
      <c r="MEH57" s="38"/>
      <c r="MEI57" s="38"/>
      <c r="MEJ57" s="38"/>
      <c r="MEK57" s="38"/>
      <c r="MEL57" s="38"/>
      <c r="MEM57" s="38"/>
      <c r="MEN57" s="38"/>
      <c r="MEO57" s="38"/>
      <c r="MEP57" s="38"/>
      <c r="MEQ57" s="38"/>
      <c r="MER57" s="38"/>
      <c r="MES57" s="38"/>
      <c r="MET57" s="38"/>
      <c r="MEU57" s="38"/>
      <c r="MEV57" s="38"/>
      <c r="MEW57" s="38"/>
      <c r="MEX57" s="38"/>
      <c r="MEY57" s="38"/>
      <c r="MEZ57" s="38"/>
      <c r="MFA57" s="38"/>
      <c r="MFB57" s="38"/>
      <c r="MFC57" s="38"/>
      <c r="MFD57" s="38"/>
      <c r="MFE57" s="38"/>
      <c r="MFF57" s="38"/>
      <c r="MFG57" s="38"/>
      <c r="MFH57" s="38"/>
      <c r="MFI57" s="38"/>
      <c r="MFJ57" s="38"/>
      <c r="MFK57" s="38"/>
      <c r="MFL57" s="38"/>
      <c r="MFM57" s="38"/>
      <c r="MFN57" s="38"/>
      <c r="MFO57" s="38"/>
      <c r="MFP57" s="38"/>
      <c r="MFQ57" s="38"/>
      <c r="MFR57" s="38"/>
      <c r="MFS57" s="38"/>
      <c r="MFT57" s="38"/>
      <c r="MFU57" s="38"/>
      <c r="MFV57" s="38"/>
      <c r="MFW57" s="38"/>
      <c r="MFX57" s="38"/>
      <c r="MFY57" s="38"/>
      <c r="MFZ57" s="38"/>
      <c r="MGA57" s="38"/>
      <c r="MGB57" s="38"/>
      <c r="MGC57" s="38"/>
      <c r="MGD57" s="38"/>
      <c r="MGE57" s="38"/>
      <c r="MGF57" s="38"/>
      <c r="MGG57" s="38"/>
      <c r="MGH57" s="38"/>
      <c r="MGI57" s="38"/>
      <c r="MGJ57" s="38"/>
      <c r="MGK57" s="38"/>
      <c r="MGL57" s="38"/>
      <c r="MGM57" s="38"/>
      <c r="MGN57" s="38"/>
      <c r="MGO57" s="38"/>
      <c r="MGP57" s="38"/>
      <c r="MGQ57" s="38"/>
      <c r="MGR57" s="38"/>
      <c r="MGS57" s="38"/>
      <c r="MGT57" s="38"/>
      <c r="MGU57" s="38"/>
      <c r="MGV57" s="38"/>
      <c r="MGW57" s="38"/>
      <c r="MGX57" s="38"/>
      <c r="MGY57" s="38"/>
      <c r="MGZ57" s="38"/>
      <c r="MHA57" s="38"/>
      <c r="MHB57" s="38"/>
      <c r="MHC57" s="38"/>
      <c r="MHD57" s="38"/>
      <c r="MHE57" s="38"/>
      <c r="MHF57" s="38"/>
      <c r="MHG57" s="38"/>
      <c r="MHH57" s="38"/>
      <c r="MHI57" s="38"/>
      <c r="MHJ57" s="38"/>
      <c r="MHK57" s="38"/>
      <c r="MHL57" s="38"/>
      <c r="MHM57" s="38"/>
      <c r="MHN57" s="38"/>
      <c r="MHO57" s="38"/>
      <c r="MHP57" s="38"/>
      <c r="MHQ57" s="38"/>
      <c r="MHR57" s="38"/>
      <c r="MHS57" s="38"/>
      <c r="MHT57" s="38"/>
      <c r="MHU57" s="38"/>
      <c r="MHV57" s="38"/>
      <c r="MHW57" s="38"/>
      <c r="MHX57" s="38"/>
      <c r="MHY57" s="38"/>
      <c r="MHZ57" s="38"/>
      <c r="MIA57" s="38"/>
      <c r="MIB57" s="38"/>
      <c r="MIC57" s="38"/>
      <c r="MID57" s="38"/>
      <c r="MIE57" s="38"/>
      <c r="MIF57" s="38"/>
      <c r="MIG57" s="38"/>
      <c r="MIH57" s="38"/>
      <c r="MII57" s="38"/>
      <c r="MIJ57" s="38"/>
      <c r="MIK57" s="38"/>
      <c r="MIL57" s="38"/>
      <c r="MIM57" s="38"/>
      <c r="MIN57" s="38"/>
      <c r="MIO57" s="38"/>
      <c r="MIP57" s="38"/>
      <c r="MIQ57" s="38"/>
      <c r="MIR57" s="38"/>
      <c r="MIS57" s="38"/>
      <c r="MIT57" s="38"/>
      <c r="MIU57" s="38"/>
      <c r="MIV57" s="38"/>
      <c r="MIW57" s="38"/>
      <c r="MIX57" s="38"/>
      <c r="MIY57" s="38"/>
      <c r="MIZ57" s="38"/>
      <c r="MJA57" s="38"/>
      <c r="MJB57" s="38"/>
      <c r="MJC57" s="38"/>
      <c r="MJD57" s="38"/>
      <c r="MJE57" s="38"/>
      <c r="MJF57" s="38"/>
      <c r="MJG57" s="38"/>
      <c r="MJH57" s="38"/>
      <c r="MJI57" s="38"/>
      <c r="MJJ57" s="38"/>
      <c r="MJK57" s="38"/>
      <c r="MJL57" s="38"/>
      <c r="MJM57" s="38"/>
      <c r="MJN57" s="38"/>
      <c r="MJO57" s="38"/>
      <c r="MJP57" s="38"/>
      <c r="MJQ57" s="38"/>
      <c r="MJR57" s="38"/>
      <c r="MJS57" s="38"/>
      <c r="MJT57" s="38"/>
      <c r="MJU57" s="38"/>
      <c r="MJV57" s="38"/>
      <c r="MJW57" s="38"/>
      <c r="MJX57" s="38"/>
      <c r="MJY57" s="38"/>
      <c r="MJZ57" s="38"/>
      <c r="MKA57" s="38"/>
      <c r="MKB57" s="38"/>
      <c r="MKC57" s="38"/>
      <c r="MKD57" s="38"/>
      <c r="MKE57" s="38"/>
      <c r="MKF57" s="38"/>
      <c r="MKG57" s="38"/>
      <c r="MKH57" s="38"/>
      <c r="MKI57" s="38"/>
      <c r="MKJ57" s="38"/>
      <c r="MKK57" s="38"/>
      <c r="MKL57" s="38"/>
      <c r="MKM57" s="38"/>
      <c r="MKN57" s="38"/>
      <c r="MKO57" s="38"/>
      <c r="MKP57" s="38"/>
      <c r="MKQ57" s="38"/>
      <c r="MKR57" s="38"/>
      <c r="MKS57" s="38"/>
      <c r="MKT57" s="38"/>
      <c r="MKU57" s="38"/>
      <c r="MKV57" s="38"/>
      <c r="MKW57" s="38"/>
      <c r="MKX57" s="38"/>
      <c r="MKY57" s="38"/>
      <c r="MKZ57" s="38"/>
      <c r="MLA57" s="38"/>
      <c r="MLB57" s="38"/>
      <c r="MLC57" s="38"/>
      <c r="MLD57" s="38"/>
      <c r="MLE57" s="38"/>
      <c r="MLF57" s="38"/>
      <c r="MLG57" s="38"/>
      <c r="MLH57" s="38"/>
      <c r="MLI57" s="38"/>
      <c r="MLJ57" s="38"/>
      <c r="MLK57" s="38"/>
      <c r="MLL57" s="38"/>
      <c r="MLM57" s="38"/>
      <c r="MLN57" s="38"/>
      <c r="MLO57" s="38"/>
      <c r="MLP57" s="38"/>
      <c r="MLQ57" s="38"/>
      <c r="MLR57" s="38"/>
      <c r="MLS57" s="38"/>
      <c r="MLT57" s="38"/>
      <c r="MLU57" s="38"/>
      <c r="MLV57" s="38"/>
      <c r="MLW57" s="38"/>
      <c r="MLX57" s="38"/>
      <c r="MLY57" s="38"/>
      <c r="MLZ57" s="38"/>
      <c r="MMA57" s="38"/>
      <c r="MMB57" s="38"/>
      <c r="MMC57" s="38"/>
      <c r="MMD57" s="38"/>
      <c r="MME57" s="38"/>
      <c r="MMF57" s="38"/>
      <c r="MMG57" s="38"/>
      <c r="MMH57" s="38"/>
      <c r="MMI57" s="38"/>
      <c r="MMJ57" s="38"/>
      <c r="MMK57" s="38"/>
      <c r="MML57" s="38"/>
      <c r="MMM57" s="38"/>
      <c r="MMN57" s="38"/>
      <c r="MMO57" s="38"/>
      <c r="MMP57" s="38"/>
      <c r="MMQ57" s="38"/>
      <c r="MMR57" s="38"/>
      <c r="MMS57" s="38"/>
      <c r="MMT57" s="38"/>
      <c r="MMU57" s="38"/>
      <c r="MMV57" s="38"/>
      <c r="MMW57" s="38"/>
      <c r="MMX57" s="38"/>
      <c r="MMY57" s="38"/>
      <c r="MMZ57" s="38"/>
      <c r="MNA57" s="38"/>
      <c r="MNB57" s="38"/>
      <c r="MNC57" s="38"/>
      <c r="MND57" s="38"/>
      <c r="MNE57" s="38"/>
      <c r="MNF57" s="38"/>
      <c r="MNG57" s="38"/>
      <c r="MNH57" s="38"/>
      <c r="MNI57" s="38"/>
      <c r="MNJ57" s="38"/>
      <c r="MNK57" s="38"/>
      <c r="MNL57" s="38"/>
      <c r="MNM57" s="38"/>
      <c r="MNN57" s="38"/>
      <c r="MNO57" s="38"/>
      <c r="MNP57" s="38"/>
      <c r="MNQ57" s="38"/>
      <c r="MNR57" s="38"/>
      <c r="MNS57" s="38"/>
      <c r="MNT57" s="38"/>
      <c r="MNU57" s="38"/>
      <c r="MNV57" s="38"/>
      <c r="MNW57" s="38"/>
      <c r="MNX57" s="38"/>
      <c r="MNY57" s="38"/>
      <c r="MNZ57" s="38"/>
      <c r="MOA57" s="38"/>
      <c r="MOB57" s="38"/>
      <c r="MOC57" s="38"/>
      <c r="MOD57" s="38"/>
      <c r="MOE57" s="38"/>
      <c r="MOF57" s="38"/>
      <c r="MOG57" s="38"/>
      <c r="MOH57" s="38"/>
      <c r="MOI57" s="38"/>
      <c r="MOJ57" s="38"/>
      <c r="MOK57" s="38"/>
      <c r="MOL57" s="38"/>
      <c r="MOM57" s="38"/>
      <c r="MON57" s="38"/>
      <c r="MOO57" s="38"/>
      <c r="MOP57" s="38"/>
      <c r="MOQ57" s="38"/>
      <c r="MOR57" s="38"/>
      <c r="MOS57" s="38"/>
      <c r="MOT57" s="38"/>
      <c r="MOU57" s="38"/>
      <c r="MOV57" s="38"/>
      <c r="MOW57" s="38"/>
      <c r="MOX57" s="38"/>
      <c r="MOY57" s="38"/>
      <c r="MOZ57" s="38"/>
      <c r="MPA57" s="38"/>
      <c r="MPB57" s="38"/>
      <c r="MPC57" s="38"/>
      <c r="MPD57" s="38"/>
      <c r="MPE57" s="38"/>
      <c r="MPF57" s="38"/>
      <c r="MPG57" s="38"/>
      <c r="MPH57" s="38"/>
      <c r="MPI57" s="38"/>
      <c r="MPJ57" s="38"/>
      <c r="MPK57" s="38"/>
      <c r="MPL57" s="38"/>
      <c r="MPM57" s="38"/>
      <c r="MPN57" s="38"/>
      <c r="MPO57" s="38"/>
      <c r="MPP57" s="38"/>
      <c r="MPQ57" s="38"/>
      <c r="MPR57" s="38"/>
      <c r="MPS57" s="38"/>
      <c r="MPT57" s="38"/>
      <c r="MPU57" s="38"/>
      <c r="MPV57" s="38"/>
      <c r="MPW57" s="38"/>
      <c r="MPX57" s="38"/>
      <c r="MPY57" s="38"/>
      <c r="MPZ57" s="38"/>
      <c r="MQA57" s="38"/>
      <c r="MQB57" s="38"/>
      <c r="MQC57" s="38"/>
      <c r="MQD57" s="38"/>
      <c r="MQE57" s="38"/>
      <c r="MQF57" s="38"/>
      <c r="MQG57" s="38"/>
      <c r="MQH57" s="38"/>
      <c r="MQI57" s="38"/>
      <c r="MQJ57" s="38"/>
      <c r="MQK57" s="38"/>
      <c r="MQL57" s="38"/>
      <c r="MQM57" s="38"/>
      <c r="MQN57" s="38"/>
      <c r="MQO57" s="38"/>
      <c r="MQP57" s="38"/>
      <c r="MQQ57" s="38"/>
      <c r="MQR57" s="38"/>
      <c r="MQS57" s="38"/>
      <c r="MQT57" s="38"/>
      <c r="MQU57" s="38"/>
      <c r="MQV57" s="38"/>
      <c r="MQW57" s="38"/>
      <c r="MQX57" s="38"/>
      <c r="MQY57" s="38"/>
      <c r="MQZ57" s="38"/>
      <c r="MRA57" s="38"/>
      <c r="MRB57" s="38"/>
      <c r="MRC57" s="38"/>
      <c r="MRD57" s="38"/>
      <c r="MRE57" s="38"/>
      <c r="MRF57" s="38"/>
      <c r="MRG57" s="38"/>
      <c r="MRH57" s="38"/>
      <c r="MRI57" s="38"/>
      <c r="MRJ57" s="38"/>
      <c r="MRK57" s="38"/>
      <c r="MRL57" s="38"/>
      <c r="MRM57" s="38"/>
      <c r="MRN57" s="38"/>
      <c r="MRO57" s="38"/>
      <c r="MRP57" s="38"/>
      <c r="MRQ57" s="38"/>
      <c r="MRR57" s="38"/>
      <c r="MRS57" s="38"/>
      <c r="MRT57" s="38"/>
      <c r="MRU57" s="38"/>
      <c r="MRV57" s="38"/>
      <c r="MRW57" s="38"/>
      <c r="MRX57" s="38"/>
      <c r="MRY57" s="38"/>
      <c r="MRZ57" s="38"/>
      <c r="MSA57" s="38"/>
      <c r="MSB57" s="38"/>
      <c r="MSC57" s="38"/>
      <c r="MSD57" s="38"/>
      <c r="MSE57" s="38"/>
      <c r="MSF57" s="38"/>
      <c r="MSG57" s="38"/>
      <c r="MSH57" s="38"/>
      <c r="MSI57" s="38"/>
      <c r="MSJ57" s="38"/>
      <c r="MSK57" s="38"/>
      <c r="MSL57" s="38"/>
      <c r="MSM57" s="38"/>
      <c r="MSN57" s="38"/>
      <c r="MSO57" s="38"/>
      <c r="MSP57" s="38"/>
      <c r="MSQ57" s="38"/>
      <c r="MSR57" s="38"/>
      <c r="MSS57" s="38"/>
      <c r="MST57" s="38"/>
      <c r="MSU57" s="38"/>
      <c r="MSV57" s="38"/>
      <c r="MSW57" s="38"/>
      <c r="MSX57" s="38"/>
      <c r="MSY57" s="38"/>
      <c r="MSZ57" s="38"/>
      <c r="MTA57" s="38"/>
      <c r="MTB57" s="38"/>
      <c r="MTC57" s="38"/>
      <c r="MTD57" s="38"/>
      <c r="MTE57" s="38"/>
      <c r="MTF57" s="38"/>
      <c r="MTG57" s="38"/>
      <c r="MTH57" s="38"/>
      <c r="MTI57" s="38"/>
      <c r="MTJ57" s="38"/>
      <c r="MTK57" s="38"/>
      <c r="MTL57" s="38"/>
      <c r="MTM57" s="38"/>
      <c r="MTN57" s="38"/>
      <c r="MTO57" s="38"/>
      <c r="MTP57" s="38"/>
      <c r="MTQ57" s="38"/>
      <c r="MTR57" s="38"/>
      <c r="MTS57" s="38"/>
      <c r="MTT57" s="38"/>
      <c r="MTU57" s="38"/>
      <c r="MTV57" s="38"/>
      <c r="MTW57" s="38"/>
      <c r="MTX57" s="38"/>
      <c r="MTY57" s="38"/>
      <c r="MTZ57" s="38"/>
      <c r="MUA57" s="38"/>
      <c r="MUB57" s="38"/>
      <c r="MUC57" s="38"/>
      <c r="MUD57" s="38"/>
      <c r="MUE57" s="38"/>
      <c r="MUF57" s="38"/>
      <c r="MUG57" s="38"/>
      <c r="MUH57" s="38"/>
      <c r="MUI57" s="38"/>
      <c r="MUJ57" s="38"/>
      <c r="MUK57" s="38"/>
      <c r="MUL57" s="38"/>
      <c r="MUM57" s="38"/>
      <c r="MUN57" s="38"/>
      <c r="MUO57" s="38"/>
      <c r="MUP57" s="38"/>
      <c r="MUQ57" s="38"/>
      <c r="MUR57" s="38"/>
      <c r="MUS57" s="38"/>
      <c r="MUT57" s="38"/>
      <c r="MUU57" s="38"/>
      <c r="MUV57" s="38"/>
      <c r="MUW57" s="38"/>
      <c r="MUX57" s="38"/>
      <c r="MUY57" s="38"/>
      <c r="MUZ57" s="38"/>
      <c r="MVA57" s="38"/>
      <c r="MVB57" s="38"/>
      <c r="MVC57" s="38"/>
      <c r="MVD57" s="38"/>
      <c r="MVE57" s="38"/>
      <c r="MVF57" s="38"/>
      <c r="MVG57" s="38"/>
      <c r="MVH57" s="38"/>
      <c r="MVI57" s="38"/>
      <c r="MVJ57" s="38"/>
      <c r="MVK57" s="38"/>
      <c r="MVL57" s="38"/>
      <c r="MVM57" s="38"/>
      <c r="MVN57" s="38"/>
      <c r="MVO57" s="38"/>
      <c r="MVP57" s="38"/>
      <c r="MVQ57" s="38"/>
      <c r="MVR57" s="38"/>
      <c r="MVS57" s="38"/>
      <c r="MVT57" s="38"/>
      <c r="MVU57" s="38"/>
      <c r="MVV57" s="38"/>
      <c r="MVW57" s="38"/>
      <c r="MVX57" s="38"/>
      <c r="MVY57" s="38"/>
      <c r="MVZ57" s="38"/>
      <c r="MWA57" s="38"/>
      <c r="MWB57" s="38"/>
      <c r="MWC57" s="38"/>
      <c r="MWD57" s="38"/>
      <c r="MWE57" s="38"/>
      <c r="MWF57" s="38"/>
      <c r="MWG57" s="38"/>
      <c r="MWH57" s="38"/>
      <c r="MWI57" s="38"/>
      <c r="MWJ57" s="38"/>
      <c r="MWK57" s="38"/>
      <c r="MWL57" s="38"/>
      <c r="MWM57" s="38"/>
      <c r="MWN57" s="38"/>
      <c r="MWO57" s="38"/>
      <c r="MWP57" s="38"/>
      <c r="MWQ57" s="38"/>
      <c r="MWR57" s="38"/>
      <c r="MWS57" s="38"/>
      <c r="MWT57" s="38"/>
      <c r="MWU57" s="38"/>
      <c r="MWV57" s="38"/>
      <c r="MWW57" s="38"/>
      <c r="MWX57" s="38"/>
      <c r="MWY57" s="38"/>
      <c r="MWZ57" s="38"/>
      <c r="MXA57" s="38"/>
      <c r="MXB57" s="38"/>
      <c r="MXC57" s="38"/>
      <c r="MXD57" s="38"/>
      <c r="MXE57" s="38"/>
      <c r="MXF57" s="38"/>
      <c r="MXG57" s="38"/>
      <c r="MXH57" s="38"/>
      <c r="MXI57" s="38"/>
      <c r="MXJ57" s="38"/>
      <c r="MXK57" s="38"/>
      <c r="MXL57" s="38"/>
      <c r="MXM57" s="38"/>
      <c r="MXN57" s="38"/>
      <c r="MXO57" s="38"/>
      <c r="MXP57" s="38"/>
      <c r="MXQ57" s="38"/>
      <c r="MXR57" s="38"/>
      <c r="MXS57" s="38"/>
      <c r="MXT57" s="38"/>
      <c r="MXU57" s="38"/>
      <c r="MXV57" s="38"/>
      <c r="MXW57" s="38"/>
      <c r="MXX57" s="38"/>
      <c r="MXY57" s="38"/>
      <c r="MXZ57" s="38"/>
      <c r="MYA57" s="38"/>
      <c r="MYB57" s="38"/>
      <c r="MYC57" s="38"/>
      <c r="MYD57" s="38"/>
      <c r="MYE57" s="38"/>
      <c r="MYF57" s="38"/>
      <c r="MYG57" s="38"/>
      <c r="MYH57" s="38"/>
      <c r="MYI57" s="38"/>
      <c r="MYJ57" s="38"/>
      <c r="MYK57" s="38"/>
      <c r="MYL57" s="38"/>
      <c r="MYM57" s="38"/>
      <c r="MYN57" s="38"/>
      <c r="MYO57" s="38"/>
      <c r="MYP57" s="38"/>
      <c r="MYQ57" s="38"/>
      <c r="MYR57" s="38"/>
      <c r="MYS57" s="38"/>
      <c r="MYT57" s="38"/>
      <c r="MYU57" s="38"/>
      <c r="MYV57" s="38"/>
      <c r="MYW57" s="38"/>
      <c r="MYX57" s="38"/>
      <c r="MYY57" s="38"/>
      <c r="MYZ57" s="38"/>
      <c r="MZA57" s="38"/>
      <c r="MZB57" s="38"/>
      <c r="MZC57" s="38"/>
      <c r="MZD57" s="38"/>
      <c r="MZE57" s="38"/>
      <c r="MZF57" s="38"/>
      <c r="MZG57" s="38"/>
      <c r="MZH57" s="38"/>
      <c r="MZI57" s="38"/>
      <c r="MZJ57" s="38"/>
      <c r="MZK57" s="38"/>
      <c r="MZL57" s="38"/>
      <c r="MZM57" s="38"/>
      <c r="MZN57" s="38"/>
      <c r="MZO57" s="38"/>
      <c r="MZP57" s="38"/>
      <c r="MZQ57" s="38"/>
      <c r="MZR57" s="38"/>
      <c r="MZS57" s="38"/>
      <c r="MZT57" s="38"/>
      <c r="MZU57" s="38"/>
      <c r="MZV57" s="38"/>
      <c r="MZW57" s="38"/>
      <c r="MZX57" s="38"/>
      <c r="MZY57" s="38"/>
      <c r="MZZ57" s="38"/>
      <c r="NAA57" s="38"/>
      <c r="NAB57" s="38"/>
      <c r="NAC57" s="38"/>
      <c r="NAD57" s="38"/>
      <c r="NAE57" s="38"/>
      <c r="NAF57" s="38"/>
      <c r="NAG57" s="38"/>
      <c r="NAH57" s="38"/>
      <c r="NAI57" s="38"/>
      <c r="NAJ57" s="38"/>
      <c r="NAK57" s="38"/>
      <c r="NAL57" s="38"/>
      <c r="NAM57" s="38"/>
      <c r="NAN57" s="38"/>
      <c r="NAO57" s="38"/>
      <c r="NAP57" s="38"/>
      <c r="NAQ57" s="38"/>
      <c r="NAR57" s="38"/>
      <c r="NAS57" s="38"/>
      <c r="NAT57" s="38"/>
      <c r="NAU57" s="38"/>
      <c r="NAV57" s="38"/>
      <c r="NAW57" s="38"/>
      <c r="NAX57" s="38"/>
      <c r="NAY57" s="38"/>
      <c r="NAZ57" s="38"/>
      <c r="NBA57" s="38"/>
      <c r="NBB57" s="38"/>
      <c r="NBC57" s="38"/>
      <c r="NBD57" s="38"/>
      <c r="NBE57" s="38"/>
      <c r="NBF57" s="38"/>
      <c r="NBG57" s="38"/>
      <c r="NBH57" s="38"/>
      <c r="NBI57" s="38"/>
      <c r="NBJ57" s="38"/>
      <c r="NBK57" s="38"/>
      <c r="NBL57" s="38"/>
      <c r="NBM57" s="38"/>
      <c r="NBN57" s="38"/>
      <c r="NBO57" s="38"/>
      <c r="NBP57" s="38"/>
      <c r="NBQ57" s="38"/>
      <c r="NBR57" s="38"/>
      <c r="NBS57" s="38"/>
      <c r="NBT57" s="38"/>
      <c r="NBU57" s="38"/>
      <c r="NBV57" s="38"/>
      <c r="NBW57" s="38"/>
      <c r="NBX57" s="38"/>
      <c r="NBY57" s="38"/>
      <c r="NBZ57" s="38"/>
      <c r="NCA57" s="38"/>
      <c r="NCB57" s="38"/>
      <c r="NCC57" s="38"/>
      <c r="NCD57" s="38"/>
      <c r="NCE57" s="38"/>
      <c r="NCF57" s="38"/>
      <c r="NCG57" s="38"/>
      <c r="NCH57" s="38"/>
      <c r="NCI57" s="38"/>
      <c r="NCJ57" s="38"/>
      <c r="NCK57" s="38"/>
      <c r="NCL57" s="38"/>
      <c r="NCM57" s="38"/>
      <c r="NCN57" s="38"/>
      <c r="NCO57" s="38"/>
      <c r="NCP57" s="38"/>
      <c r="NCQ57" s="38"/>
      <c r="NCR57" s="38"/>
      <c r="NCS57" s="38"/>
      <c r="NCT57" s="38"/>
      <c r="NCU57" s="38"/>
      <c r="NCV57" s="38"/>
      <c r="NCW57" s="38"/>
      <c r="NCX57" s="38"/>
      <c r="NCY57" s="38"/>
      <c r="NCZ57" s="38"/>
      <c r="NDA57" s="38"/>
      <c r="NDB57" s="38"/>
      <c r="NDC57" s="38"/>
      <c r="NDD57" s="38"/>
      <c r="NDE57" s="38"/>
      <c r="NDF57" s="38"/>
      <c r="NDG57" s="38"/>
      <c r="NDH57" s="38"/>
      <c r="NDI57" s="38"/>
      <c r="NDJ57" s="38"/>
      <c r="NDK57" s="38"/>
      <c r="NDL57" s="38"/>
      <c r="NDM57" s="38"/>
      <c r="NDN57" s="38"/>
      <c r="NDO57" s="38"/>
      <c r="NDP57" s="38"/>
      <c r="NDQ57" s="38"/>
      <c r="NDR57" s="38"/>
      <c r="NDS57" s="38"/>
      <c r="NDT57" s="38"/>
      <c r="NDU57" s="38"/>
      <c r="NDV57" s="38"/>
      <c r="NDW57" s="38"/>
      <c r="NDX57" s="38"/>
      <c r="NDY57" s="38"/>
      <c r="NDZ57" s="38"/>
      <c r="NEA57" s="38"/>
      <c r="NEB57" s="38"/>
      <c r="NEC57" s="38"/>
      <c r="NED57" s="38"/>
      <c r="NEE57" s="38"/>
      <c r="NEF57" s="38"/>
      <c r="NEG57" s="38"/>
      <c r="NEH57" s="38"/>
      <c r="NEI57" s="38"/>
      <c r="NEJ57" s="38"/>
      <c r="NEK57" s="38"/>
      <c r="NEL57" s="38"/>
      <c r="NEM57" s="38"/>
      <c r="NEN57" s="38"/>
      <c r="NEO57" s="38"/>
      <c r="NEP57" s="38"/>
      <c r="NEQ57" s="38"/>
      <c r="NER57" s="38"/>
      <c r="NES57" s="38"/>
      <c r="NET57" s="38"/>
      <c r="NEU57" s="38"/>
      <c r="NEV57" s="38"/>
      <c r="NEW57" s="38"/>
      <c r="NEX57" s="38"/>
      <c r="NEY57" s="38"/>
      <c r="NEZ57" s="38"/>
      <c r="NFA57" s="38"/>
      <c r="NFB57" s="38"/>
      <c r="NFC57" s="38"/>
      <c r="NFD57" s="38"/>
      <c r="NFE57" s="38"/>
      <c r="NFF57" s="38"/>
      <c r="NFG57" s="38"/>
      <c r="NFH57" s="38"/>
      <c r="NFI57" s="38"/>
      <c r="NFJ57" s="38"/>
      <c r="NFK57" s="38"/>
      <c r="NFL57" s="38"/>
      <c r="NFM57" s="38"/>
      <c r="NFN57" s="38"/>
      <c r="NFO57" s="38"/>
      <c r="NFP57" s="38"/>
      <c r="NFQ57" s="38"/>
      <c r="NFR57" s="38"/>
      <c r="NFS57" s="38"/>
      <c r="NFT57" s="38"/>
      <c r="NFU57" s="38"/>
      <c r="NFV57" s="38"/>
      <c r="NFW57" s="38"/>
      <c r="NFX57" s="38"/>
      <c r="NFY57" s="38"/>
      <c r="NFZ57" s="38"/>
      <c r="NGA57" s="38"/>
      <c r="NGB57" s="38"/>
      <c r="NGC57" s="38"/>
      <c r="NGD57" s="38"/>
      <c r="NGE57" s="38"/>
      <c r="NGF57" s="38"/>
      <c r="NGG57" s="38"/>
      <c r="NGH57" s="38"/>
      <c r="NGI57" s="38"/>
      <c r="NGJ57" s="38"/>
      <c r="NGK57" s="38"/>
      <c r="NGL57" s="38"/>
      <c r="NGM57" s="38"/>
      <c r="NGN57" s="38"/>
      <c r="NGO57" s="38"/>
      <c r="NGP57" s="38"/>
      <c r="NGQ57" s="38"/>
      <c r="NGR57" s="38"/>
      <c r="NGS57" s="38"/>
      <c r="NGT57" s="38"/>
      <c r="NGU57" s="38"/>
      <c r="NGV57" s="38"/>
      <c r="NGW57" s="38"/>
      <c r="NGX57" s="38"/>
      <c r="NGY57" s="38"/>
      <c r="NGZ57" s="38"/>
      <c r="NHA57" s="38"/>
      <c r="NHB57" s="38"/>
      <c r="NHC57" s="38"/>
      <c r="NHD57" s="38"/>
      <c r="NHE57" s="38"/>
      <c r="NHF57" s="38"/>
      <c r="NHG57" s="38"/>
      <c r="NHH57" s="38"/>
      <c r="NHI57" s="38"/>
      <c r="NHJ57" s="38"/>
      <c r="NHK57" s="38"/>
      <c r="NHL57" s="38"/>
      <c r="NHM57" s="38"/>
      <c r="NHN57" s="38"/>
      <c r="NHO57" s="38"/>
      <c r="NHP57" s="38"/>
      <c r="NHQ57" s="38"/>
      <c r="NHR57" s="38"/>
      <c r="NHS57" s="38"/>
      <c r="NHT57" s="38"/>
      <c r="NHU57" s="38"/>
      <c r="NHV57" s="38"/>
      <c r="NHW57" s="38"/>
      <c r="NHX57" s="38"/>
      <c r="NHY57" s="38"/>
      <c r="NHZ57" s="38"/>
      <c r="NIA57" s="38"/>
      <c r="NIB57" s="38"/>
      <c r="NIC57" s="38"/>
      <c r="NID57" s="38"/>
      <c r="NIE57" s="38"/>
      <c r="NIF57" s="38"/>
      <c r="NIG57" s="38"/>
      <c r="NIH57" s="38"/>
      <c r="NII57" s="38"/>
      <c r="NIJ57" s="38"/>
      <c r="NIK57" s="38"/>
      <c r="NIL57" s="38"/>
      <c r="NIM57" s="38"/>
      <c r="NIN57" s="38"/>
      <c r="NIO57" s="38"/>
      <c r="NIP57" s="38"/>
      <c r="NIQ57" s="38"/>
      <c r="NIR57" s="38"/>
      <c r="NIS57" s="38"/>
      <c r="NIT57" s="38"/>
      <c r="NIU57" s="38"/>
      <c r="NIV57" s="38"/>
      <c r="NIW57" s="38"/>
      <c r="NIX57" s="38"/>
      <c r="NIY57" s="38"/>
      <c r="NIZ57" s="38"/>
      <c r="NJA57" s="38"/>
      <c r="NJB57" s="38"/>
      <c r="NJC57" s="38"/>
      <c r="NJD57" s="38"/>
      <c r="NJE57" s="38"/>
      <c r="NJF57" s="38"/>
      <c r="NJG57" s="38"/>
      <c r="NJH57" s="38"/>
      <c r="NJI57" s="38"/>
      <c r="NJJ57" s="38"/>
      <c r="NJK57" s="38"/>
      <c r="NJL57" s="38"/>
      <c r="NJM57" s="38"/>
      <c r="NJN57" s="38"/>
      <c r="NJO57" s="38"/>
      <c r="NJP57" s="38"/>
      <c r="NJQ57" s="38"/>
      <c r="NJR57" s="38"/>
      <c r="NJS57" s="38"/>
      <c r="NJT57" s="38"/>
      <c r="NJU57" s="38"/>
      <c r="NJV57" s="38"/>
      <c r="NJW57" s="38"/>
      <c r="NJX57" s="38"/>
      <c r="NJY57" s="38"/>
      <c r="NJZ57" s="38"/>
      <c r="NKA57" s="38"/>
      <c r="NKB57" s="38"/>
      <c r="NKC57" s="38"/>
      <c r="NKD57" s="38"/>
      <c r="NKE57" s="38"/>
      <c r="NKF57" s="38"/>
      <c r="NKG57" s="38"/>
      <c r="NKH57" s="38"/>
      <c r="NKI57" s="38"/>
      <c r="NKJ57" s="38"/>
      <c r="NKK57" s="38"/>
      <c r="NKL57" s="38"/>
      <c r="NKM57" s="38"/>
      <c r="NKN57" s="38"/>
      <c r="NKO57" s="38"/>
      <c r="NKP57" s="38"/>
      <c r="NKQ57" s="38"/>
      <c r="NKR57" s="38"/>
      <c r="NKS57" s="38"/>
      <c r="NKT57" s="38"/>
      <c r="NKU57" s="38"/>
      <c r="NKV57" s="38"/>
      <c r="NKW57" s="38"/>
      <c r="NKX57" s="38"/>
      <c r="NKY57" s="38"/>
      <c r="NKZ57" s="38"/>
      <c r="NLA57" s="38"/>
      <c r="NLB57" s="38"/>
      <c r="NLC57" s="38"/>
      <c r="NLD57" s="38"/>
      <c r="NLE57" s="38"/>
      <c r="NLF57" s="38"/>
      <c r="NLG57" s="38"/>
      <c r="NLH57" s="38"/>
      <c r="NLI57" s="38"/>
      <c r="NLJ57" s="38"/>
      <c r="NLK57" s="38"/>
      <c r="NLL57" s="38"/>
      <c r="NLM57" s="38"/>
      <c r="NLN57" s="38"/>
      <c r="NLO57" s="38"/>
      <c r="NLP57" s="38"/>
      <c r="NLQ57" s="38"/>
      <c r="NLR57" s="38"/>
      <c r="NLS57" s="38"/>
      <c r="NLT57" s="38"/>
      <c r="NLU57" s="38"/>
      <c r="NLV57" s="38"/>
      <c r="NLW57" s="38"/>
      <c r="NLX57" s="38"/>
      <c r="NLY57" s="38"/>
      <c r="NLZ57" s="38"/>
      <c r="NMA57" s="38"/>
      <c r="NMB57" s="38"/>
      <c r="NMC57" s="38"/>
      <c r="NMD57" s="38"/>
      <c r="NME57" s="38"/>
      <c r="NMF57" s="38"/>
      <c r="NMG57" s="38"/>
      <c r="NMH57" s="38"/>
      <c r="NMI57" s="38"/>
      <c r="NMJ57" s="38"/>
      <c r="NMK57" s="38"/>
      <c r="NML57" s="38"/>
      <c r="NMM57" s="38"/>
      <c r="NMN57" s="38"/>
      <c r="NMO57" s="38"/>
      <c r="NMP57" s="38"/>
      <c r="NMQ57" s="38"/>
      <c r="NMR57" s="38"/>
      <c r="NMS57" s="38"/>
      <c r="NMT57" s="38"/>
      <c r="NMU57" s="38"/>
      <c r="NMV57" s="38"/>
      <c r="NMW57" s="38"/>
      <c r="NMX57" s="38"/>
      <c r="NMY57" s="38"/>
      <c r="NMZ57" s="38"/>
      <c r="NNA57" s="38"/>
      <c r="NNB57" s="38"/>
      <c r="NNC57" s="38"/>
      <c r="NND57" s="38"/>
      <c r="NNE57" s="38"/>
      <c r="NNF57" s="38"/>
      <c r="NNG57" s="38"/>
      <c r="NNH57" s="38"/>
      <c r="NNI57" s="38"/>
      <c r="NNJ57" s="38"/>
      <c r="NNK57" s="38"/>
      <c r="NNL57" s="38"/>
      <c r="NNM57" s="38"/>
      <c r="NNN57" s="38"/>
      <c r="NNO57" s="38"/>
      <c r="NNP57" s="38"/>
      <c r="NNQ57" s="38"/>
      <c r="NNR57" s="38"/>
      <c r="NNS57" s="38"/>
      <c r="NNT57" s="38"/>
      <c r="NNU57" s="38"/>
      <c r="NNV57" s="38"/>
      <c r="NNW57" s="38"/>
      <c r="NNX57" s="38"/>
      <c r="NNY57" s="38"/>
      <c r="NNZ57" s="38"/>
      <c r="NOA57" s="38"/>
      <c r="NOB57" s="38"/>
      <c r="NOC57" s="38"/>
      <c r="NOD57" s="38"/>
      <c r="NOE57" s="38"/>
      <c r="NOF57" s="38"/>
      <c r="NOG57" s="38"/>
      <c r="NOH57" s="38"/>
      <c r="NOI57" s="38"/>
      <c r="NOJ57" s="38"/>
      <c r="NOK57" s="38"/>
      <c r="NOL57" s="38"/>
      <c r="NOM57" s="38"/>
      <c r="NON57" s="38"/>
      <c r="NOO57" s="38"/>
      <c r="NOP57" s="38"/>
      <c r="NOQ57" s="38"/>
      <c r="NOR57" s="38"/>
      <c r="NOS57" s="38"/>
      <c r="NOT57" s="38"/>
      <c r="NOU57" s="38"/>
      <c r="NOV57" s="38"/>
      <c r="NOW57" s="38"/>
      <c r="NOX57" s="38"/>
      <c r="NOY57" s="38"/>
      <c r="NOZ57" s="38"/>
      <c r="NPA57" s="38"/>
      <c r="NPB57" s="38"/>
      <c r="NPC57" s="38"/>
      <c r="NPD57" s="38"/>
      <c r="NPE57" s="38"/>
      <c r="NPF57" s="38"/>
      <c r="NPG57" s="38"/>
      <c r="NPH57" s="38"/>
      <c r="NPI57" s="38"/>
      <c r="NPJ57" s="38"/>
      <c r="NPK57" s="38"/>
      <c r="NPL57" s="38"/>
      <c r="NPM57" s="38"/>
      <c r="NPN57" s="38"/>
      <c r="NPO57" s="38"/>
      <c r="NPP57" s="38"/>
      <c r="NPQ57" s="38"/>
      <c r="NPR57" s="38"/>
      <c r="NPS57" s="38"/>
      <c r="NPT57" s="38"/>
      <c r="NPU57" s="38"/>
      <c r="NPV57" s="38"/>
      <c r="NPW57" s="38"/>
      <c r="NPX57" s="38"/>
      <c r="NPY57" s="38"/>
      <c r="NPZ57" s="38"/>
      <c r="NQA57" s="38"/>
      <c r="NQB57" s="38"/>
      <c r="NQC57" s="38"/>
      <c r="NQD57" s="38"/>
      <c r="NQE57" s="38"/>
      <c r="NQF57" s="38"/>
      <c r="NQG57" s="38"/>
      <c r="NQH57" s="38"/>
      <c r="NQI57" s="38"/>
      <c r="NQJ57" s="38"/>
      <c r="NQK57" s="38"/>
      <c r="NQL57" s="38"/>
      <c r="NQM57" s="38"/>
      <c r="NQN57" s="38"/>
      <c r="NQO57" s="38"/>
      <c r="NQP57" s="38"/>
      <c r="NQQ57" s="38"/>
      <c r="NQR57" s="38"/>
      <c r="NQS57" s="38"/>
      <c r="NQT57" s="38"/>
      <c r="NQU57" s="38"/>
      <c r="NQV57" s="38"/>
      <c r="NQW57" s="38"/>
      <c r="NQX57" s="38"/>
      <c r="NQY57" s="38"/>
      <c r="NQZ57" s="38"/>
      <c r="NRA57" s="38"/>
      <c r="NRB57" s="38"/>
      <c r="NRC57" s="38"/>
      <c r="NRD57" s="38"/>
      <c r="NRE57" s="38"/>
      <c r="NRF57" s="38"/>
      <c r="NRG57" s="38"/>
      <c r="NRH57" s="38"/>
      <c r="NRI57" s="38"/>
      <c r="NRJ57" s="38"/>
      <c r="NRK57" s="38"/>
      <c r="NRL57" s="38"/>
      <c r="NRM57" s="38"/>
      <c r="NRN57" s="38"/>
      <c r="NRO57" s="38"/>
      <c r="NRP57" s="38"/>
      <c r="NRQ57" s="38"/>
      <c r="NRR57" s="38"/>
      <c r="NRS57" s="38"/>
      <c r="NRT57" s="38"/>
      <c r="NRU57" s="38"/>
      <c r="NRV57" s="38"/>
      <c r="NRW57" s="38"/>
      <c r="NRX57" s="38"/>
      <c r="NRY57" s="38"/>
      <c r="NRZ57" s="38"/>
      <c r="NSA57" s="38"/>
      <c r="NSB57" s="38"/>
      <c r="NSC57" s="38"/>
      <c r="NSD57" s="38"/>
      <c r="NSE57" s="38"/>
      <c r="NSF57" s="38"/>
      <c r="NSG57" s="38"/>
      <c r="NSH57" s="38"/>
      <c r="NSI57" s="38"/>
      <c r="NSJ57" s="38"/>
      <c r="NSK57" s="38"/>
      <c r="NSL57" s="38"/>
      <c r="NSM57" s="38"/>
      <c r="NSN57" s="38"/>
      <c r="NSO57" s="38"/>
      <c r="NSP57" s="38"/>
      <c r="NSQ57" s="38"/>
      <c r="NSR57" s="38"/>
      <c r="NSS57" s="38"/>
      <c r="NST57" s="38"/>
      <c r="NSU57" s="38"/>
      <c r="NSV57" s="38"/>
      <c r="NSW57" s="38"/>
      <c r="NSX57" s="38"/>
      <c r="NSY57" s="38"/>
      <c r="NSZ57" s="38"/>
      <c r="NTA57" s="38"/>
      <c r="NTB57" s="38"/>
      <c r="NTC57" s="38"/>
      <c r="NTD57" s="38"/>
      <c r="NTE57" s="38"/>
      <c r="NTF57" s="38"/>
      <c r="NTG57" s="38"/>
      <c r="NTH57" s="38"/>
      <c r="NTI57" s="38"/>
      <c r="NTJ57" s="38"/>
      <c r="NTK57" s="38"/>
      <c r="NTL57" s="38"/>
      <c r="NTM57" s="38"/>
      <c r="NTN57" s="38"/>
      <c r="NTO57" s="38"/>
      <c r="NTP57" s="38"/>
      <c r="NTQ57" s="38"/>
      <c r="NTR57" s="38"/>
      <c r="NTS57" s="38"/>
      <c r="NTT57" s="38"/>
      <c r="NTU57" s="38"/>
      <c r="NTV57" s="38"/>
      <c r="NTW57" s="38"/>
      <c r="NTX57" s="38"/>
      <c r="NTY57" s="38"/>
      <c r="NTZ57" s="38"/>
      <c r="NUA57" s="38"/>
      <c r="NUB57" s="38"/>
      <c r="NUC57" s="38"/>
      <c r="NUD57" s="38"/>
      <c r="NUE57" s="38"/>
      <c r="NUF57" s="38"/>
      <c r="NUG57" s="38"/>
      <c r="NUH57" s="38"/>
      <c r="NUI57" s="38"/>
      <c r="NUJ57" s="38"/>
      <c r="NUK57" s="38"/>
      <c r="NUL57" s="38"/>
      <c r="NUM57" s="38"/>
      <c r="NUN57" s="38"/>
      <c r="NUO57" s="38"/>
      <c r="NUP57" s="38"/>
      <c r="NUQ57" s="38"/>
      <c r="NUR57" s="38"/>
      <c r="NUS57" s="38"/>
      <c r="NUT57" s="38"/>
      <c r="NUU57" s="38"/>
      <c r="NUV57" s="38"/>
      <c r="NUW57" s="38"/>
      <c r="NUX57" s="38"/>
      <c r="NUY57" s="38"/>
      <c r="NUZ57" s="38"/>
      <c r="NVA57" s="38"/>
      <c r="NVB57" s="38"/>
      <c r="NVC57" s="38"/>
      <c r="NVD57" s="38"/>
      <c r="NVE57" s="38"/>
      <c r="NVF57" s="38"/>
      <c r="NVG57" s="38"/>
      <c r="NVH57" s="38"/>
      <c r="NVI57" s="38"/>
      <c r="NVJ57" s="38"/>
      <c r="NVK57" s="38"/>
      <c r="NVL57" s="38"/>
      <c r="NVM57" s="38"/>
      <c r="NVN57" s="38"/>
      <c r="NVO57" s="38"/>
      <c r="NVP57" s="38"/>
      <c r="NVQ57" s="38"/>
      <c r="NVR57" s="38"/>
      <c r="NVS57" s="38"/>
      <c r="NVT57" s="38"/>
      <c r="NVU57" s="38"/>
      <c r="NVV57" s="38"/>
      <c r="NVW57" s="38"/>
      <c r="NVX57" s="38"/>
      <c r="NVY57" s="38"/>
      <c r="NVZ57" s="38"/>
      <c r="NWA57" s="38"/>
      <c r="NWB57" s="38"/>
      <c r="NWC57" s="38"/>
      <c r="NWD57" s="38"/>
      <c r="NWE57" s="38"/>
      <c r="NWF57" s="38"/>
      <c r="NWG57" s="38"/>
      <c r="NWH57" s="38"/>
      <c r="NWI57" s="38"/>
      <c r="NWJ57" s="38"/>
      <c r="NWK57" s="38"/>
      <c r="NWL57" s="38"/>
      <c r="NWM57" s="38"/>
      <c r="NWN57" s="38"/>
      <c r="NWO57" s="38"/>
      <c r="NWP57" s="38"/>
      <c r="NWQ57" s="38"/>
      <c r="NWR57" s="38"/>
      <c r="NWS57" s="38"/>
      <c r="NWT57" s="38"/>
      <c r="NWU57" s="38"/>
      <c r="NWV57" s="38"/>
      <c r="NWW57" s="38"/>
      <c r="NWX57" s="38"/>
      <c r="NWY57" s="38"/>
      <c r="NWZ57" s="38"/>
      <c r="NXA57" s="38"/>
      <c r="NXB57" s="38"/>
      <c r="NXC57" s="38"/>
      <c r="NXD57" s="38"/>
      <c r="NXE57" s="38"/>
      <c r="NXF57" s="38"/>
      <c r="NXG57" s="38"/>
      <c r="NXH57" s="38"/>
      <c r="NXI57" s="38"/>
      <c r="NXJ57" s="38"/>
      <c r="NXK57" s="38"/>
      <c r="NXL57" s="38"/>
      <c r="NXM57" s="38"/>
      <c r="NXN57" s="38"/>
      <c r="NXO57" s="38"/>
      <c r="NXP57" s="38"/>
      <c r="NXQ57" s="38"/>
      <c r="NXR57" s="38"/>
      <c r="NXS57" s="38"/>
      <c r="NXT57" s="38"/>
      <c r="NXU57" s="38"/>
      <c r="NXV57" s="38"/>
      <c r="NXW57" s="38"/>
      <c r="NXX57" s="38"/>
      <c r="NXY57" s="38"/>
      <c r="NXZ57" s="38"/>
      <c r="NYA57" s="38"/>
      <c r="NYB57" s="38"/>
      <c r="NYC57" s="38"/>
      <c r="NYD57" s="38"/>
      <c r="NYE57" s="38"/>
      <c r="NYF57" s="38"/>
      <c r="NYG57" s="38"/>
      <c r="NYH57" s="38"/>
      <c r="NYI57" s="38"/>
      <c r="NYJ57" s="38"/>
      <c r="NYK57" s="38"/>
      <c r="NYL57" s="38"/>
      <c r="NYM57" s="38"/>
      <c r="NYN57" s="38"/>
      <c r="NYO57" s="38"/>
      <c r="NYP57" s="38"/>
      <c r="NYQ57" s="38"/>
      <c r="NYR57" s="38"/>
      <c r="NYS57" s="38"/>
      <c r="NYT57" s="38"/>
      <c r="NYU57" s="38"/>
      <c r="NYV57" s="38"/>
      <c r="NYW57" s="38"/>
      <c r="NYX57" s="38"/>
      <c r="NYY57" s="38"/>
      <c r="NYZ57" s="38"/>
      <c r="NZA57" s="38"/>
      <c r="NZB57" s="38"/>
      <c r="NZC57" s="38"/>
      <c r="NZD57" s="38"/>
      <c r="NZE57" s="38"/>
      <c r="NZF57" s="38"/>
      <c r="NZG57" s="38"/>
      <c r="NZH57" s="38"/>
      <c r="NZI57" s="38"/>
      <c r="NZJ57" s="38"/>
      <c r="NZK57" s="38"/>
      <c r="NZL57" s="38"/>
      <c r="NZM57" s="38"/>
      <c r="NZN57" s="38"/>
      <c r="NZO57" s="38"/>
      <c r="NZP57" s="38"/>
      <c r="NZQ57" s="38"/>
      <c r="NZR57" s="38"/>
      <c r="NZS57" s="38"/>
      <c r="NZT57" s="38"/>
      <c r="NZU57" s="38"/>
      <c r="NZV57" s="38"/>
      <c r="NZW57" s="38"/>
      <c r="NZX57" s="38"/>
      <c r="NZY57" s="38"/>
      <c r="NZZ57" s="38"/>
      <c r="OAA57" s="38"/>
      <c r="OAB57" s="38"/>
      <c r="OAC57" s="38"/>
      <c r="OAD57" s="38"/>
      <c r="OAE57" s="38"/>
      <c r="OAF57" s="38"/>
      <c r="OAG57" s="38"/>
      <c r="OAH57" s="38"/>
      <c r="OAI57" s="38"/>
      <c r="OAJ57" s="38"/>
      <c r="OAK57" s="38"/>
      <c r="OAL57" s="38"/>
      <c r="OAM57" s="38"/>
      <c r="OAN57" s="38"/>
      <c r="OAO57" s="38"/>
      <c r="OAP57" s="38"/>
      <c r="OAQ57" s="38"/>
      <c r="OAR57" s="38"/>
      <c r="OAS57" s="38"/>
      <c r="OAT57" s="38"/>
      <c r="OAU57" s="38"/>
      <c r="OAV57" s="38"/>
      <c r="OAW57" s="38"/>
      <c r="OAX57" s="38"/>
      <c r="OAY57" s="38"/>
      <c r="OAZ57" s="38"/>
      <c r="OBA57" s="38"/>
      <c r="OBB57" s="38"/>
      <c r="OBC57" s="38"/>
      <c r="OBD57" s="38"/>
      <c r="OBE57" s="38"/>
      <c r="OBF57" s="38"/>
      <c r="OBG57" s="38"/>
      <c r="OBH57" s="38"/>
      <c r="OBI57" s="38"/>
      <c r="OBJ57" s="38"/>
      <c r="OBK57" s="38"/>
      <c r="OBL57" s="38"/>
      <c r="OBM57" s="38"/>
      <c r="OBN57" s="38"/>
      <c r="OBO57" s="38"/>
      <c r="OBP57" s="38"/>
      <c r="OBQ57" s="38"/>
      <c r="OBR57" s="38"/>
      <c r="OBS57" s="38"/>
      <c r="OBT57" s="38"/>
      <c r="OBU57" s="38"/>
      <c r="OBV57" s="38"/>
      <c r="OBW57" s="38"/>
      <c r="OBX57" s="38"/>
      <c r="OBY57" s="38"/>
      <c r="OBZ57" s="38"/>
      <c r="OCA57" s="38"/>
      <c r="OCB57" s="38"/>
      <c r="OCC57" s="38"/>
      <c r="OCD57" s="38"/>
      <c r="OCE57" s="38"/>
      <c r="OCF57" s="38"/>
      <c r="OCG57" s="38"/>
      <c r="OCH57" s="38"/>
      <c r="OCI57" s="38"/>
      <c r="OCJ57" s="38"/>
      <c r="OCK57" s="38"/>
      <c r="OCL57" s="38"/>
      <c r="OCM57" s="38"/>
      <c r="OCN57" s="38"/>
      <c r="OCO57" s="38"/>
      <c r="OCP57" s="38"/>
      <c r="OCQ57" s="38"/>
      <c r="OCR57" s="38"/>
      <c r="OCS57" s="38"/>
      <c r="OCT57" s="38"/>
      <c r="OCU57" s="38"/>
      <c r="OCV57" s="38"/>
      <c r="OCW57" s="38"/>
      <c r="OCX57" s="38"/>
      <c r="OCY57" s="38"/>
      <c r="OCZ57" s="38"/>
      <c r="ODA57" s="38"/>
      <c r="ODB57" s="38"/>
      <c r="ODC57" s="38"/>
      <c r="ODD57" s="38"/>
      <c r="ODE57" s="38"/>
      <c r="ODF57" s="38"/>
      <c r="ODG57" s="38"/>
      <c r="ODH57" s="38"/>
      <c r="ODI57" s="38"/>
      <c r="ODJ57" s="38"/>
      <c r="ODK57" s="38"/>
      <c r="ODL57" s="38"/>
      <c r="ODM57" s="38"/>
      <c r="ODN57" s="38"/>
      <c r="ODO57" s="38"/>
      <c r="ODP57" s="38"/>
      <c r="ODQ57" s="38"/>
      <c r="ODR57" s="38"/>
      <c r="ODS57" s="38"/>
      <c r="ODT57" s="38"/>
      <c r="ODU57" s="38"/>
      <c r="ODV57" s="38"/>
      <c r="ODW57" s="38"/>
      <c r="ODX57" s="38"/>
      <c r="ODY57" s="38"/>
      <c r="ODZ57" s="38"/>
      <c r="OEA57" s="38"/>
      <c r="OEB57" s="38"/>
      <c r="OEC57" s="38"/>
      <c r="OED57" s="38"/>
      <c r="OEE57" s="38"/>
      <c r="OEF57" s="38"/>
      <c r="OEG57" s="38"/>
      <c r="OEH57" s="38"/>
      <c r="OEI57" s="38"/>
      <c r="OEJ57" s="38"/>
      <c r="OEK57" s="38"/>
      <c r="OEL57" s="38"/>
      <c r="OEM57" s="38"/>
      <c r="OEN57" s="38"/>
      <c r="OEO57" s="38"/>
      <c r="OEP57" s="38"/>
      <c r="OEQ57" s="38"/>
      <c r="OER57" s="38"/>
      <c r="OES57" s="38"/>
      <c r="OET57" s="38"/>
      <c r="OEU57" s="38"/>
      <c r="OEV57" s="38"/>
      <c r="OEW57" s="38"/>
      <c r="OEX57" s="38"/>
      <c r="OEY57" s="38"/>
      <c r="OEZ57" s="38"/>
      <c r="OFA57" s="38"/>
      <c r="OFB57" s="38"/>
      <c r="OFC57" s="38"/>
      <c r="OFD57" s="38"/>
      <c r="OFE57" s="38"/>
      <c r="OFF57" s="38"/>
      <c r="OFG57" s="38"/>
      <c r="OFH57" s="38"/>
      <c r="OFI57" s="38"/>
      <c r="OFJ57" s="38"/>
      <c r="OFK57" s="38"/>
      <c r="OFL57" s="38"/>
      <c r="OFM57" s="38"/>
      <c r="OFN57" s="38"/>
      <c r="OFO57" s="38"/>
      <c r="OFP57" s="38"/>
      <c r="OFQ57" s="38"/>
      <c r="OFR57" s="38"/>
      <c r="OFS57" s="38"/>
      <c r="OFT57" s="38"/>
      <c r="OFU57" s="38"/>
      <c r="OFV57" s="38"/>
      <c r="OFW57" s="38"/>
      <c r="OFX57" s="38"/>
      <c r="OFY57" s="38"/>
      <c r="OFZ57" s="38"/>
      <c r="OGA57" s="38"/>
      <c r="OGB57" s="38"/>
      <c r="OGC57" s="38"/>
      <c r="OGD57" s="38"/>
      <c r="OGE57" s="38"/>
      <c r="OGF57" s="38"/>
      <c r="OGG57" s="38"/>
      <c r="OGH57" s="38"/>
      <c r="OGI57" s="38"/>
      <c r="OGJ57" s="38"/>
      <c r="OGK57" s="38"/>
      <c r="OGL57" s="38"/>
      <c r="OGM57" s="38"/>
      <c r="OGN57" s="38"/>
      <c r="OGO57" s="38"/>
      <c r="OGP57" s="38"/>
      <c r="OGQ57" s="38"/>
      <c r="OGR57" s="38"/>
      <c r="OGS57" s="38"/>
      <c r="OGT57" s="38"/>
      <c r="OGU57" s="38"/>
      <c r="OGV57" s="38"/>
      <c r="OGW57" s="38"/>
      <c r="OGX57" s="38"/>
      <c r="OGY57" s="38"/>
      <c r="OGZ57" s="38"/>
      <c r="OHA57" s="38"/>
      <c r="OHB57" s="38"/>
      <c r="OHC57" s="38"/>
      <c r="OHD57" s="38"/>
      <c r="OHE57" s="38"/>
      <c r="OHF57" s="38"/>
      <c r="OHG57" s="38"/>
      <c r="OHH57" s="38"/>
      <c r="OHI57" s="38"/>
      <c r="OHJ57" s="38"/>
      <c r="OHK57" s="38"/>
      <c r="OHL57" s="38"/>
      <c r="OHM57" s="38"/>
      <c r="OHN57" s="38"/>
      <c r="OHO57" s="38"/>
      <c r="OHP57" s="38"/>
      <c r="OHQ57" s="38"/>
      <c r="OHR57" s="38"/>
      <c r="OHS57" s="38"/>
      <c r="OHT57" s="38"/>
      <c r="OHU57" s="38"/>
      <c r="OHV57" s="38"/>
      <c r="OHW57" s="38"/>
      <c r="OHX57" s="38"/>
      <c r="OHY57" s="38"/>
      <c r="OHZ57" s="38"/>
      <c r="OIA57" s="38"/>
      <c r="OIB57" s="38"/>
      <c r="OIC57" s="38"/>
      <c r="OID57" s="38"/>
      <c r="OIE57" s="38"/>
      <c r="OIF57" s="38"/>
      <c r="OIG57" s="38"/>
      <c r="OIH57" s="38"/>
      <c r="OII57" s="38"/>
      <c r="OIJ57" s="38"/>
      <c r="OIK57" s="38"/>
      <c r="OIL57" s="38"/>
      <c r="OIM57" s="38"/>
      <c r="OIN57" s="38"/>
      <c r="OIO57" s="38"/>
      <c r="OIP57" s="38"/>
      <c r="OIQ57" s="38"/>
      <c r="OIR57" s="38"/>
      <c r="OIS57" s="38"/>
      <c r="OIT57" s="38"/>
      <c r="OIU57" s="38"/>
      <c r="OIV57" s="38"/>
      <c r="OIW57" s="38"/>
      <c r="OIX57" s="38"/>
      <c r="OIY57" s="38"/>
      <c r="OIZ57" s="38"/>
      <c r="OJA57" s="38"/>
      <c r="OJB57" s="38"/>
      <c r="OJC57" s="38"/>
      <c r="OJD57" s="38"/>
      <c r="OJE57" s="38"/>
      <c r="OJF57" s="38"/>
      <c r="OJG57" s="38"/>
      <c r="OJH57" s="38"/>
      <c r="OJI57" s="38"/>
      <c r="OJJ57" s="38"/>
      <c r="OJK57" s="38"/>
      <c r="OJL57" s="38"/>
      <c r="OJM57" s="38"/>
      <c r="OJN57" s="38"/>
      <c r="OJO57" s="38"/>
      <c r="OJP57" s="38"/>
      <c r="OJQ57" s="38"/>
      <c r="OJR57" s="38"/>
      <c r="OJS57" s="38"/>
      <c r="OJT57" s="38"/>
      <c r="OJU57" s="38"/>
      <c r="OJV57" s="38"/>
      <c r="OJW57" s="38"/>
      <c r="OJX57" s="38"/>
      <c r="OJY57" s="38"/>
      <c r="OJZ57" s="38"/>
      <c r="OKA57" s="38"/>
      <c r="OKB57" s="38"/>
      <c r="OKC57" s="38"/>
      <c r="OKD57" s="38"/>
      <c r="OKE57" s="38"/>
      <c r="OKF57" s="38"/>
      <c r="OKG57" s="38"/>
      <c r="OKH57" s="38"/>
      <c r="OKI57" s="38"/>
      <c r="OKJ57" s="38"/>
      <c r="OKK57" s="38"/>
      <c r="OKL57" s="38"/>
      <c r="OKM57" s="38"/>
      <c r="OKN57" s="38"/>
      <c r="OKO57" s="38"/>
      <c r="OKP57" s="38"/>
      <c r="OKQ57" s="38"/>
      <c r="OKR57" s="38"/>
      <c r="OKS57" s="38"/>
      <c r="OKT57" s="38"/>
      <c r="OKU57" s="38"/>
      <c r="OKV57" s="38"/>
      <c r="OKW57" s="38"/>
      <c r="OKX57" s="38"/>
      <c r="OKY57" s="38"/>
      <c r="OKZ57" s="38"/>
      <c r="OLA57" s="38"/>
      <c r="OLB57" s="38"/>
      <c r="OLC57" s="38"/>
      <c r="OLD57" s="38"/>
      <c r="OLE57" s="38"/>
      <c r="OLF57" s="38"/>
      <c r="OLG57" s="38"/>
      <c r="OLH57" s="38"/>
      <c r="OLI57" s="38"/>
      <c r="OLJ57" s="38"/>
      <c r="OLK57" s="38"/>
      <c r="OLL57" s="38"/>
      <c r="OLM57" s="38"/>
      <c r="OLN57" s="38"/>
      <c r="OLO57" s="38"/>
      <c r="OLP57" s="38"/>
      <c r="OLQ57" s="38"/>
      <c r="OLR57" s="38"/>
      <c r="OLS57" s="38"/>
      <c r="OLT57" s="38"/>
      <c r="OLU57" s="38"/>
      <c r="OLV57" s="38"/>
      <c r="OLW57" s="38"/>
      <c r="OLX57" s="38"/>
      <c r="OLY57" s="38"/>
      <c r="OLZ57" s="38"/>
      <c r="OMA57" s="38"/>
      <c r="OMB57" s="38"/>
      <c r="OMC57" s="38"/>
      <c r="OMD57" s="38"/>
      <c r="OME57" s="38"/>
      <c r="OMF57" s="38"/>
      <c r="OMG57" s="38"/>
      <c r="OMH57" s="38"/>
      <c r="OMI57" s="38"/>
      <c r="OMJ57" s="38"/>
      <c r="OMK57" s="38"/>
      <c r="OML57" s="38"/>
      <c r="OMM57" s="38"/>
      <c r="OMN57" s="38"/>
      <c r="OMO57" s="38"/>
      <c r="OMP57" s="38"/>
      <c r="OMQ57" s="38"/>
      <c r="OMR57" s="38"/>
      <c r="OMS57" s="38"/>
      <c r="OMT57" s="38"/>
      <c r="OMU57" s="38"/>
      <c r="OMV57" s="38"/>
      <c r="OMW57" s="38"/>
      <c r="OMX57" s="38"/>
      <c r="OMY57" s="38"/>
      <c r="OMZ57" s="38"/>
      <c r="ONA57" s="38"/>
      <c r="ONB57" s="38"/>
      <c r="ONC57" s="38"/>
      <c r="OND57" s="38"/>
      <c r="ONE57" s="38"/>
      <c r="ONF57" s="38"/>
      <c r="ONG57" s="38"/>
      <c r="ONH57" s="38"/>
      <c r="ONI57" s="38"/>
      <c r="ONJ57" s="38"/>
      <c r="ONK57" s="38"/>
      <c r="ONL57" s="38"/>
      <c r="ONM57" s="38"/>
      <c r="ONN57" s="38"/>
      <c r="ONO57" s="38"/>
      <c r="ONP57" s="38"/>
      <c r="ONQ57" s="38"/>
      <c r="ONR57" s="38"/>
      <c r="ONS57" s="38"/>
      <c r="ONT57" s="38"/>
      <c r="ONU57" s="38"/>
      <c r="ONV57" s="38"/>
      <c r="ONW57" s="38"/>
      <c r="ONX57" s="38"/>
      <c r="ONY57" s="38"/>
      <c r="ONZ57" s="38"/>
      <c r="OOA57" s="38"/>
      <c r="OOB57" s="38"/>
      <c r="OOC57" s="38"/>
      <c r="OOD57" s="38"/>
      <c r="OOE57" s="38"/>
      <c r="OOF57" s="38"/>
      <c r="OOG57" s="38"/>
      <c r="OOH57" s="38"/>
      <c r="OOI57" s="38"/>
      <c r="OOJ57" s="38"/>
      <c r="OOK57" s="38"/>
      <c r="OOL57" s="38"/>
      <c r="OOM57" s="38"/>
      <c r="OON57" s="38"/>
      <c r="OOO57" s="38"/>
      <c r="OOP57" s="38"/>
      <c r="OOQ57" s="38"/>
      <c r="OOR57" s="38"/>
      <c r="OOS57" s="38"/>
      <c r="OOT57" s="38"/>
      <c r="OOU57" s="38"/>
      <c r="OOV57" s="38"/>
      <c r="OOW57" s="38"/>
      <c r="OOX57" s="38"/>
      <c r="OOY57" s="38"/>
      <c r="OOZ57" s="38"/>
      <c r="OPA57" s="38"/>
      <c r="OPB57" s="38"/>
      <c r="OPC57" s="38"/>
      <c r="OPD57" s="38"/>
      <c r="OPE57" s="38"/>
      <c r="OPF57" s="38"/>
      <c r="OPG57" s="38"/>
      <c r="OPH57" s="38"/>
      <c r="OPI57" s="38"/>
      <c r="OPJ57" s="38"/>
      <c r="OPK57" s="38"/>
      <c r="OPL57" s="38"/>
      <c r="OPM57" s="38"/>
      <c r="OPN57" s="38"/>
      <c r="OPO57" s="38"/>
      <c r="OPP57" s="38"/>
      <c r="OPQ57" s="38"/>
      <c r="OPR57" s="38"/>
      <c r="OPS57" s="38"/>
      <c r="OPT57" s="38"/>
      <c r="OPU57" s="38"/>
      <c r="OPV57" s="38"/>
      <c r="OPW57" s="38"/>
      <c r="OPX57" s="38"/>
      <c r="OPY57" s="38"/>
      <c r="OPZ57" s="38"/>
      <c r="OQA57" s="38"/>
      <c r="OQB57" s="38"/>
      <c r="OQC57" s="38"/>
      <c r="OQD57" s="38"/>
      <c r="OQE57" s="38"/>
      <c r="OQF57" s="38"/>
      <c r="OQG57" s="38"/>
      <c r="OQH57" s="38"/>
      <c r="OQI57" s="38"/>
      <c r="OQJ57" s="38"/>
      <c r="OQK57" s="38"/>
      <c r="OQL57" s="38"/>
      <c r="OQM57" s="38"/>
      <c r="OQN57" s="38"/>
      <c r="OQO57" s="38"/>
      <c r="OQP57" s="38"/>
      <c r="OQQ57" s="38"/>
      <c r="OQR57" s="38"/>
      <c r="OQS57" s="38"/>
      <c r="OQT57" s="38"/>
      <c r="OQU57" s="38"/>
      <c r="OQV57" s="38"/>
      <c r="OQW57" s="38"/>
      <c r="OQX57" s="38"/>
      <c r="OQY57" s="38"/>
      <c r="OQZ57" s="38"/>
      <c r="ORA57" s="38"/>
      <c r="ORB57" s="38"/>
      <c r="ORC57" s="38"/>
      <c r="ORD57" s="38"/>
      <c r="ORE57" s="38"/>
      <c r="ORF57" s="38"/>
      <c r="ORG57" s="38"/>
      <c r="ORH57" s="38"/>
      <c r="ORI57" s="38"/>
      <c r="ORJ57" s="38"/>
      <c r="ORK57" s="38"/>
      <c r="ORL57" s="38"/>
      <c r="ORM57" s="38"/>
      <c r="ORN57" s="38"/>
      <c r="ORO57" s="38"/>
      <c r="ORP57" s="38"/>
      <c r="ORQ57" s="38"/>
      <c r="ORR57" s="38"/>
      <c r="ORS57" s="38"/>
      <c r="ORT57" s="38"/>
      <c r="ORU57" s="38"/>
      <c r="ORV57" s="38"/>
      <c r="ORW57" s="38"/>
      <c r="ORX57" s="38"/>
      <c r="ORY57" s="38"/>
      <c r="ORZ57" s="38"/>
      <c r="OSA57" s="38"/>
      <c r="OSB57" s="38"/>
      <c r="OSC57" s="38"/>
      <c r="OSD57" s="38"/>
      <c r="OSE57" s="38"/>
      <c r="OSF57" s="38"/>
      <c r="OSG57" s="38"/>
      <c r="OSH57" s="38"/>
      <c r="OSI57" s="38"/>
      <c r="OSJ57" s="38"/>
      <c r="OSK57" s="38"/>
      <c r="OSL57" s="38"/>
      <c r="OSM57" s="38"/>
      <c r="OSN57" s="38"/>
      <c r="OSO57" s="38"/>
      <c r="OSP57" s="38"/>
      <c r="OSQ57" s="38"/>
      <c r="OSR57" s="38"/>
      <c r="OSS57" s="38"/>
      <c r="OST57" s="38"/>
      <c r="OSU57" s="38"/>
      <c r="OSV57" s="38"/>
      <c r="OSW57" s="38"/>
      <c r="OSX57" s="38"/>
      <c r="OSY57" s="38"/>
      <c r="OSZ57" s="38"/>
      <c r="OTA57" s="38"/>
      <c r="OTB57" s="38"/>
      <c r="OTC57" s="38"/>
      <c r="OTD57" s="38"/>
      <c r="OTE57" s="38"/>
      <c r="OTF57" s="38"/>
      <c r="OTG57" s="38"/>
      <c r="OTH57" s="38"/>
      <c r="OTI57" s="38"/>
      <c r="OTJ57" s="38"/>
      <c r="OTK57" s="38"/>
      <c r="OTL57" s="38"/>
      <c r="OTM57" s="38"/>
      <c r="OTN57" s="38"/>
      <c r="OTO57" s="38"/>
      <c r="OTP57" s="38"/>
      <c r="OTQ57" s="38"/>
      <c r="OTR57" s="38"/>
      <c r="OTS57" s="38"/>
      <c r="OTT57" s="38"/>
      <c r="OTU57" s="38"/>
      <c r="OTV57" s="38"/>
      <c r="OTW57" s="38"/>
      <c r="OTX57" s="38"/>
      <c r="OTY57" s="38"/>
      <c r="OTZ57" s="38"/>
      <c r="OUA57" s="38"/>
      <c r="OUB57" s="38"/>
      <c r="OUC57" s="38"/>
      <c r="OUD57" s="38"/>
      <c r="OUE57" s="38"/>
      <c r="OUF57" s="38"/>
      <c r="OUG57" s="38"/>
      <c r="OUH57" s="38"/>
      <c r="OUI57" s="38"/>
      <c r="OUJ57" s="38"/>
      <c r="OUK57" s="38"/>
      <c r="OUL57" s="38"/>
      <c r="OUM57" s="38"/>
      <c r="OUN57" s="38"/>
      <c r="OUO57" s="38"/>
      <c r="OUP57" s="38"/>
      <c r="OUQ57" s="38"/>
      <c r="OUR57" s="38"/>
      <c r="OUS57" s="38"/>
      <c r="OUT57" s="38"/>
      <c r="OUU57" s="38"/>
      <c r="OUV57" s="38"/>
      <c r="OUW57" s="38"/>
      <c r="OUX57" s="38"/>
      <c r="OUY57" s="38"/>
      <c r="OUZ57" s="38"/>
      <c r="OVA57" s="38"/>
      <c r="OVB57" s="38"/>
      <c r="OVC57" s="38"/>
      <c r="OVD57" s="38"/>
      <c r="OVE57" s="38"/>
      <c r="OVF57" s="38"/>
      <c r="OVG57" s="38"/>
      <c r="OVH57" s="38"/>
      <c r="OVI57" s="38"/>
      <c r="OVJ57" s="38"/>
      <c r="OVK57" s="38"/>
      <c r="OVL57" s="38"/>
      <c r="OVM57" s="38"/>
      <c r="OVN57" s="38"/>
      <c r="OVO57" s="38"/>
      <c r="OVP57" s="38"/>
      <c r="OVQ57" s="38"/>
      <c r="OVR57" s="38"/>
      <c r="OVS57" s="38"/>
      <c r="OVT57" s="38"/>
      <c r="OVU57" s="38"/>
      <c r="OVV57" s="38"/>
      <c r="OVW57" s="38"/>
      <c r="OVX57" s="38"/>
      <c r="OVY57" s="38"/>
      <c r="OVZ57" s="38"/>
      <c r="OWA57" s="38"/>
      <c r="OWB57" s="38"/>
      <c r="OWC57" s="38"/>
      <c r="OWD57" s="38"/>
      <c r="OWE57" s="38"/>
      <c r="OWF57" s="38"/>
      <c r="OWG57" s="38"/>
      <c r="OWH57" s="38"/>
      <c r="OWI57" s="38"/>
      <c r="OWJ57" s="38"/>
      <c r="OWK57" s="38"/>
      <c r="OWL57" s="38"/>
      <c r="OWM57" s="38"/>
      <c r="OWN57" s="38"/>
      <c r="OWO57" s="38"/>
      <c r="OWP57" s="38"/>
      <c r="OWQ57" s="38"/>
      <c r="OWR57" s="38"/>
      <c r="OWS57" s="38"/>
      <c r="OWT57" s="38"/>
      <c r="OWU57" s="38"/>
      <c r="OWV57" s="38"/>
      <c r="OWW57" s="38"/>
      <c r="OWX57" s="38"/>
      <c r="OWY57" s="38"/>
      <c r="OWZ57" s="38"/>
      <c r="OXA57" s="38"/>
      <c r="OXB57" s="38"/>
      <c r="OXC57" s="38"/>
      <c r="OXD57" s="38"/>
      <c r="OXE57" s="38"/>
      <c r="OXF57" s="38"/>
      <c r="OXG57" s="38"/>
      <c r="OXH57" s="38"/>
      <c r="OXI57" s="38"/>
      <c r="OXJ57" s="38"/>
      <c r="OXK57" s="38"/>
      <c r="OXL57" s="38"/>
      <c r="OXM57" s="38"/>
      <c r="OXN57" s="38"/>
      <c r="OXO57" s="38"/>
      <c r="OXP57" s="38"/>
      <c r="OXQ57" s="38"/>
      <c r="OXR57" s="38"/>
      <c r="OXS57" s="38"/>
      <c r="OXT57" s="38"/>
      <c r="OXU57" s="38"/>
      <c r="OXV57" s="38"/>
      <c r="OXW57" s="38"/>
      <c r="OXX57" s="38"/>
      <c r="OXY57" s="38"/>
      <c r="OXZ57" s="38"/>
      <c r="OYA57" s="38"/>
      <c r="OYB57" s="38"/>
      <c r="OYC57" s="38"/>
      <c r="OYD57" s="38"/>
      <c r="OYE57" s="38"/>
      <c r="OYF57" s="38"/>
      <c r="OYG57" s="38"/>
      <c r="OYH57" s="38"/>
      <c r="OYI57" s="38"/>
      <c r="OYJ57" s="38"/>
      <c r="OYK57" s="38"/>
      <c r="OYL57" s="38"/>
      <c r="OYM57" s="38"/>
      <c r="OYN57" s="38"/>
      <c r="OYO57" s="38"/>
      <c r="OYP57" s="38"/>
      <c r="OYQ57" s="38"/>
      <c r="OYR57" s="38"/>
      <c r="OYS57" s="38"/>
      <c r="OYT57" s="38"/>
      <c r="OYU57" s="38"/>
      <c r="OYV57" s="38"/>
      <c r="OYW57" s="38"/>
      <c r="OYX57" s="38"/>
      <c r="OYY57" s="38"/>
      <c r="OYZ57" s="38"/>
      <c r="OZA57" s="38"/>
      <c r="OZB57" s="38"/>
      <c r="OZC57" s="38"/>
      <c r="OZD57" s="38"/>
      <c r="OZE57" s="38"/>
      <c r="OZF57" s="38"/>
      <c r="OZG57" s="38"/>
      <c r="OZH57" s="38"/>
      <c r="OZI57" s="38"/>
      <c r="OZJ57" s="38"/>
      <c r="OZK57" s="38"/>
      <c r="OZL57" s="38"/>
      <c r="OZM57" s="38"/>
      <c r="OZN57" s="38"/>
      <c r="OZO57" s="38"/>
      <c r="OZP57" s="38"/>
      <c r="OZQ57" s="38"/>
      <c r="OZR57" s="38"/>
      <c r="OZS57" s="38"/>
      <c r="OZT57" s="38"/>
      <c r="OZU57" s="38"/>
      <c r="OZV57" s="38"/>
      <c r="OZW57" s="38"/>
      <c r="OZX57" s="38"/>
      <c r="OZY57" s="38"/>
      <c r="OZZ57" s="38"/>
      <c r="PAA57" s="38"/>
      <c r="PAB57" s="38"/>
      <c r="PAC57" s="38"/>
      <c r="PAD57" s="38"/>
      <c r="PAE57" s="38"/>
      <c r="PAF57" s="38"/>
      <c r="PAG57" s="38"/>
      <c r="PAH57" s="38"/>
      <c r="PAI57" s="38"/>
      <c r="PAJ57" s="38"/>
      <c r="PAK57" s="38"/>
      <c r="PAL57" s="38"/>
      <c r="PAM57" s="38"/>
      <c r="PAN57" s="38"/>
      <c r="PAO57" s="38"/>
      <c r="PAP57" s="38"/>
      <c r="PAQ57" s="38"/>
      <c r="PAR57" s="38"/>
      <c r="PAS57" s="38"/>
      <c r="PAT57" s="38"/>
      <c r="PAU57" s="38"/>
      <c r="PAV57" s="38"/>
      <c r="PAW57" s="38"/>
      <c r="PAX57" s="38"/>
      <c r="PAY57" s="38"/>
      <c r="PAZ57" s="38"/>
      <c r="PBA57" s="38"/>
      <c r="PBB57" s="38"/>
      <c r="PBC57" s="38"/>
      <c r="PBD57" s="38"/>
      <c r="PBE57" s="38"/>
      <c r="PBF57" s="38"/>
      <c r="PBG57" s="38"/>
      <c r="PBH57" s="38"/>
      <c r="PBI57" s="38"/>
      <c r="PBJ57" s="38"/>
      <c r="PBK57" s="38"/>
      <c r="PBL57" s="38"/>
      <c r="PBM57" s="38"/>
      <c r="PBN57" s="38"/>
      <c r="PBO57" s="38"/>
      <c r="PBP57" s="38"/>
      <c r="PBQ57" s="38"/>
      <c r="PBR57" s="38"/>
      <c r="PBS57" s="38"/>
      <c r="PBT57" s="38"/>
      <c r="PBU57" s="38"/>
      <c r="PBV57" s="38"/>
      <c r="PBW57" s="38"/>
      <c r="PBX57" s="38"/>
      <c r="PBY57" s="38"/>
      <c r="PBZ57" s="38"/>
      <c r="PCA57" s="38"/>
      <c r="PCB57" s="38"/>
      <c r="PCC57" s="38"/>
      <c r="PCD57" s="38"/>
      <c r="PCE57" s="38"/>
      <c r="PCF57" s="38"/>
      <c r="PCG57" s="38"/>
      <c r="PCH57" s="38"/>
      <c r="PCI57" s="38"/>
      <c r="PCJ57" s="38"/>
      <c r="PCK57" s="38"/>
      <c r="PCL57" s="38"/>
      <c r="PCM57" s="38"/>
      <c r="PCN57" s="38"/>
      <c r="PCO57" s="38"/>
      <c r="PCP57" s="38"/>
      <c r="PCQ57" s="38"/>
      <c r="PCR57" s="38"/>
      <c r="PCS57" s="38"/>
      <c r="PCT57" s="38"/>
      <c r="PCU57" s="38"/>
      <c r="PCV57" s="38"/>
      <c r="PCW57" s="38"/>
      <c r="PCX57" s="38"/>
      <c r="PCY57" s="38"/>
      <c r="PCZ57" s="38"/>
      <c r="PDA57" s="38"/>
      <c r="PDB57" s="38"/>
      <c r="PDC57" s="38"/>
      <c r="PDD57" s="38"/>
      <c r="PDE57" s="38"/>
      <c r="PDF57" s="38"/>
      <c r="PDG57" s="38"/>
      <c r="PDH57" s="38"/>
      <c r="PDI57" s="38"/>
      <c r="PDJ57" s="38"/>
      <c r="PDK57" s="38"/>
      <c r="PDL57" s="38"/>
      <c r="PDM57" s="38"/>
      <c r="PDN57" s="38"/>
      <c r="PDO57" s="38"/>
      <c r="PDP57" s="38"/>
      <c r="PDQ57" s="38"/>
      <c r="PDR57" s="38"/>
      <c r="PDS57" s="38"/>
      <c r="PDT57" s="38"/>
      <c r="PDU57" s="38"/>
      <c r="PDV57" s="38"/>
      <c r="PDW57" s="38"/>
      <c r="PDX57" s="38"/>
      <c r="PDY57" s="38"/>
      <c r="PDZ57" s="38"/>
      <c r="PEA57" s="38"/>
      <c r="PEB57" s="38"/>
      <c r="PEC57" s="38"/>
      <c r="PED57" s="38"/>
      <c r="PEE57" s="38"/>
      <c r="PEF57" s="38"/>
      <c r="PEG57" s="38"/>
      <c r="PEH57" s="38"/>
      <c r="PEI57" s="38"/>
      <c r="PEJ57" s="38"/>
      <c r="PEK57" s="38"/>
      <c r="PEL57" s="38"/>
      <c r="PEM57" s="38"/>
      <c r="PEN57" s="38"/>
      <c r="PEO57" s="38"/>
      <c r="PEP57" s="38"/>
      <c r="PEQ57" s="38"/>
      <c r="PER57" s="38"/>
      <c r="PES57" s="38"/>
      <c r="PET57" s="38"/>
      <c r="PEU57" s="38"/>
      <c r="PEV57" s="38"/>
      <c r="PEW57" s="38"/>
      <c r="PEX57" s="38"/>
      <c r="PEY57" s="38"/>
      <c r="PEZ57" s="38"/>
      <c r="PFA57" s="38"/>
      <c r="PFB57" s="38"/>
      <c r="PFC57" s="38"/>
      <c r="PFD57" s="38"/>
      <c r="PFE57" s="38"/>
      <c r="PFF57" s="38"/>
      <c r="PFG57" s="38"/>
      <c r="PFH57" s="38"/>
      <c r="PFI57" s="38"/>
      <c r="PFJ57" s="38"/>
      <c r="PFK57" s="38"/>
      <c r="PFL57" s="38"/>
      <c r="PFM57" s="38"/>
      <c r="PFN57" s="38"/>
      <c r="PFO57" s="38"/>
      <c r="PFP57" s="38"/>
      <c r="PFQ57" s="38"/>
      <c r="PFR57" s="38"/>
      <c r="PFS57" s="38"/>
      <c r="PFT57" s="38"/>
      <c r="PFU57" s="38"/>
      <c r="PFV57" s="38"/>
      <c r="PFW57" s="38"/>
      <c r="PFX57" s="38"/>
      <c r="PFY57" s="38"/>
      <c r="PFZ57" s="38"/>
      <c r="PGA57" s="38"/>
      <c r="PGB57" s="38"/>
      <c r="PGC57" s="38"/>
      <c r="PGD57" s="38"/>
      <c r="PGE57" s="38"/>
      <c r="PGF57" s="38"/>
      <c r="PGG57" s="38"/>
      <c r="PGH57" s="38"/>
      <c r="PGI57" s="38"/>
      <c r="PGJ57" s="38"/>
      <c r="PGK57" s="38"/>
      <c r="PGL57" s="38"/>
      <c r="PGM57" s="38"/>
      <c r="PGN57" s="38"/>
      <c r="PGO57" s="38"/>
      <c r="PGP57" s="38"/>
      <c r="PGQ57" s="38"/>
      <c r="PGR57" s="38"/>
      <c r="PGS57" s="38"/>
      <c r="PGT57" s="38"/>
      <c r="PGU57" s="38"/>
      <c r="PGV57" s="38"/>
      <c r="PGW57" s="38"/>
      <c r="PGX57" s="38"/>
      <c r="PGY57" s="38"/>
      <c r="PGZ57" s="38"/>
      <c r="PHA57" s="38"/>
      <c r="PHB57" s="38"/>
      <c r="PHC57" s="38"/>
      <c r="PHD57" s="38"/>
      <c r="PHE57" s="38"/>
      <c r="PHF57" s="38"/>
      <c r="PHG57" s="38"/>
      <c r="PHH57" s="38"/>
      <c r="PHI57" s="38"/>
      <c r="PHJ57" s="38"/>
      <c r="PHK57" s="38"/>
      <c r="PHL57" s="38"/>
      <c r="PHM57" s="38"/>
      <c r="PHN57" s="38"/>
      <c r="PHO57" s="38"/>
      <c r="PHP57" s="38"/>
      <c r="PHQ57" s="38"/>
      <c r="PHR57" s="38"/>
      <c r="PHS57" s="38"/>
      <c r="PHT57" s="38"/>
      <c r="PHU57" s="38"/>
      <c r="PHV57" s="38"/>
      <c r="PHW57" s="38"/>
      <c r="PHX57" s="38"/>
      <c r="PHY57" s="38"/>
      <c r="PHZ57" s="38"/>
      <c r="PIA57" s="38"/>
      <c r="PIB57" s="38"/>
      <c r="PIC57" s="38"/>
      <c r="PID57" s="38"/>
      <c r="PIE57" s="38"/>
      <c r="PIF57" s="38"/>
      <c r="PIG57" s="38"/>
      <c r="PIH57" s="38"/>
      <c r="PII57" s="38"/>
      <c r="PIJ57" s="38"/>
      <c r="PIK57" s="38"/>
      <c r="PIL57" s="38"/>
      <c r="PIM57" s="38"/>
      <c r="PIN57" s="38"/>
      <c r="PIO57" s="38"/>
      <c r="PIP57" s="38"/>
      <c r="PIQ57" s="38"/>
      <c r="PIR57" s="38"/>
      <c r="PIS57" s="38"/>
      <c r="PIT57" s="38"/>
      <c r="PIU57" s="38"/>
      <c r="PIV57" s="38"/>
      <c r="PIW57" s="38"/>
      <c r="PIX57" s="38"/>
      <c r="PIY57" s="38"/>
      <c r="PIZ57" s="38"/>
      <c r="PJA57" s="38"/>
      <c r="PJB57" s="38"/>
      <c r="PJC57" s="38"/>
      <c r="PJD57" s="38"/>
      <c r="PJE57" s="38"/>
      <c r="PJF57" s="38"/>
      <c r="PJG57" s="38"/>
      <c r="PJH57" s="38"/>
      <c r="PJI57" s="38"/>
      <c r="PJJ57" s="38"/>
      <c r="PJK57" s="38"/>
      <c r="PJL57" s="38"/>
      <c r="PJM57" s="38"/>
      <c r="PJN57" s="38"/>
      <c r="PJO57" s="38"/>
      <c r="PJP57" s="38"/>
      <c r="PJQ57" s="38"/>
      <c r="PJR57" s="38"/>
      <c r="PJS57" s="38"/>
      <c r="PJT57" s="38"/>
      <c r="PJU57" s="38"/>
      <c r="PJV57" s="38"/>
      <c r="PJW57" s="38"/>
      <c r="PJX57" s="38"/>
      <c r="PJY57" s="38"/>
      <c r="PJZ57" s="38"/>
      <c r="PKA57" s="38"/>
      <c r="PKB57" s="38"/>
      <c r="PKC57" s="38"/>
      <c r="PKD57" s="38"/>
      <c r="PKE57" s="38"/>
      <c r="PKF57" s="38"/>
      <c r="PKG57" s="38"/>
      <c r="PKH57" s="38"/>
      <c r="PKI57" s="38"/>
      <c r="PKJ57" s="38"/>
      <c r="PKK57" s="38"/>
      <c r="PKL57" s="38"/>
      <c r="PKM57" s="38"/>
      <c r="PKN57" s="38"/>
      <c r="PKO57" s="38"/>
      <c r="PKP57" s="38"/>
      <c r="PKQ57" s="38"/>
      <c r="PKR57" s="38"/>
      <c r="PKS57" s="38"/>
      <c r="PKT57" s="38"/>
      <c r="PKU57" s="38"/>
      <c r="PKV57" s="38"/>
      <c r="PKW57" s="38"/>
      <c r="PKX57" s="38"/>
      <c r="PKY57" s="38"/>
      <c r="PKZ57" s="38"/>
      <c r="PLA57" s="38"/>
      <c r="PLB57" s="38"/>
      <c r="PLC57" s="38"/>
      <c r="PLD57" s="38"/>
      <c r="PLE57" s="38"/>
      <c r="PLF57" s="38"/>
      <c r="PLG57" s="38"/>
      <c r="PLH57" s="38"/>
      <c r="PLI57" s="38"/>
      <c r="PLJ57" s="38"/>
      <c r="PLK57" s="38"/>
      <c r="PLL57" s="38"/>
      <c r="PLM57" s="38"/>
      <c r="PLN57" s="38"/>
      <c r="PLO57" s="38"/>
      <c r="PLP57" s="38"/>
      <c r="PLQ57" s="38"/>
      <c r="PLR57" s="38"/>
      <c r="PLS57" s="38"/>
      <c r="PLT57" s="38"/>
      <c r="PLU57" s="38"/>
      <c r="PLV57" s="38"/>
      <c r="PLW57" s="38"/>
      <c r="PLX57" s="38"/>
      <c r="PLY57" s="38"/>
      <c r="PLZ57" s="38"/>
      <c r="PMA57" s="38"/>
      <c r="PMB57" s="38"/>
      <c r="PMC57" s="38"/>
      <c r="PMD57" s="38"/>
      <c r="PME57" s="38"/>
      <c r="PMF57" s="38"/>
      <c r="PMG57" s="38"/>
      <c r="PMH57" s="38"/>
      <c r="PMI57" s="38"/>
      <c r="PMJ57" s="38"/>
      <c r="PMK57" s="38"/>
      <c r="PML57" s="38"/>
      <c r="PMM57" s="38"/>
      <c r="PMN57" s="38"/>
      <c r="PMO57" s="38"/>
      <c r="PMP57" s="38"/>
      <c r="PMQ57" s="38"/>
      <c r="PMR57" s="38"/>
      <c r="PMS57" s="38"/>
      <c r="PMT57" s="38"/>
      <c r="PMU57" s="38"/>
      <c r="PMV57" s="38"/>
      <c r="PMW57" s="38"/>
      <c r="PMX57" s="38"/>
      <c r="PMY57" s="38"/>
      <c r="PMZ57" s="38"/>
      <c r="PNA57" s="38"/>
      <c r="PNB57" s="38"/>
      <c r="PNC57" s="38"/>
      <c r="PND57" s="38"/>
      <c r="PNE57" s="38"/>
      <c r="PNF57" s="38"/>
      <c r="PNG57" s="38"/>
      <c r="PNH57" s="38"/>
      <c r="PNI57" s="38"/>
      <c r="PNJ57" s="38"/>
      <c r="PNK57" s="38"/>
      <c r="PNL57" s="38"/>
      <c r="PNM57" s="38"/>
      <c r="PNN57" s="38"/>
      <c r="PNO57" s="38"/>
      <c r="PNP57" s="38"/>
      <c r="PNQ57" s="38"/>
      <c r="PNR57" s="38"/>
      <c r="PNS57" s="38"/>
      <c r="PNT57" s="38"/>
      <c r="PNU57" s="38"/>
      <c r="PNV57" s="38"/>
      <c r="PNW57" s="38"/>
      <c r="PNX57" s="38"/>
      <c r="PNY57" s="38"/>
      <c r="PNZ57" s="38"/>
      <c r="POA57" s="38"/>
      <c r="POB57" s="38"/>
      <c r="POC57" s="38"/>
      <c r="POD57" s="38"/>
      <c r="POE57" s="38"/>
      <c r="POF57" s="38"/>
      <c r="POG57" s="38"/>
      <c r="POH57" s="38"/>
      <c r="POI57" s="38"/>
      <c r="POJ57" s="38"/>
      <c r="POK57" s="38"/>
      <c r="POL57" s="38"/>
      <c r="POM57" s="38"/>
      <c r="PON57" s="38"/>
      <c r="POO57" s="38"/>
      <c r="POP57" s="38"/>
      <c r="POQ57" s="38"/>
      <c r="POR57" s="38"/>
      <c r="POS57" s="38"/>
      <c r="POT57" s="38"/>
      <c r="POU57" s="38"/>
      <c r="POV57" s="38"/>
      <c r="POW57" s="38"/>
      <c r="POX57" s="38"/>
      <c r="POY57" s="38"/>
      <c r="POZ57" s="38"/>
      <c r="PPA57" s="38"/>
      <c r="PPB57" s="38"/>
      <c r="PPC57" s="38"/>
      <c r="PPD57" s="38"/>
      <c r="PPE57" s="38"/>
      <c r="PPF57" s="38"/>
      <c r="PPG57" s="38"/>
      <c r="PPH57" s="38"/>
      <c r="PPI57" s="38"/>
      <c r="PPJ57" s="38"/>
      <c r="PPK57" s="38"/>
      <c r="PPL57" s="38"/>
      <c r="PPM57" s="38"/>
      <c r="PPN57" s="38"/>
      <c r="PPO57" s="38"/>
      <c r="PPP57" s="38"/>
      <c r="PPQ57" s="38"/>
      <c r="PPR57" s="38"/>
      <c r="PPS57" s="38"/>
      <c r="PPT57" s="38"/>
      <c r="PPU57" s="38"/>
      <c r="PPV57" s="38"/>
      <c r="PPW57" s="38"/>
      <c r="PPX57" s="38"/>
      <c r="PPY57" s="38"/>
      <c r="PPZ57" s="38"/>
      <c r="PQA57" s="38"/>
      <c r="PQB57" s="38"/>
      <c r="PQC57" s="38"/>
      <c r="PQD57" s="38"/>
      <c r="PQE57" s="38"/>
      <c r="PQF57" s="38"/>
      <c r="PQG57" s="38"/>
      <c r="PQH57" s="38"/>
      <c r="PQI57" s="38"/>
      <c r="PQJ57" s="38"/>
      <c r="PQK57" s="38"/>
      <c r="PQL57" s="38"/>
      <c r="PQM57" s="38"/>
      <c r="PQN57" s="38"/>
      <c r="PQO57" s="38"/>
      <c r="PQP57" s="38"/>
      <c r="PQQ57" s="38"/>
      <c r="PQR57" s="38"/>
      <c r="PQS57" s="38"/>
      <c r="PQT57" s="38"/>
      <c r="PQU57" s="38"/>
      <c r="PQV57" s="38"/>
      <c r="PQW57" s="38"/>
      <c r="PQX57" s="38"/>
      <c r="PQY57" s="38"/>
      <c r="PQZ57" s="38"/>
      <c r="PRA57" s="38"/>
      <c r="PRB57" s="38"/>
      <c r="PRC57" s="38"/>
      <c r="PRD57" s="38"/>
      <c r="PRE57" s="38"/>
      <c r="PRF57" s="38"/>
      <c r="PRG57" s="38"/>
      <c r="PRH57" s="38"/>
      <c r="PRI57" s="38"/>
      <c r="PRJ57" s="38"/>
      <c r="PRK57" s="38"/>
      <c r="PRL57" s="38"/>
      <c r="PRM57" s="38"/>
      <c r="PRN57" s="38"/>
      <c r="PRO57" s="38"/>
      <c r="PRP57" s="38"/>
      <c r="PRQ57" s="38"/>
      <c r="PRR57" s="38"/>
      <c r="PRS57" s="38"/>
      <c r="PRT57" s="38"/>
      <c r="PRU57" s="38"/>
      <c r="PRV57" s="38"/>
      <c r="PRW57" s="38"/>
      <c r="PRX57" s="38"/>
      <c r="PRY57" s="38"/>
      <c r="PRZ57" s="38"/>
      <c r="PSA57" s="38"/>
      <c r="PSB57" s="38"/>
      <c r="PSC57" s="38"/>
      <c r="PSD57" s="38"/>
      <c r="PSE57" s="38"/>
      <c r="PSF57" s="38"/>
      <c r="PSG57" s="38"/>
      <c r="PSH57" s="38"/>
      <c r="PSI57" s="38"/>
      <c r="PSJ57" s="38"/>
      <c r="PSK57" s="38"/>
      <c r="PSL57" s="38"/>
      <c r="PSM57" s="38"/>
      <c r="PSN57" s="38"/>
      <c r="PSO57" s="38"/>
      <c r="PSP57" s="38"/>
      <c r="PSQ57" s="38"/>
      <c r="PSR57" s="38"/>
      <c r="PSS57" s="38"/>
      <c r="PST57" s="38"/>
      <c r="PSU57" s="38"/>
      <c r="PSV57" s="38"/>
      <c r="PSW57" s="38"/>
      <c r="PSX57" s="38"/>
      <c r="PSY57" s="38"/>
      <c r="PSZ57" s="38"/>
      <c r="PTA57" s="38"/>
      <c r="PTB57" s="38"/>
      <c r="PTC57" s="38"/>
      <c r="PTD57" s="38"/>
      <c r="PTE57" s="38"/>
      <c r="PTF57" s="38"/>
      <c r="PTG57" s="38"/>
      <c r="PTH57" s="38"/>
      <c r="PTI57" s="38"/>
      <c r="PTJ57" s="38"/>
      <c r="PTK57" s="38"/>
      <c r="PTL57" s="38"/>
      <c r="PTM57" s="38"/>
      <c r="PTN57" s="38"/>
      <c r="PTO57" s="38"/>
      <c r="PTP57" s="38"/>
      <c r="PTQ57" s="38"/>
      <c r="PTR57" s="38"/>
      <c r="PTS57" s="38"/>
      <c r="PTT57" s="38"/>
      <c r="PTU57" s="38"/>
      <c r="PTV57" s="38"/>
      <c r="PTW57" s="38"/>
      <c r="PTX57" s="38"/>
      <c r="PTY57" s="38"/>
      <c r="PTZ57" s="38"/>
      <c r="PUA57" s="38"/>
      <c r="PUB57" s="38"/>
      <c r="PUC57" s="38"/>
      <c r="PUD57" s="38"/>
      <c r="PUE57" s="38"/>
      <c r="PUF57" s="38"/>
      <c r="PUG57" s="38"/>
      <c r="PUH57" s="38"/>
      <c r="PUI57" s="38"/>
      <c r="PUJ57" s="38"/>
      <c r="PUK57" s="38"/>
      <c r="PUL57" s="38"/>
      <c r="PUM57" s="38"/>
      <c r="PUN57" s="38"/>
      <c r="PUO57" s="38"/>
      <c r="PUP57" s="38"/>
      <c r="PUQ57" s="38"/>
      <c r="PUR57" s="38"/>
      <c r="PUS57" s="38"/>
      <c r="PUT57" s="38"/>
      <c r="PUU57" s="38"/>
      <c r="PUV57" s="38"/>
      <c r="PUW57" s="38"/>
      <c r="PUX57" s="38"/>
      <c r="PUY57" s="38"/>
      <c r="PUZ57" s="38"/>
      <c r="PVA57" s="38"/>
      <c r="PVB57" s="38"/>
      <c r="PVC57" s="38"/>
      <c r="PVD57" s="38"/>
      <c r="PVE57" s="38"/>
      <c r="PVF57" s="38"/>
      <c r="PVG57" s="38"/>
      <c r="PVH57" s="38"/>
      <c r="PVI57" s="38"/>
      <c r="PVJ57" s="38"/>
      <c r="PVK57" s="38"/>
      <c r="PVL57" s="38"/>
      <c r="PVM57" s="38"/>
      <c r="PVN57" s="38"/>
      <c r="PVO57" s="38"/>
      <c r="PVP57" s="38"/>
      <c r="PVQ57" s="38"/>
      <c r="PVR57" s="38"/>
      <c r="PVS57" s="38"/>
      <c r="PVT57" s="38"/>
      <c r="PVU57" s="38"/>
      <c r="PVV57" s="38"/>
      <c r="PVW57" s="38"/>
      <c r="PVX57" s="38"/>
      <c r="PVY57" s="38"/>
      <c r="PVZ57" s="38"/>
      <c r="PWA57" s="38"/>
      <c r="PWB57" s="38"/>
      <c r="PWC57" s="38"/>
      <c r="PWD57" s="38"/>
      <c r="PWE57" s="38"/>
      <c r="PWF57" s="38"/>
      <c r="PWG57" s="38"/>
      <c r="PWH57" s="38"/>
      <c r="PWI57" s="38"/>
      <c r="PWJ57" s="38"/>
      <c r="PWK57" s="38"/>
      <c r="PWL57" s="38"/>
      <c r="PWM57" s="38"/>
      <c r="PWN57" s="38"/>
      <c r="PWO57" s="38"/>
      <c r="PWP57" s="38"/>
      <c r="PWQ57" s="38"/>
      <c r="PWR57" s="38"/>
      <c r="PWS57" s="38"/>
      <c r="PWT57" s="38"/>
      <c r="PWU57" s="38"/>
      <c r="PWV57" s="38"/>
      <c r="PWW57" s="38"/>
      <c r="PWX57" s="38"/>
      <c r="PWY57" s="38"/>
      <c r="PWZ57" s="38"/>
      <c r="PXA57" s="38"/>
      <c r="PXB57" s="38"/>
      <c r="PXC57" s="38"/>
      <c r="PXD57" s="38"/>
      <c r="PXE57" s="38"/>
      <c r="PXF57" s="38"/>
      <c r="PXG57" s="38"/>
      <c r="PXH57" s="38"/>
      <c r="PXI57" s="38"/>
      <c r="PXJ57" s="38"/>
      <c r="PXK57" s="38"/>
      <c r="PXL57" s="38"/>
      <c r="PXM57" s="38"/>
      <c r="PXN57" s="38"/>
      <c r="PXO57" s="38"/>
      <c r="PXP57" s="38"/>
      <c r="PXQ57" s="38"/>
      <c r="PXR57" s="38"/>
      <c r="PXS57" s="38"/>
      <c r="PXT57" s="38"/>
      <c r="PXU57" s="38"/>
      <c r="PXV57" s="38"/>
      <c r="PXW57" s="38"/>
      <c r="PXX57" s="38"/>
      <c r="PXY57" s="38"/>
      <c r="PXZ57" s="38"/>
      <c r="PYA57" s="38"/>
      <c r="PYB57" s="38"/>
      <c r="PYC57" s="38"/>
      <c r="PYD57" s="38"/>
      <c r="PYE57" s="38"/>
      <c r="PYF57" s="38"/>
      <c r="PYG57" s="38"/>
      <c r="PYH57" s="38"/>
      <c r="PYI57" s="38"/>
      <c r="PYJ57" s="38"/>
      <c r="PYK57" s="38"/>
      <c r="PYL57" s="38"/>
      <c r="PYM57" s="38"/>
      <c r="PYN57" s="38"/>
      <c r="PYO57" s="38"/>
      <c r="PYP57" s="38"/>
      <c r="PYQ57" s="38"/>
      <c r="PYR57" s="38"/>
      <c r="PYS57" s="38"/>
      <c r="PYT57" s="38"/>
      <c r="PYU57" s="38"/>
      <c r="PYV57" s="38"/>
      <c r="PYW57" s="38"/>
      <c r="PYX57" s="38"/>
      <c r="PYY57" s="38"/>
      <c r="PYZ57" s="38"/>
      <c r="PZA57" s="38"/>
      <c r="PZB57" s="38"/>
      <c r="PZC57" s="38"/>
      <c r="PZD57" s="38"/>
      <c r="PZE57" s="38"/>
      <c r="PZF57" s="38"/>
      <c r="PZG57" s="38"/>
      <c r="PZH57" s="38"/>
      <c r="PZI57" s="38"/>
      <c r="PZJ57" s="38"/>
      <c r="PZK57" s="38"/>
      <c r="PZL57" s="38"/>
      <c r="PZM57" s="38"/>
      <c r="PZN57" s="38"/>
      <c r="PZO57" s="38"/>
      <c r="PZP57" s="38"/>
      <c r="PZQ57" s="38"/>
      <c r="PZR57" s="38"/>
      <c r="PZS57" s="38"/>
      <c r="PZT57" s="38"/>
      <c r="PZU57" s="38"/>
      <c r="PZV57" s="38"/>
      <c r="PZW57" s="38"/>
      <c r="PZX57" s="38"/>
      <c r="PZY57" s="38"/>
      <c r="PZZ57" s="38"/>
      <c r="QAA57" s="38"/>
      <c r="QAB57" s="38"/>
      <c r="QAC57" s="38"/>
      <c r="QAD57" s="38"/>
      <c r="QAE57" s="38"/>
      <c r="QAF57" s="38"/>
      <c r="QAG57" s="38"/>
      <c r="QAH57" s="38"/>
      <c r="QAI57" s="38"/>
      <c r="QAJ57" s="38"/>
      <c r="QAK57" s="38"/>
      <c r="QAL57" s="38"/>
      <c r="QAM57" s="38"/>
      <c r="QAN57" s="38"/>
      <c r="QAO57" s="38"/>
      <c r="QAP57" s="38"/>
      <c r="QAQ57" s="38"/>
      <c r="QAR57" s="38"/>
      <c r="QAS57" s="38"/>
      <c r="QAT57" s="38"/>
      <c r="QAU57" s="38"/>
      <c r="QAV57" s="38"/>
      <c r="QAW57" s="38"/>
      <c r="QAX57" s="38"/>
      <c r="QAY57" s="38"/>
      <c r="QAZ57" s="38"/>
      <c r="QBA57" s="38"/>
      <c r="QBB57" s="38"/>
      <c r="QBC57" s="38"/>
      <c r="QBD57" s="38"/>
      <c r="QBE57" s="38"/>
      <c r="QBF57" s="38"/>
      <c r="QBG57" s="38"/>
      <c r="QBH57" s="38"/>
      <c r="QBI57" s="38"/>
      <c r="QBJ57" s="38"/>
      <c r="QBK57" s="38"/>
      <c r="QBL57" s="38"/>
      <c r="QBM57" s="38"/>
      <c r="QBN57" s="38"/>
      <c r="QBO57" s="38"/>
      <c r="QBP57" s="38"/>
      <c r="QBQ57" s="38"/>
      <c r="QBR57" s="38"/>
      <c r="QBS57" s="38"/>
      <c r="QBT57" s="38"/>
      <c r="QBU57" s="38"/>
      <c r="QBV57" s="38"/>
      <c r="QBW57" s="38"/>
      <c r="QBX57" s="38"/>
      <c r="QBY57" s="38"/>
      <c r="QBZ57" s="38"/>
      <c r="QCA57" s="38"/>
      <c r="QCB57" s="38"/>
      <c r="QCC57" s="38"/>
      <c r="QCD57" s="38"/>
      <c r="QCE57" s="38"/>
      <c r="QCF57" s="38"/>
      <c r="QCG57" s="38"/>
      <c r="QCH57" s="38"/>
      <c r="QCI57" s="38"/>
      <c r="QCJ57" s="38"/>
      <c r="QCK57" s="38"/>
      <c r="QCL57" s="38"/>
      <c r="QCM57" s="38"/>
      <c r="QCN57" s="38"/>
      <c r="QCO57" s="38"/>
      <c r="QCP57" s="38"/>
      <c r="QCQ57" s="38"/>
      <c r="QCR57" s="38"/>
      <c r="QCS57" s="38"/>
      <c r="QCT57" s="38"/>
      <c r="QCU57" s="38"/>
      <c r="QCV57" s="38"/>
      <c r="QCW57" s="38"/>
      <c r="QCX57" s="38"/>
      <c r="QCY57" s="38"/>
      <c r="QCZ57" s="38"/>
      <c r="QDA57" s="38"/>
      <c r="QDB57" s="38"/>
      <c r="QDC57" s="38"/>
      <c r="QDD57" s="38"/>
      <c r="QDE57" s="38"/>
      <c r="QDF57" s="38"/>
      <c r="QDG57" s="38"/>
      <c r="QDH57" s="38"/>
      <c r="QDI57" s="38"/>
      <c r="QDJ57" s="38"/>
      <c r="QDK57" s="38"/>
      <c r="QDL57" s="38"/>
      <c r="QDM57" s="38"/>
      <c r="QDN57" s="38"/>
      <c r="QDO57" s="38"/>
      <c r="QDP57" s="38"/>
      <c r="QDQ57" s="38"/>
      <c r="QDR57" s="38"/>
      <c r="QDS57" s="38"/>
      <c r="QDT57" s="38"/>
      <c r="QDU57" s="38"/>
      <c r="QDV57" s="38"/>
      <c r="QDW57" s="38"/>
      <c r="QDX57" s="38"/>
      <c r="QDY57" s="38"/>
      <c r="QDZ57" s="38"/>
      <c r="QEA57" s="38"/>
      <c r="QEB57" s="38"/>
      <c r="QEC57" s="38"/>
      <c r="QED57" s="38"/>
      <c r="QEE57" s="38"/>
      <c r="QEF57" s="38"/>
      <c r="QEG57" s="38"/>
      <c r="QEH57" s="38"/>
      <c r="QEI57" s="38"/>
      <c r="QEJ57" s="38"/>
      <c r="QEK57" s="38"/>
      <c r="QEL57" s="38"/>
      <c r="QEM57" s="38"/>
      <c r="QEN57" s="38"/>
      <c r="QEO57" s="38"/>
      <c r="QEP57" s="38"/>
      <c r="QEQ57" s="38"/>
      <c r="QER57" s="38"/>
      <c r="QES57" s="38"/>
      <c r="QET57" s="38"/>
      <c r="QEU57" s="38"/>
      <c r="QEV57" s="38"/>
      <c r="QEW57" s="38"/>
      <c r="QEX57" s="38"/>
      <c r="QEY57" s="38"/>
      <c r="QEZ57" s="38"/>
      <c r="QFA57" s="38"/>
      <c r="QFB57" s="38"/>
      <c r="QFC57" s="38"/>
      <c r="QFD57" s="38"/>
      <c r="QFE57" s="38"/>
      <c r="QFF57" s="38"/>
      <c r="QFG57" s="38"/>
      <c r="QFH57" s="38"/>
      <c r="QFI57" s="38"/>
      <c r="QFJ57" s="38"/>
      <c r="QFK57" s="38"/>
      <c r="QFL57" s="38"/>
      <c r="QFM57" s="38"/>
      <c r="QFN57" s="38"/>
      <c r="QFO57" s="38"/>
      <c r="QFP57" s="38"/>
      <c r="QFQ57" s="38"/>
      <c r="QFR57" s="38"/>
      <c r="QFS57" s="38"/>
      <c r="QFT57" s="38"/>
      <c r="QFU57" s="38"/>
      <c r="QFV57" s="38"/>
      <c r="QFW57" s="38"/>
      <c r="QFX57" s="38"/>
      <c r="QFY57" s="38"/>
      <c r="QFZ57" s="38"/>
      <c r="QGA57" s="38"/>
      <c r="QGB57" s="38"/>
      <c r="QGC57" s="38"/>
      <c r="QGD57" s="38"/>
      <c r="QGE57" s="38"/>
      <c r="QGF57" s="38"/>
      <c r="QGG57" s="38"/>
      <c r="QGH57" s="38"/>
      <c r="QGI57" s="38"/>
      <c r="QGJ57" s="38"/>
      <c r="QGK57" s="38"/>
      <c r="QGL57" s="38"/>
      <c r="QGM57" s="38"/>
      <c r="QGN57" s="38"/>
      <c r="QGO57" s="38"/>
      <c r="QGP57" s="38"/>
      <c r="QGQ57" s="38"/>
      <c r="QGR57" s="38"/>
      <c r="QGS57" s="38"/>
      <c r="QGT57" s="38"/>
      <c r="QGU57" s="38"/>
      <c r="QGV57" s="38"/>
      <c r="QGW57" s="38"/>
      <c r="QGX57" s="38"/>
      <c r="QGY57" s="38"/>
      <c r="QGZ57" s="38"/>
      <c r="QHA57" s="38"/>
      <c r="QHB57" s="38"/>
      <c r="QHC57" s="38"/>
      <c r="QHD57" s="38"/>
      <c r="QHE57" s="38"/>
      <c r="QHF57" s="38"/>
      <c r="QHG57" s="38"/>
      <c r="QHH57" s="38"/>
      <c r="QHI57" s="38"/>
      <c r="QHJ57" s="38"/>
      <c r="QHK57" s="38"/>
      <c r="QHL57" s="38"/>
      <c r="QHM57" s="38"/>
      <c r="QHN57" s="38"/>
      <c r="QHO57" s="38"/>
      <c r="QHP57" s="38"/>
      <c r="QHQ57" s="38"/>
      <c r="QHR57" s="38"/>
      <c r="QHS57" s="38"/>
      <c r="QHT57" s="38"/>
      <c r="QHU57" s="38"/>
      <c r="QHV57" s="38"/>
      <c r="QHW57" s="38"/>
      <c r="QHX57" s="38"/>
      <c r="QHY57" s="38"/>
      <c r="QHZ57" s="38"/>
      <c r="QIA57" s="38"/>
      <c r="QIB57" s="38"/>
      <c r="QIC57" s="38"/>
      <c r="QID57" s="38"/>
      <c r="QIE57" s="38"/>
      <c r="QIF57" s="38"/>
      <c r="QIG57" s="38"/>
      <c r="QIH57" s="38"/>
      <c r="QII57" s="38"/>
      <c r="QIJ57" s="38"/>
      <c r="QIK57" s="38"/>
      <c r="QIL57" s="38"/>
      <c r="QIM57" s="38"/>
      <c r="QIN57" s="38"/>
      <c r="QIO57" s="38"/>
      <c r="QIP57" s="38"/>
      <c r="QIQ57" s="38"/>
      <c r="QIR57" s="38"/>
      <c r="QIS57" s="38"/>
      <c r="QIT57" s="38"/>
      <c r="QIU57" s="38"/>
      <c r="QIV57" s="38"/>
      <c r="QIW57" s="38"/>
      <c r="QIX57" s="38"/>
      <c r="QIY57" s="38"/>
      <c r="QIZ57" s="38"/>
      <c r="QJA57" s="38"/>
      <c r="QJB57" s="38"/>
      <c r="QJC57" s="38"/>
      <c r="QJD57" s="38"/>
      <c r="QJE57" s="38"/>
      <c r="QJF57" s="38"/>
      <c r="QJG57" s="38"/>
      <c r="QJH57" s="38"/>
      <c r="QJI57" s="38"/>
      <c r="QJJ57" s="38"/>
      <c r="QJK57" s="38"/>
      <c r="QJL57" s="38"/>
      <c r="QJM57" s="38"/>
      <c r="QJN57" s="38"/>
      <c r="QJO57" s="38"/>
      <c r="QJP57" s="38"/>
      <c r="QJQ57" s="38"/>
      <c r="QJR57" s="38"/>
      <c r="QJS57" s="38"/>
      <c r="QJT57" s="38"/>
      <c r="QJU57" s="38"/>
      <c r="QJV57" s="38"/>
      <c r="QJW57" s="38"/>
      <c r="QJX57" s="38"/>
      <c r="QJY57" s="38"/>
      <c r="QJZ57" s="38"/>
      <c r="QKA57" s="38"/>
      <c r="QKB57" s="38"/>
      <c r="QKC57" s="38"/>
      <c r="QKD57" s="38"/>
      <c r="QKE57" s="38"/>
      <c r="QKF57" s="38"/>
      <c r="QKG57" s="38"/>
      <c r="QKH57" s="38"/>
      <c r="QKI57" s="38"/>
      <c r="QKJ57" s="38"/>
      <c r="QKK57" s="38"/>
      <c r="QKL57" s="38"/>
      <c r="QKM57" s="38"/>
      <c r="QKN57" s="38"/>
      <c r="QKO57" s="38"/>
      <c r="QKP57" s="38"/>
      <c r="QKQ57" s="38"/>
      <c r="QKR57" s="38"/>
      <c r="QKS57" s="38"/>
      <c r="QKT57" s="38"/>
      <c r="QKU57" s="38"/>
      <c r="QKV57" s="38"/>
      <c r="QKW57" s="38"/>
      <c r="QKX57" s="38"/>
      <c r="QKY57" s="38"/>
      <c r="QKZ57" s="38"/>
      <c r="QLA57" s="38"/>
      <c r="QLB57" s="38"/>
      <c r="QLC57" s="38"/>
      <c r="QLD57" s="38"/>
      <c r="QLE57" s="38"/>
      <c r="QLF57" s="38"/>
      <c r="QLG57" s="38"/>
      <c r="QLH57" s="38"/>
      <c r="QLI57" s="38"/>
      <c r="QLJ57" s="38"/>
      <c r="QLK57" s="38"/>
      <c r="QLL57" s="38"/>
      <c r="QLM57" s="38"/>
      <c r="QLN57" s="38"/>
      <c r="QLO57" s="38"/>
      <c r="QLP57" s="38"/>
      <c r="QLQ57" s="38"/>
      <c r="QLR57" s="38"/>
      <c r="QLS57" s="38"/>
      <c r="QLT57" s="38"/>
      <c r="QLU57" s="38"/>
      <c r="QLV57" s="38"/>
      <c r="QLW57" s="38"/>
      <c r="QLX57" s="38"/>
      <c r="QLY57" s="38"/>
      <c r="QLZ57" s="38"/>
      <c r="QMA57" s="38"/>
      <c r="QMB57" s="38"/>
      <c r="QMC57" s="38"/>
      <c r="QMD57" s="38"/>
      <c r="QME57" s="38"/>
      <c r="QMF57" s="38"/>
      <c r="QMG57" s="38"/>
      <c r="QMH57" s="38"/>
      <c r="QMI57" s="38"/>
      <c r="QMJ57" s="38"/>
      <c r="QMK57" s="38"/>
      <c r="QML57" s="38"/>
      <c r="QMM57" s="38"/>
      <c r="QMN57" s="38"/>
      <c r="QMO57" s="38"/>
      <c r="QMP57" s="38"/>
      <c r="QMQ57" s="38"/>
      <c r="QMR57" s="38"/>
      <c r="QMS57" s="38"/>
      <c r="QMT57" s="38"/>
      <c r="QMU57" s="38"/>
      <c r="QMV57" s="38"/>
      <c r="QMW57" s="38"/>
      <c r="QMX57" s="38"/>
      <c r="QMY57" s="38"/>
      <c r="QMZ57" s="38"/>
      <c r="QNA57" s="38"/>
      <c r="QNB57" s="38"/>
      <c r="QNC57" s="38"/>
      <c r="QND57" s="38"/>
      <c r="QNE57" s="38"/>
      <c r="QNF57" s="38"/>
      <c r="QNG57" s="38"/>
      <c r="QNH57" s="38"/>
      <c r="QNI57" s="38"/>
      <c r="QNJ57" s="38"/>
      <c r="QNK57" s="38"/>
      <c r="QNL57" s="38"/>
      <c r="QNM57" s="38"/>
      <c r="QNN57" s="38"/>
      <c r="QNO57" s="38"/>
      <c r="QNP57" s="38"/>
      <c r="QNQ57" s="38"/>
      <c r="QNR57" s="38"/>
      <c r="QNS57" s="38"/>
      <c r="QNT57" s="38"/>
      <c r="QNU57" s="38"/>
      <c r="QNV57" s="38"/>
      <c r="QNW57" s="38"/>
      <c r="QNX57" s="38"/>
      <c r="QNY57" s="38"/>
      <c r="QNZ57" s="38"/>
      <c r="QOA57" s="38"/>
      <c r="QOB57" s="38"/>
      <c r="QOC57" s="38"/>
      <c r="QOD57" s="38"/>
      <c r="QOE57" s="38"/>
      <c r="QOF57" s="38"/>
      <c r="QOG57" s="38"/>
      <c r="QOH57" s="38"/>
      <c r="QOI57" s="38"/>
      <c r="QOJ57" s="38"/>
      <c r="QOK57" s="38"/>
      <c r="QOL57" s="38"/>
      <c r="QOM57" s="38"/>
      <c r="QON57" s="38"/>
      <c r="QOO57" s="38"/>
      <c r="QOP57" s="38"/>
      <c r="QOQ57" s="38"/>
      <c r="QOR57" s="38"/>
      <c r="QOS57" s="38"/>
      <c r="QOT57" s="38"/>
      <c r="QOU57" s="38"/>
      <c r="QOV57" s="38"/>
      <c r="QOW57" s="38"/>
      <c r="QOX57" s="38"/>
      <c r="QOY57" s="38"/>
      <c r="QOZ57" s="38"/>
      <c r="QPA57" s="38"/>
      <c r="QPB57" s="38"/>
      <c r="QPC57" s="38"/>
      <c r="QPD57" s="38"/>
      <c r="QPE57" s="38"/>
      <c r="QPF57" s="38"/>
      <c r="QPG57" s="38"/>
      <c r="QPH57" s="38"/>
      <c r="QPI57" s="38"/>
      <c r="QPJ57" s="38"/>
      <c r="QPK57" s="38"/>
      <c r="QPL57" s="38"/>
      <c r="QPM57" s="38"/>
      <c r="QPN57" s="38"/>
      <c r="QPO57" s="38"/>
      <c r="QPP57" s="38"/>
      <c r="QPQ57" s="38"/>
      <c r="QPR57" s="38"/>
      <c r="QPS57" s="38"/>
      <c r="QPT57" s="38"/>
      <c r="QPU57" s="38"/>
      <c r="QPV57" s="38"/>
      <c r="QPW57" s="38"/>
      <c r="QPX57" s="38"/>
      <c r="QPY57" s="38"/>
      <c r="QPZ57" s="38"/>
      <c r="QQA57" s="38"/>
      <c r="QQB57" s="38"/>
      <c r="QQC57" s="38"/>
      <c r="QQD57" s="38"/>
      <c r="QQE57" s="38"/>
      <c r="QQF57" s="38"/>
      <c r="QQG57" s="38"/>
      <c r="QQH57" s="38"/>
      <c r="QQI57" s="38"/>
      <c r="QQJ57" s="38"/>
      <c r="QQK57" s="38"/>
      <c r="QQL57" s="38"/>
      <c r="QQM57" s="38"/>
      <c r="QQN57" s="38"/>
      <c r="QQO57" s="38"/>
      <c r="QQP57" s="38"/>
      <c r="QQQ57" s="38"/>
      <c r="QQR57" s="38"/>
      <c r="QQS57" s="38"/>
      <c r="QQT57" s="38"/>
      <c r="QQU57" s="38"/>
      <c r="QQV57" s="38"/>
      <c r="QQW57" s="38"/>
      <c r="QQX57" s="38"/>
      <c r="QQY57" s="38"/>
      <c r="QQZ57" s="38"/>
      <c r="QRA57" s="38"/>
      <c r="QRB57" s="38"/>
      <c r="QRC57" s="38"/>
      <c r="QRD57" s="38"/>
      <c r="QRE57" s="38"/>
      <c r="QRF57" s="38"/>
      <c r="QRG57" s="38"/>
      <c r="QRH57" s="38"/>
      <c r="QRI57" s="38"/>
      <c r="QRJ57" s="38"/>
      <c r="QRK57" s="38"/>
      <c r="QRL57" s="38"/>
      <c r="QRM57" s="38"/>
      <c r="QRN57" s="38"/>
      <c r="QRO57" s="38"/>
      <c r="QRP57" s="38"/>
      <c r="QRQ57" s="38"/>
      <c r="QRR57" s="38"/>
      <c r="QRS57" s="38"/>
      <c r="QRT57" s="38"/>
      <c r="QRU57" s="38"/>
      <c r="QRV57" s="38"/>
      <c r="QRW57" s="38"/>
      <c r="QRX57" s="38"/>
      <c r="QRY57" s="38"/>
      <c r="QRZ57" s="38"/>
      <c r="QSA57" s="38"/>
      <c r="QSB57" s="38"/>
      <c r="QSC57" s="38"/>
      <c r="QSD57" s="38"/>
      <c r="QSE57" s="38"/>
      <c r="QSF57" s="38"/>
      <c r="QSG57" s="38"/>
      <c r="QSH57" s="38"/>
      <c r="QSI57" s="38"/>
      <c r="QSJ57" s="38"/>
      <c r="QSK57" s="38"/>
      <c r="QSL57" s="38"/>
      <c r="QSM57" s="38"/>
      <c r="QSN57" s="38"/>
      <c r="QSO57" s="38"/>
      <c r="QSP57" s="38"/>
      <c r="QSQ57" s="38"/>
      <c r="QSR57" s="38"/>
      <c r="QSS57" s="38"/>
      <c r="QST57" s="38"/>
      <c r="QSU57" s="38"/>
      <c r="QSV57" s="38"/>
      <c r="QSW57" s="38"/>
      <c r="QSX57" s="38"/>
      <c r="QSY57" s="38"/>
      <c r="QSZ57" s="38"/>
      <c r="QTA57" s="38"/>
      <c r="QTB57" s="38"/>
      <c r="QTC57" s="38"/>
      <c r="QTD57" s="38"/>
      <c r="QTE57" s="38"/>
      <c r="QTF57" s="38"/>
      <c r="QTG57" s="38"/>
      <c r="QTH57" s="38"/>
      <c r="QTI57" s="38"/>
      <c r="QTJ57" s="38"/>
      <c r="QTK57" s="38"/>
      <c r="QTL57" s="38"/>
      <c r="QTM57" s="38"/>
      <c r="QTN57" s="38"/>
      <c r="QTO57" s="38"/>
      <c r="QTP57" s="38"/>
      <c r="QTQ57" s="38"/>
      <c r="QTR57" s="38"/>
      <c r="QTS57" s="38"/>
      <c r="QTT57" s="38"/>
      <c r="QTU57" s="38"/>
      <c r="QTV57" s="38"/>
      <c r="QTW57" s="38"/>
      <c r="QTX57" s="38"/>
      <c r="QTY57" s="38"/>
      <c r="QTZ57" s="38"/>
      <c r="QUA57" s="38"/>
      <c r="QUB57" s="38"/>
      <c r="QUC57" s="38"/>
      <c r="QUD57" s="38"/>
      <c r="QUE57" s="38"/>
      <c r="QUF57" s="38"/>
      <c r="QUG57" s="38"/>
      <c r="QUH57" s="38"/>
      <c r="QUI57" s="38"/>
      <c r="QUJ57" s="38"/>
      <c r="QUK57" s="38"/>
      <c r="QUL57" s="38"/>
      <c r="QUM57" s="38"/>
      <c r="QUN57" s="38"/>
      <c r="QUO57" s="38"/>
      <c r="QUP57" s="38"/>
      <c r="QUQ57" s="38"/>
      <c r="QUR57" s="38"/>
      <c r="QUS57" s="38"/>
      <c r="QUT57" s="38"/>
      <c r="QUU57" s="38"/>
      <c r="QUV57" s="38"/>
      <c r="QUW57" s="38"/>
      <c r="QUX57" s="38"/>
      <c r="QUY57" s="38"/>
      <c r="QUZ57" s="38"/>
      <c r="QVA57" s="38"/>
      <c r="QVB57" s="38"/>
      <c r="QVC57" s="38"/>
      <c r="QVD57" s="38"/>
      <c r="QVE57" s="38"/>
      <c r="QVF57" s="38"/>
      <c r="QVG57" s="38"/>
      <c r="QVH57" s="38"/>
      <c r="QVI57" s="38"/>
      <c r="QVJ57" s="38"/>
      <c r="QVK57" s="38"/>
      <c r="QVL57" s="38"/>
      <c r="QVM57" s="38"/>
      <c r="QVN57" s="38"/>
      <c r="QVO57" s="38"/>
      <c r="QVP57" s="38"/>
      <c r="QVQ57" s="38"/>
      <c r="QVR57" s="38"/>
      <c r="QVS57" s="38"/>
      <c r="QVT57" s="38"/>
      <c r="QVU57" s="38"/>
      <c r="QVV57" s="38"/>
      <c r="QVW57" s="38"/>
      <c r="QVX57" s="38"/>
      <c r="QVY57" s="38"/>
      <c r="QVZ57" s="38"/>
      <c r="QWA57" s="38"/>
      <c r="QWB57" s="38"/>
      <c r="QWC57" s="38"/>
      <c r="QWD57" s="38"/>
      <c r="QWE57" s="38"/>
      <c r="QWF57" s="38"/>
      <c r="QWG57" s="38"/>
      <c r="QWH57" s="38"/>
      <c r="QWI57" s="38"/>
      <c r="QWJ57" s="38"/>
      <c r="QWK57" s="38"/>
      <c r="QWL57" s="38"/>
      <c r="QWM57" s="38"/>
      <c r="QWN57" s="38"/>
      <c r="QWO57" s="38"/>
      <c r="QWP57" s="38"/>
      <c r="QWQ57" s="38"/>
      <c r="QWR57" s="38"/>
      <c r="QWS57" s="38"/>
      <c r="QWT57" s="38"/>
      <c r="QWU57" s="38"/>
      <c r="QWV57" s="38"/>
      <c r="QWW57" s="38"/>
      <c r="QWX57" s="38"/>
      <c r="QWY57" s="38"/>
      <c r="QWZ57" s="38"/>
      <c r="QXA57" s="38"/>
      <c r="QXB57" s="38"/>
      <c r="QXC57" s="38"/>
      <c r="QXD57" s="38"/>
      <c r="QXE57" s="38"/>
      <c r="QXF57" s="38"/>
      <c r="QXG57" s="38"/>
      <c r="QXH57" s="38"/>
      <c r="QXI57" s="38"/>
      <c r="QXJ57" s="38"/>
      <c r="QXK57" s="38"/>
      <c r="QXL57" s="38"/>
      <c r="QXM57" s="38"/>
      <c r="QXN57" s="38"/>
      <c r="QXO57" s="38"/>
      <c r="QXP57" s="38"/>
      <c r="QXQ57" s="38"/>
      <c r="QXR57" s="38"/>
      <c r="QXS57" s="38"/>
      <c r="QXT57" s="38"/>
      <c r="QXU57" s="38"/>
      <c r="QXV57" s="38"/>
      <c r="QXW57" s="38"/>
      <c r="QXX57" s="38"/>
      <c r="QXY57" s="38"/>
      <c r="QXZ57" s="38"/>
      <c r="QYA57" s="38"/>
      <c r="QYB57" s="38"/>
      <c r="QYC57" s="38"/>
      <c r="QYD57" s="38"/>
      <c r="QYE57" s="38"/>
      <c r="QYF57" s="38"/>
      <c r="QYG57" s="38"/>
      <c r="QYH57" s="38"/>
      <c r="QYI57" s="38"/>
      <c r="QYJ57" s="38"/>
      <c r="QYK57" s="38"/>
      <c r="QYL57" s="38"/>
      <c r="QYM57" s="38"/>
      <c r="QYN57" s="38"/>
      <c r="QYO57" s="38"/>
      <c r="QYP57" s="38"/>
      <c r="QYQ57" s="38"/>
      <c r="QYR57" s="38"/>
      <c r="QYS57" s="38"/>
      <c r="QYT57" s="38"/>
      <c r="QYU57" s="38"/>
      <c r="QYV57" s="38"/>
      <c r="QYW57" s="38"/>
      <c r="QYX57" s="38"/>
      <c r="QYY57" s="38"/>
      <c r="QYZ57" s="38"/>
      <c r="QZA57" s="38"/>
      <c r="QZB57" s="38"/>
      <c r="QZC57" s="38"/>
      <c r="QZD57" s="38"/>
      <c r="QZE57" s="38"/>
      <c r="QZF57" s="38"/>
      <c r="QZG57" s="38"/>
      <c r="QZH57" s="38"/>
      <c r="QZI57" s="38"/>
      <c r="QZJ57" s="38"/>
      <c r="QZK57" s="38"/>
      <c r="QZL57" s="38"/>
      <c r="QZM57" s="38"/>
      <c r="QZN57" s="38"/>
      <c r="QZO57" s="38"/>
      <c r="QZP57" s="38"/>
      <c r="QZQ57" s="38"/>
      <c r="QZR57" s="38"/>
      <c r="QZS57" s="38"/>
      <c r="QZT57" s="38"/>
      <c r="QZU57" s="38"/>
      <c r="QZV57" s="38"/>
      <c r="QZW57" s="38"/>
      <c r="QZX57" s="38"/>
      <c r="QZY57" s="38"/>
      <c r="QZZ57" s="38"/>
      <c r="RAA57" s="38"/>
      <c r="RAB57" s="38"/>
      <c r="RAC57" s="38"/>
      <c r="RAD57" s="38"/>
      <c r="RAE57" s="38"/>
      <c r="RAF57" s="38"/>
      <c r="RAG57" s="38"/>
      <c r="RAH57" s="38"/>
      <c r="RAI57" s="38"/>
      <c r="RAJ57" s="38"/>
      <c r="RAK57" s="38"/>
      <c r="RAL57" s="38"/>
      <c r="RAM57" s="38"/>
      <c r="RAN57" s="38"/>
      <c r="RAO57" s="38"/>
      <c r="RAP57" s="38"/>
      <c r="RAQ57" s="38"/>
      <c r="RAR57" s="38"/>
      <c r="RAS57" s="38"/>
      <c r="RAT57" s="38"/>
      <c r="RAU57" s="38"/>
      <c r="RAV57" s="38"/>
      <c r="RAW57" s="38"/>
      <c r="RAX57" s="38"/>
      <c r="RAY57" s="38"/>
      <c r="RAZ57" s="38"/>
      <c r="RBA57" s="38"/>
      <c r="RBB57" s="38"/>
      <c r="RBC57" s="38"/>
      <c r="RBD57" s="38"/>
      <c r="RBE57" s="38"/>
      <c r="RBF57" s="38"/>
      <c r="RBG57" s="38"/>
      <c r="RBH57" s="38"/>
      <c r="RBI57" s="38"/>
      <c r="RBJ57" s="38"/>
      <c r="RBK57" s="38"/>
      <c r="RBL57" s="38"/>
      <c r="RBM57" s="38"/>
      <c r="RBN57" s="38"/>
      <c r="RBO57" s="38"/>
      <c r="RBP57" s="38"/>
      <c r="RBQ57" s="38"/>
      <c r="RBR57" s="38"/>
      <c r="RBS57" s="38"/>
      <c r="RBT57" s="38"/>
      <c r="RBU57" s="38"/>
      <c r="RBV57" s="38"/>
      <c r="RBW57" s="38"/>
      <c r="RBX57" s="38"/>
      <c r="RBY57" s="38"/>
      <c r="RBZ57" s="38"/>
      <c r="RCA57" s="38"/>
      <c r="RCB57" s="38"/>
      <c r="RCC57" s="38"/>
      <c r="RCD57" s="38"/>
      <c r="RCE57" s="38"/>
      <c r="RCF57" s="38"/>
      <c r="RCG57" s="38"/>
      <c r="RCH57" s="38"/>
      <c r="RCI57" s="38"/>
      <c r="RCJ57" s="38"/>
      <c r="RCK57" s="38"/>
      <c r="RCL57" s="38"/>
      <c r="RCM57" s="38"/>
      <c r="RCN57" s="38"/>
      <c r="RCO57" s="38"/>
      <c r="RCP57" s="38"/>
      <c r="RCQ57" s="38"/>
      <c r="RCR57" s="38"/>
      <c r="RCS57" s="38"/>
      <c r="RCT57" s="38"/>
      <c r="RCU57" s="38"/>
      <c r="RCV57" s="38"/>
      <c r="RCW57" s="38"/>
      <c r="RCX57" s="38"/>
      <c r="RCY57" s="38"/>
      <c r="RCZ57" s="38"/>
      <c r="RDA57" s="38"/>
      <c r="RDB57" s="38"/>
      <c r="RDC57" s="38"/>
      <c r="RDD57" s="38"/>
      <c r="RDE57" s="38"/>
      <c r="RDF57" s="38"/>
      <c r="RDG57" s="38"/>
      <c r="RDH57" s="38"/>
      <c r="RDI57" s="38"/>
      <c r="RDJ57" s="38"/>
      <c r="RDK57" s="38"/>
      <c r="RDL57" s="38"/>
      <c r="RDM57" s="38"/>
      <c r="RDN57" s="38"/>
      <c r="RDO57" s="38"/>
      <c r="RDP57" s="38"/>
      <c r="RDQ57" s="38"/>
      <c r="RDR57" s="38"/>
      <c r="RDS57" s="38"/>
      <c r="RDT57" s="38"/>
      <c r="RDU57" s="38"/>
      <c r="RDV57" s="38"/>
      <c r="RDW57" s="38"/>
      <c r="RDX57" s="38"/>
      <c r="RDY57" s="38"/>
      <c r="RDZ57" s="38"/>
      <c r="REA57" s="38"/>
      <c r="REB57" s="38"/>
      <c r="REC57" s="38"/>
      <c r="RED57" s="38"/>
      <c r="REE57" s="38"/>
      <c r="REF57" s="38"/>
      <c r="REG57" s="38"/>
      <c r="REH57" s="38"/>
      <c r="REI57" s="38"/>
      <c r="REJ57" s="38"/>
      <c r="REK57" s="38"/>
      <c r="REL57" s="38"/>
      <c r="REM57" s="38"/>
      <c r="REN57" s="38"/>
      <c r="REO57" s="38"/>
      <c r="REP57" s="38"/>
      <c r="REQ57" s="38"/>
      <c r="RER57" s="38"/>
      <c r="RES57" s="38"/>
      <c r="RET57" s="38"/>
      <c r="REU57" s="38"/>
      <c r="REV57" s="38"/>
      <c r="REW57" s="38"/>
      <c r="REX57" s="38"/>
      <c r="REY57" s="38"/>
      <c r="REZ57" s="38"/>
      <c r="RFA57" s="38"/>
      <c r="RFB57" s="38"/>
      <c r="RFC57" s="38"/>
      <c r="RFD57" s="38"/>
      <c r="RFE57" s="38"/>
      <c r="RFF57" s="38"/>
      <c r="RFG57" s="38"/>
      <c r="RFH57" s="38"/>
      <c r="RFI57" s="38"/>
      <c r="RFJ57" s="38"/>
      <c r="RFK57" s="38"/>
      <c r="RFL57" s="38"/>
      <c r="RFM57" s="38"/>
      <c r="RFN57" s="38"/>
      <c r="RFO57" s="38"/>
      <c r="RFP57" s="38"/>
      <c r="RFQ57" s="38"/>
      <c r="RFR57" s="38"/>
      <c r="RFS57" s="38"/>
      <c r="RFT57" s="38"/>
      <c r="RFU57" s="38"/>
      <c r="RFV57" s="38"/>
      <c r="RFW57" s="38"/>
      <c r="RFX57" s="38"/>
      <c r="RFY57" s="38"/>
      <c r="RFZ57" s="38"/>
      <c r="RGA57" s="38"/>
      <c r="RGB57" s="38"/>
      <c r="RGC57" s="38"/>
      <c r="RGD57" s="38"/>
      <c r="RGE57" s="38"/>
      <c r="RGF57" s="38"/>
      <c r="RGG57" s="38"/>
      <c r="RGH57" s="38"/>
      <c r="RGI57" s="38"/>
      <c r="RGJ57" s="38"/>
      <c r="RGK57" s="38"/>
      <c r="RGL57" s="38"/>
      <c r="RGM57" s="38"/>
      <c r="RGN57" s="38"/>
      <c r="RGO57" s="38"/>
      <c r="RGP57" s="38"/>
      <c r="RGQ57" s="38"/>
      <c r="RGR57" s="38"/>
      <c r="RGS57" s="38"/>
      <c r="RGT57" s="38"/>
      <c r="RGU57" s="38"/>
      <c r="RGV57" s="38"/>
      <c r="RGW57" s="38"/>
      <c r="RGX57" s="38"/>
      <c r="RGY57" s="38"/>
      <c r="RGZ57" s="38"/>
      <c r="RHA57" s="38"/>
      <c r="RHB57" s="38"/>
      <c r="RHC57" s="38"/>
      <c r="RHD57" s="38"/>
      <c r="RHE57" s="38"/>
      <c r="RHF57" s="38"/>
      <c r="RHG57" s="38"/>
      <c r="RHH57" s="38"/>
      <c r="RHI57" s="38"/>
      <c r="RHJ57" s="38"/>
      <c r="RHK57" s="38"/>
      <c r="RHL57" s="38"/>
      <c r="RHM57" s="38"/>
      <c r="RHN57" s="38"/>
      <c r="RHO57" s="38"/>
      <c r="RHP57" s="38"/>
      <c r="RHQ57" s="38"/>
      <c r="RHR57" s="38"/>
      <c r="RHS57" s="38"/>
      <c r="RHT57" s="38"/>
      <c r="RHU57" s="38"/>
      <c r="RHV57" s="38"/>
      <c r="RHW57" s="38"/>
      <c r="RHX57" s="38"/>
      <c r="RHY57" s="38"/>
      <c r="RHZ57" s="38"/>
      <c r="RIA57" s="38"/>
      <c r="RIB57" s="38"/>
      <c r="RIC57" s="38"/>
      <c r="RID57" s="38"/>
      <c r="RIE57" s="38"/>
      <c r="RIF57" s="38"/>
      <c r="RIG57" s="38"/>
      <c r="RIH57" s="38"/>
      <c r="RII57" s="38"/>
      <c r="RIJ57" s="38"/>
      <c r="RIK57" s="38"/>
      <c r="RIL57" s="38"/>
      <c r="RIM57" s="38"/>
      <c r="RIN57" s="38"/>
      <c r="RIO57" s="38"/>
      <c r="RIP57" s="38"/>
      <c r="RIQ57" s="38"/>
      <c r="RIR57" s="38"/>
      <c r="RIS57" s="38"/>
      <c r="RIT57" s="38"/>
      <c r="RIU57" s="38"/>
      <c r="RIV57" s="38"/>
      <c r="RIW57" s="38"/>
      <c r="RIX57" s="38"/>
      <c r="RIY57" s="38"/>
      <c r="RIZ57" s="38"/>
      <c r="RJA57" s="38"/>
      <c r="RJB57" s="38"/>
      <c r="RJC57" s="38"/>
      <c r="RJD57" s="38"/>
      <c r="RJE57" s="38"/>
      <c r="RJF57" s="38"/>
      <c r="RJG57" s="38"/>
      <c r="RJH57" s="38"/>
      <c r="RJI57" s="38"/>
      <c r="RJJ57" s="38"/>
      <c r="RJK57" s="38"/>
      <c r="RJL57" s="38"/>
      <c r="RJM57" s="38"/>
      <c r="RJN57" s="38"/>
      <c r="RJO57" s="38"/>
      <c r="RJP57" s="38"/>
      <c r="RJQ57" s="38"/>
      <c r="RJR57" s="38"/>
      <c r="RJS57" s="38"/>
      <c r="RJT57" s="38"/>
      <c r="RJU57" s="38"/>
      <c r="RJV57" s="38"/>
      <c r="RJW57" s="38"/>
      <c r="RJX57" s="38"/>
      <c r="RJY57" s="38"/>
      <c r="RJZ57" s="38"/>
      <c r="RKA57" s="38"/>
      <c r="RKB57" s="38"/>
      <c r="RKC57" s="38"/>
      <c r="RKD57" s="38"/>
      <c r="RKE57" s="38"/>
      <c r="RKF57" s="38"/>
      <c r="RKG57" s="38"/>
      <c r="RKH57" s="38"/>
      <c r="RKI57" s="38"/>
      <c r="RKJ57" s="38"/>
      <c r="RKK57" s="38"/>
      <c r="RKL57" s="38"/>
      <c r="RKM57" s="38"/>
      <c r="RKN57" s="38"/>
      <c r="RKO57" s="38"/>
      <c r="RKP57" s="38"/>
      <c r="RKQ57" s="38"/>
      <c r="RKR57" s="38"/>
      <c r="RKS57" s="38"/>
      <c r="RKT57" s="38"/>
      <c r="RKU57" s="38"/>
      <c r="RKV57" s="38"/>
      <c r="RKW57" s="38"/>
      <c r="RKX57" s="38"/>
      <c r="RKY57" s="38"/>
      <c r="RKZ57" s="38"/>
      <c r="RLA57" s="38"/>
      <c r="RLB57" s="38"/>
      <c r="RLC57" s="38"/>
      <c r="RLD57" s="38"/>
      <c r="RLE57" s="38"/>
      <c r="RLF57" s="38"/>
      <c r="RLG57" s="38"/>
      <c r="RLH57" s="38"/>
      <c r="RLI57" s="38"/>
      <c r="RLJ57" s="38"/>
      <c r="RLK57" s="38"/>
      <c r="RLL57" s="38"/>
      <c r="RLM57" s="38"/>
      <c r="RLN57" s="38"/>
      <c r="RLO57" s="38"/>
      <c r="RLP57" s="38"/>
      <c r="RLQ57" s="38"/>
      <c r="RLR57" s="38"/>
      <c r="RLS57" s="38"/>
      <c r="RLT57" s="38"/>
      <c r="RLU57" s="38"/>
      <c r="RLV57" s="38"/>
      <c r="RLW57" s="38"/>
      <c r="RLX57" s="38"/>
      <c r="RLY57" s="38"/>
      <c r="RLZ57" s="38"/>
      <c r="RMA57" s="38"/>
      <c r="RMB57" s="38"/>
      <c r="RMC57" s="38"/>
      <c r="RMD57" s="38"/>
      <c r="RME57" s="38"/>
      <c r="RMF57" s="38"/>
      <c r="RMG57" s="38"/>
      <c r="RMH57" s="38"/>
      <c r="RMI57" s="38"/>
      <c r="RMJ57" s="38"/>
      <c r="RMK57" s="38"/>
      <c r="RML57" s="38"/>
      <c r="RMM57" s="38"/>
      <c r="RMN57" s="38"/>
      <c r="RMO57" s="38"/>
      <c r="RMP57" s="38"/>
      <c r="RMQ57" s="38"/>
      <c r="RMR57" s="38"/>
      <c r="RMS57" s="38"/>
      <c r="RMT57" s="38"/>
      <c r="RMU57" s="38"/>
      <c r="RMV57" s="38"/>
      <c r="RMW57" s="38"/>
      <c r="RMX57" s="38"/>
      <c r="RMY57" s="38"/>
      <c r="RMZ57" s="38"/>
      <c r="RNA57" s="38"/>
      <c r="RNB57" s="38"/>
      <c r="RNC57" s="38"/>
      <c r="RND57" s="38"/>
      <c r="RNE57" s="38"/>
      <c r="RNF57" s="38"/>
      <c r="RNG57" s="38"/>
      <c r="RNH57" s="38"/>
      <c r="RNI57" s="38"/>
      <c r="RNJ57" s="38"/>
      <c r="RNK57" s="38"/>
      <c r="RNL57" s="38"/>
      <c r="RNM57" s="38"/>
      <c r="RNN57" s="38"/>
      <c r="RNO57" s="38"/>
      <c r="RNP57" s="38"/>
      <c r="RNQ57" s="38"/>
      <c r="RNR57" s="38"/>
      <c r="RNS57" s="38"/>
      <c r="RNT57" s="38"/>
      <c r="RNU57" s="38"/>
      <c r="RNV57" s="38"/>
      <c r="RNW57" s="38"/>
      <c r="RNX57" s="38"/>
      <c r="RNY57" s="38"/>
      <c r="RNZ57" s="38"/>
      <c r="ROA57" s="38"/>
      <c r="ROB57" s="38"/>
      <c r="ROC57" s="38"/>
      <c r="ROD57" s="38"/>
      <c r="ROE57" s="38"/>
      <c r="ROF57" s="38"/>
      <c r="ROG57" s="38"/>
      <c r="ROH57" s="38"/>
      <c r="ROI57" s="38"/>
      <c r="ROJ57" s="38"/>
      <c r="ROK57" s="38"/>
      <c r="ROL57" s="38"/>
      <c r="ROM57" s="38"/>
      <c r="RON57" s="38"/>
      <c r="ROO57" s="38"/>
      <c r="ROP57" s="38"/>
      <c r="ROQ57" s="38"/>
      <c r="ROR57" s="38"/>
      <c r="ROS57" s="38"/>
      <c r="ROT57" s="38"/>
      <c r="ROU57" s="38"/>
      <c r="ROV57" s="38"/>
      <c r="ROW57" s="38"/>
      <c r="ROX57" s="38"/>
      <c r="ROY57" s="38"/>
      <c r="ROZ57" s="38"/>
      <c r="RPA57" s="38"/>
      <c r="RPB57" s="38"/>
      <c r="RPC57" s="38"/>
      <c r="RPD57" s="38"/>
      <c r="RPE57" s="38"/>
      <c r="RPF57" s="38"/>
      <c r="RPG57" s="38"/>
      <c r="RPH57" s="38"/>
      <c r="RPI57" s="38"/>
      <c r="RPJ57" s="38"/>
      <c r="RPK57" s="38"/>
      <c r="RPL57" s="38"/>
      <c r="RPM57" s="38"/>
      <c r="RPN57" s="38"/>
      <c r="RPO57" s="38"/>
      <c r="RPP57" s="38"/>
      <c r="RPQ57" s="38"/>
      <c r="RPR57" s="38"/>
      <c r="RPS57" s="38"/>
      <c r="RPT57" s="38"/>
      <c r="RPU57" s="38"/>
      <c r="RPV57" s="38"/>
      <c r="RPW57" s="38"/>
      <c r="RPX57" s="38"/>
      <c r="RPY57" s="38"/>
      <c r="RPZ57" s="38"/>
      <c r="RQA57" s="38"/>
      <c r="RQB57" s="38"/>
      <c r="RQC57" s="38"/>
      <c r="RQD57" s="38"/>
      <c r="RQE57" s="38"/>
      <c r="RQF57" s="38"/>
      <c r="RQG57" s="38"/>
      <c r="RQH57" s="38"/>
      <c r="RQI57" s="38"/>
      <c r="RQJ57" s="38"/>
      <c r="RQK57" s="38"/>
      <c r="RQL57" s="38"/>
      <c r="RQM57" s="38"/>
      <c r="RQN57" s="38"/>
      <c r="RQO57" s="38"/>
      <c r="RQP57" s="38"/>
      <c r="RQQ57" s="38"/>
      <c r="RQR57" s="38"/>
      <c r="RQS57" s="38"/>
      <c r="RQT57" s="38"/>
      <c r="RQU57" s="38"/>
      <c r="RQV57" s="38"/>
      <c r="RQW57" s="38"/>
      <c r="RQX57" s="38"/>
      <c r="RQY57" s="38"/>
      <c r="RQZ57" s="38"/>
      <c r="RRA57" s="38"/>
      <c r="RRB57" s="38"/>
      <c r="RRC57" s="38"/>
      <c r="RRD57" s="38"/>
      <c r="RRE57" s="38"/>
      <c r="RRF57" s="38"/>
      <c r="RRG57" s="38"/>
      <c r="RRH57" s="38"/>
      <c r="RRI57" s="38"/>
      <c r="RRJ57" s="38"/>
      <c r="RRK57" s="38"/>
      <c r="RRL57" s="38"/>
      <c r="RRM57" s="38"/>
      <c r="RRN57" s="38"/>
      <c r="RRO57" s="38"/>
      <c r="RRP57" s="38"/>
      <c r="RRQ57" s="38"/>
      <c r="RRR57" s="38"/>
      <c r="RRS57" s="38"/>
      <c r="RRT57" s="38"/>
      <c r="RRU57" s="38"/>
      <c r="RRV57" s="38"/>
      <c r="RRW57" s="38"/>
      <c r="RRX57" s="38"/>
      <c r="RRY57" s="38"/>
      <c r="RRZ57" s="38"/>
      <c r="RSA57" s="38"/>
      <c r="RSB57" s="38"/>
      <c r="RSC57" s="38"/>
      <c r="RSD57" s="38"/>
      <c r="RSE57" s="38"/>
      <c r="RSF57" s="38"/>
      <c r="RSG57" s="38"/>
      <c r="RSH57" s="38"/>
      <c r="RSI57" s="38"/>
      <c r="RSJ57" s="38"/>
      <c r="RSK57" s="38"/>
      <c r="RSL57" s="38"/>
      <c r="RSM57" s="38"/>
      <c r="RSN57" s="38"/>
      <c r="RSO57" s="38"/>
      <c r="RSP57" s="38"/>
      <c r="RSQ57" s="38"/>
      <c r="RSR57" s="38"/>
      <c r="RSS57" s="38"/>
      <c r="RST57" s="38"/>
      <c r="RSU57" s="38"/>
      <c r="RSV57" s="38"/>
      <c r="RSW57" s="38"/>
      <c r="RSX57" s="38"/>
      <c r="RSY57" s="38"/>
      <c r="RSZ57" s="38"/>
      <c r="RTA57" s="38"/>
      <c r="RTB57" s="38"/>
      <c r="RTC57" s="38"/>
      <c r="RTD57" s="38"/>
      <c r="RTE57" s="38"/>
      <c r="RTF57" s="38"/>
      <c r="RTG57" s="38"/>
      <c r="RTH57" s="38"/>
      <c r="RTI57" s="38"/>
      <c r="RTJ57" s="38"/>
      <c r="RTK57" s="38"/>
      <c r="RTL57" s="38"/>
      <c r="RTM57" s="38"/>
      <c r="RTN57" s="38"/>
      <c r="RTO57" s="38"/>
      <c r="RTP57" s="38"/>
      <c r="RTQ57" s="38"/>
      <c r="RTR57" s="38"/>
      <c r="RTS57" s="38"/>
      <c r="RTT57" s="38"/>
      <c r="RTU57" s="38"/>
      <c r="RTV57" s="38"/>
      <c r="RTW57" s="38"/>
      <c r="RTX57" s="38"/>
      <c r="RTY57" s="38"/>
      <c r="RTZ57" s="38"/>
      <c r="RUA57" s="38"/>
      <c r="RUB57" s="38"/>
      <c r="RUC57" s="38"/>
      <c r="RUD57" s="38"/>
      <c r="RUE57" s="38"/>
      <c r="RUF57" s="38"/>
      <c r="RUG57" s="38"/>
      <c r="RUH57" s="38"/>
      <c r="RUI57" s="38"/>
      <c r="RUJ57" s="38"/>
      <c r="RUK57" s="38"/>
      <c r="RUL57" s="38"/>
      <c r="RUM57" s="38"/>
      <c r="RUN57" s="38"/>
      <c r="RUO57" s="38"/>
      <c r="RUP57" s="38"/>
      <c r="RUQ57" s="38"/>
      <c r="RUR57" s="38"/>
      <c r="RUS57" s="38"/>
      <c r="RUT57" s="38"/>
      <c r="RUU57" s="38"/>
      <c r="RUV57" s="38"/>
      <c r="RUW57" s="38"/>
      <c r="RUX57" s="38"/>
      <c r="RUY57" s="38"/>
      <c r="RUZ57" s="38"/>
      <c r="RVA57" s="38"/>
      <c r="RVB57" s="38"/>
      <c r="RVC57" s="38"/>
      <c r="RVD57" s="38"/>
      <c r="RVE57" s="38"/>
      <c r="RVF57" s="38"/>
      <c r="RVG57" s="38"/>
      <c r="RVH57" s="38"/>
      <c r="RVI57" s="38"/>
      <c r="RVJ57" s="38"/>
      <c r="RVK57" s="38"/>
      <c r="RVL57" s="38"/>
      <c r="RVM57" s="38"/>
      <c r="RVN57" s="38"/>
      <c r="RVO57" s="38"/>
      <c r="RVP57" s="38"/>
      <c r="RVQ57" s="38"/>
      <c r="RVR57" s="38"/>
      <c r="RVS57" s="38"/>
      <c r="RVT57" s="38"/>
      <c r="RVU57" s="38"/>
      <c r="RVV57" s="38"/>
      <c r="RVW57" s="38"/>
      <c r="RVX57" s="38"/>
      <c r="RVY57" s="38"/>
      <c r="RVZ57" s="38"/>
      <c r="RWA57" s="38"/>
      <c r="RWB57" s="38"/>
      <c r="RWC57" s="38"/>
      <c r="RWD57" s="38"/>
      <c r="RWE57" s="38"/>
      <c r="RWF57" s="38"/>
      <c r="RWG57" s="38"/>
      <c r="RWH57" s="38"/>
      <c r="RWI57" s="38"/>
      <c r="RWJ57" s="38"/>
      <c r="RWK57" s="38"/>
      <c r="RWL57" s="38"/>
      <c r="RWM57" s="38"/>
      <c r="RWN57" s="38"/>
      <c r="RWO57" s="38"/>
      <c r="RWP57" s="38"/>
      <c r="RWQ57" s="38"/>
      <c r="RWR57" s="38"/>
      <c r="RWS57" s="38"/>
      <c r="RWT57" s="38"/>
      <c r="RWU57" s="38"/>
      <c r="RWV57" s="38"/>
      <c r="RWW57" s="38"/>
      <c r="RWX57" s="38"/>
      <c r="RWY57" s="38"/>
      <c r="RWZ57" s="38"/>
      <c r="RXA57" s="38"/>
      <c r="RXB57" s="38"/>
      <c r="RXC57" s="38"/>
      <c r="RXD57" s="38"/>
      <c r="RXE57" s="38"/>
      <c r="RXF57" s="38"/>
      <c r="RXG57" s="38"/>
      <c r="RXH57" s="38"/>
      <c r="RXI57" s="38"/>
      <c r="RXJ57" s="38"/>
      <c r="RXK57" s="38"/>
      <c r="RXL57" s="38"/>
      <c r="RXM57" s="38"/>
      <c r="RXN57" s="38"/>
      <c r="RXO57" s="38"/>
      <c r="RXP57" s="38"/>
      <c r="RXQ57" s="38"/>
      <c r="RXR57" s="38"/>
      <c r="RXS57" s="38"/>
      <c r="RXT57" s="38"/>
      <c r="RXU57" s="38"/>
      <c r="RXV57" s="38"/>
      <c r="RXW57" s="38"/>
      <c r="RXX57" s="38"/>
      <c r="RXY57" s="38"/>
      <c r="RXZ57" s="38"/>
      <c r="RYA57" s="38"/>
      <c r="RYB57" s="38"/>
      <c r="RYC57" s="38"/>
      <c r="RYD57" s="38"/>
      <c r="RYE57" s="38"/>
      <c r="RYF57" s="38"/>
      <c r="RYG57" s="38"/>
      <c r="RYH57" s="38"/>
      <c r="RYI57" s="38"/>
      <c r="RYJ57" s="38"/>
      <c r="RYK57" s="38"/>
      <c r="RYL57" s="38"/>
      <c r="RYM57" s="38"/>
      <c r="RYN57" s="38"/>
      <c r="RYO57" s="38"/>
      <c r="RYP57" s="38"/>
      <c r="RYQ57" s="38"/>
      <c r="RYR57" s="38"/>
      <c r="RYS57" s="38"/>
      <c r="RYT57" s="38"/>
      <c r="RYU57" s="38"/>
      <c r="RYV57" s="38"/>
      <c r="RYW57" s="38"/>
      <c r="RYX57" s="38"/>
      <c r="RYY57" s="38"/>
      <c r="RYZ57" s="38"/>
      <c r="RZA57" s="38"/>
      <c r="RZB57" s="38"/>
      <c r="RZC57" s="38"/>
      <c r="RZD57" s="38"/>
      <c r="RZE57" s="38"/>
      <c r="RZF57" s="38"/>
      <c r="RZG57" s="38"/>
      <c r="RZH57" s="38"/>
      <c r="RZI57" s="38"/>
      <c r="RZJ57" s="38"/>
      <c r="RZK57" s="38"/>
      <c r="RZL57" s="38"/>
      <c r="RZM57" s="38"/>
      <c r="RZN57" s="38"/>
      <c r="RZO57" s="38"/>
      <c r="RZP57" s="38"/>
      <c r="RZQ57" s="38"/>
      <c r="RZR57" s="38"/>
      <c r="RZS57" s="38"/>
      <c r="RZT57" s="38"/>
      <c r="RZU57" s="38"/>
      <c r="RZV57" s="38"/>
      <c r="RZW57" s="38"/>
      <c r="RZX57" s="38"/>
      <c r="RZY57" s="38"/>
      <c r="RZZ57" s="38"/>
      <c r="SAA57" s="38"/>
      <c r="SAB57" s="38"/>
      <c r="SAC57" s="38"/>
      <c r="SAD57" s="38"/>
      <c r="SAE57" s="38"/>
      <c r="SAF57" s="38"/>
      <c r="SAG57" s="38"/>
      <c r="SAH57" s="38"/>
      <c r="SAI57" s="38"/>
      <c r="SAJ57" s="38"/>
      <c r="SAK57" s="38"/>
      <c r="SAL57" s="38"/>
      <c r="SAM57" s="38"/>
      <c r="SAN57" s="38"/>
      <c r="SAO57" s="38"/>
      <c r="SAP57" s="38"/>
      <c r="SAQ57" s="38"/>
      <c r="SAR57" s="38"/>
      <c r="SAS57" s="38"/>
      <c r="SAT57" s="38"/>
      <c r="SAU57" s="38"/>
      <c r="SAV57" s="38"/>
      <c r="SAW57" s="38"/>
      <c r="SAX57" s="38"/>
      <c r="SAY57" s="38"/>
      <c r="SAZ57" s="38"/>
      <c r="SBA57" s="38"/>
      <c r="SBB57" s="38"/>
      <c r="SBC57" s="38"/>
      <c r="SBD57" s="38"/>
      <c r="SBE57" s="38"/>
      <c r="SBF57" s="38"/>
      <c r="SBG57" s="38"/>
      <c r="SBH57" s="38"/>
      <c r="SBI57" s="38"/>
      <c r="SBJ57" s="38"/>
      <c r="SBK57" s="38"/>
      <c r="SBL57" s="38"/>
      <c r="SBM57" s="38"/>
      <c r="SBN57" s="38"/>
      <c r="SBO57" s="38"/>
      <c r="SBP57" s="38"/>
      <c r="SBQ57" s="38"/>
      <c r="SBR57" s="38"/>
      <c r="SBS57" s="38"/>
      <c r="SBT57" s="38"/>
      <c r="SBU57" s="38"/>
      <c r="SBV57" s="38"/>
      <c r="SBW57" s="38"/>
      <c r="SBX57" s="38"/>
      <c r="SBY57" s="38"/>
      <c r="SBZ57" s="38"/>
      <c r="SCA57" s="38"/>
      <c r="SCB57" s="38"/>
      <c r="SCC57" s="38"/>
      <c r="SCD57" s="38"/>
      <c r="SCE57" s="38"/>
      <c r="SCF57" s="38"/>
      <c r="SCG57" s="38"/>
      <c r="SCH57" s="38"/>
      <c r="SCI57" s="38"/>
      <c r="SCJ57" s="38"/>
      <c r="SCK57" s="38"/>
      <c r="SCL57" s="38"/>
      <c r="SCM57" s="38"/>
      <c r="SCN57" s="38"/>
      <c r="SCO57" s="38"/>
      <c r="SCP57" s="38"/>
      <c r="SCQ57" s="38"/>
      <c r="SCR57" s="38"/>
      <c r="SCS57" s="38"/>
      <c r="SCT57" s="38"/>
      <c r="SCU57" s="38"/>
      <c r="SCV57" s="38"/>
      <c r="SCW57" s="38"/>
      <c r="SCX57" s="38"/>
      <c r="SCY57" s="38"/>
      <c r="SCZ57" s="38"/>
      <c r="SDA57" s="38"/>
      <c r="SDB57" s="38"/>
      <c r="SDC57" s="38"/>
      <c r="SDD57" s="38"/>
      <c r="SDE57" s="38"/>
      <c r="SDF57" s="38"/>
      <c r="SDG57" s="38"/>
      <c r="SDH57" s="38"/>
      <c r="SDI57" s="38"/>
      <c r="SDJ57" s="38"/>
      <c r="SDK57" s="38"/>
      <c r="SDL57" s="38"/>
      <c r="SDM57" s="38"/>
      <c r="SDN57" s="38"/>
      <c r="SDO57" s="38"/>
      <c r="SDP57" s="38"/>
      <c r="SDQ57" s="38"/>
      <c r="SDR57" s="38"/>
      <c r="SDS57" s="38"/>
      <c r="SDT57" s="38"/>
      <c r="SDU57" s="38"/>
      <c r="SDV57" s="38"/>
      <c r="SDW57" s="38"/>
      <c r="SDX57" s="38"/>
      <c r="SDY57" s="38"/>
      <c r="SDZ57" s="38"/>
      <c r="SEA57" s="38"/>
      <c r="SEB57" s="38"/>
      <c r="SEC57" s="38"/>
      <c r="SED57" s="38"/>
      <c r="SEE57" s="38"/>
      <c r="SEF57" s="38"/>
      <c r="SEG57" s="38"/>
      <c r="SEH57" s="38"/>
      <c r="SEI57" s="38"/>
      <c r="SEJ57" s="38"/>
      <c r="SEK57" s="38"/>
      <c r="SEL57" s="38"/>
      <c r="SEM57" s="38"/>
      <c r="SEN57" s="38"/>
      <c r="SEO57" s="38"/>
      <c r="SEP57" s="38"/>
      <c r="SEQ57" s="38"/>
      <c r="SER57" s="38"/>
      <c r="SES57" s="38"/>
      <c r="SET57" s="38"/>
      <c r="SEU57" s="38"/>
      <c r="SEV57" s="38"/>
      <c r="SEW57" s="38"/>
      <c r="SEX57" s="38"/>
      <c r="SEY57" s="38"/>
      <c r="SEZ57" s="38"/>
      <c r="SFA57" s="38"/>
      <c r="SFB57" s="38"/>
      <c r="SFC57" s="38"/>
      <c r="SFD57" s="38"/>
      <c r="SFE57" s="38"/>
      <c r="SFF57" s="38"/>
      <c r="SFG57" s="38"/>
      <c r="SFH57" s="38"/>
      <c r="SFI57" s="38"/>
      <c r="SFJ57" s="38"/>
      <c r="SFK57" s="38"/>
      <c r="SFL57" s="38"/>
      <c r="SFM57" s="38"/>
      <c r="SFN57" s="38"/>
      <c r="SFO57" s="38"/>
      <c r="SFP57" s="38"/>
      <c r="SFQ57" s="38"/>
      <c r="SFR57" s="38"/>
      <c r="SFS57" s="38"/>
      <c r="SFT57" s="38"/>
      <c r="SFU57" s="38"/>
      <c r="SFV57" s="38"/>
      <c r="SFW57" s="38"/>
      <c r="SFX57" s="38"/>
      <c r="SFY57" s="38"/>
      <c r="SFZ57" s="38"/>
      <c r="SGA57" s="38"/>
      <c r="SGB57" s="38"/>
      <c r="SGC57" s="38"/>
      <c r="SGD57" s="38"/>
      <c r="SGE57" s="38"/>
      <c r="SGF57" s="38"/>
      <c r="SGG57" s="38"/>
      <c r="SGH57" s="38"/>
      <c r="SGI57" s="38"/>
      <c r="SGJ57" s="38"/>
      <c r="SGK57" s="38"/>
      <c r="SGL57" s="38"/>
      <c r="SGM57" s="38"/>
      <c r="SGN57" s="38"/>
      <c r="SGO57" s="38"/>
      <c r="SGP57" s="38"/>
      <c r="SGQ57" s="38"/>
      <c r="SGR57" s="38"/>
      <c r="SGS57" s="38"/>
      <c r="SGT57" s="38"/>
      <c r="SGU57" s="38"/>
      <c r="SGV57" s="38"/>
      <c r="SGW57" s="38"/>
      <c r="SGX57" s="38"/>
      <c r="SGY57" s="38"/>
      <c r="SGZ57" s="38"/>
      <c r="SHA57" s="38"/>
      <c r="SHB57" s="38"/>
      <c r="SHC57" s="38"/>
      <c r="SHD57" s="38"/>
      <c r="SHE57" s="38"/>
      <c r="SHF57" s="38"/>
      <c r="SHG57" s="38"/>
      <c r="SHH57" s="38"/>
      <c r="SHI57" s="38"/>
      <c r="SHJ57" s="38"/>
      <c r="SHK57" s="38"/>
      <c r="SHL57" s="38"/>
      <c r="SHM57" s="38"/>
      <c r="SHN57" s="38"/>
      <c r="SHO57" s="38"/>
      <c r="SHP57" s="38"/>
      <c r="SHQ57" s="38"/>
      <c r="SHR57" s="38"/>
      <c r="SHS57" s="38"/>
      <c r="SHT57" s="38"/>
      <c r="SHU57" s="38"/>
      <c r="SHV57" s="38"/>
      <c r="SHW57" s="38"/>
      <c r="SHX57" s="38"/>
      <c r="SHY57" s="38"/>
      <c r="SHZ57" s="38"/>
      <c r="SIA57" s="38"/>
      <c r="SIB57" s="38"/>
      <c r="SIC57" s="38"/>
      <c r="SID57" s="38"/>
      <c r="SIE57" s="38"/>
      <c r="SIF57" s="38"/>
      <c r="SIG57" s="38"/>
      <c r="SIH57" s="38"/>
      <c r="SII57" s="38"/>
      <c r="SIJ57" s="38"/>
      <c r="SIK57" s="38"/>
      <c r="SIL57" s="38"/>
      <c r="SIM57" s="38"/>
      <c r="SIN57" s="38"/>
      <c r="SIO57" s="38"/>
      <c r="SIP57" s="38"/>
      <c r="SIQ57" s="38"/>
      <c r="SIR57" s="38"/>
      <c r="SIS57" s="38"/>
      <c r="SIT57" s="38"/>
      <c r="SIU57" s="38"/>
      <c r="SIV57" s="38"/>
      <c r="SIW57" s="38"/>
      <c r="SIX57" s="38"/>
      <c r="SIY57" s="38"/>
      <c r="SIZ57" s="38"/>
      <c r="SJA57" s="38"/>
      <c r="SJB57" s="38"/>
      <c r="SJC57" s="38"/>
      <c r="SJD57" s="38"/>
      <c r="SJE57" s="38"/>
      <c r="SJF57" s="38"/>
      <c r="SJG57" s="38"/>
      <c r="SJH57" s="38"/>
      <c r="SJI57" s="38"/>
      <c r="SJJ57" s="38"/>
      <c r="SJK57" s="38"/>
      <c r="SJL57" s="38"/>
      <c r="SJM57" s="38"/>
      <c r="SJN57" s="38"/>
      <c r="SJO57" s="38"/>
      <c r="SJP57" s="38"/>
      <c r="SJQ57" s="38"/>
      <c r="SJR57" s="38"/>
      <c r="SJS57" s="38"/>
      <c r="SJT57" s="38"/>
      <c r="SJU57" s="38"/>
      <c r="SJV57" s="38"/>
      <c r="SJW57" s="38"/>
      <c r="SJX57" s="38"/>
      <c r="SJY57" s="38"/>
      <c r="SJZ57" s="38"/>
      <c r="SKA57" s="38"/>
      <c r="SKB57" s="38"/>
      <c r="SKC57" s="38"/>
      <c r="SKD57" s="38"/>
      <c r="SKE57" s="38"/>
      <c r="SKF57" s="38"/>
      <c r="SKG57" s="38"/>
      <c r="SKH57" s="38"/>
      <c r="SKI57" s="38"/>
      <c r="SKJ57" s="38"/>
      <c r="SKK57" s="38"/>
      <c r="SKL57" s="38"/>
      <c r="SKM57" s="38"/>
      <c r="SKN57" s="38"/>
      <c r="SKO57" s="38"/>
      <c r="SKP57" s="38"/>
      <c r="SKQ57" s="38"/>
      <c r="SKR57" s="38"/>
      <c r="SKS57" s="38"/>
      <c r="SKT57" s="38"/>
      <c r="SKU57" s="38"/>
      <c r="SKV57" s="38"/>
      <c r="SKW57" s="38"/>
      <c r="SKX57" s="38"/>
      <c r="SKY57" s="38"/>
      <c r="SKZ57" s="38"/>
      <c r="SLA57" s="38"/>
      <c r="SLB57" s="38"/>
      <c r="SLC57" s="38"/>
      <c r="SLD57" s="38"/>
      <c r="SLE57" s="38"/>
      <c r="SLF57" s="38"/>
      <c r="SLG57" s="38"/>
      <c r="SLH57" s="38"/>
      <c r="SLI57" s="38"/>
      <c r="SLJ57" s="38"/>
      <c r="SLK57" s="38"/>
      <c r="SLL57" s="38"/>
      <c r="SLM57" s="38"/>
      <c r="SLN57" s="38"/>
      <c r="SLO57" s="38"/>
      <c r="SLP57" s="38"/>
      <c r="SLQ57" s="38"/>
      <c r="SLR57" s="38"/>
      <c r="SLS57" s="38"/>
      <c r="SLT57" s="38"/>
      <c r="SLU57" s="38"/>
      <c r="SLV57" s="38"/>
      <c r="SLW57" s="38"/>
      <c r="SLX57" s="38"/>
      <c r="SLY57" s="38"/>
      <c r="SLZ57" s="38"/>
      <c r="SMA57" s="38"/>
      <c r="SMB57" s="38"/>
      <c r="SMC57" s="38"/>
      <c r="SMD57" s="38"/>
      <c r="SME57" s="38"/>
      <c r="SMF57" s="38"/>
      <c r="SMG57" s="38"/>
      <c r="SMH57" s="38"/>
      <c r="SMI57" s="38"/>
      <c r="SMJ57" s="38"/>
      <c r="SMK57" s="38"/>
      <c r="SML57" s="38"/>
      <c r="SMM57" s="38"/>
      <c r="SMN57" s="38"/>
      <c r="SMO57" s="38"/>
      <c r="SMP57" s="38"/>
      <c r="SMQ57" s="38"/>
      <c r="SMR57" s="38"/>
      <c r="SMS57" s="38"/>
      <c r="SMT57" s="38"/>
      <c r="SMU57" s="38"/>
      <c r="SMV57" s="38"/>
      <c r="SMW57" s="38"/>
      <c r="SMX57" s="38"/>
      <c r="SMY57" s="38"/>
      <c r="SMZ57" s="38"/>
      <c r="SNA57" s="38"/>
      <c r="SNB57" s="38"/>
      <c r="SNC57" s="38"/>
      <c r="SND57" s="38"/>
      <c r="SNE57" s="38"/>
      <c r="SNF57" s="38"/>
      <c r="SNG57" s="38"/>
      <c r="SNH57" s="38"/>
      <c r="SNI57" s="38"/>
      <c r="SNJ57" s="38"/>
      <c r="SNK57" s="38"/>
      <c r="SNL57" s="38"/>
      <c r="SNM57" s="38"/>
      <c r="SNN57" s="38"/>
      <c r="SNO57" s="38"/>
      <c r="SNP57" s="38"/>
      <c r="SNQ57" s="38"/>
      <c r="SNR57" s="38"/>
      <c r="SNS57" s="38"/>
      <c r="SNT57" s="38"/>
      <c r="SNU57" s="38"/>
      <c r="SNV57" s="38"/>
      <c r="SNW57" s="38"/>
      <c r="SNX57" s="38"/>
      <c r="SNY57" s="38"/>
      <c r="SNZ57" s="38"/>
      <c r="SOA57" s="38"/>
      <c r="SOB57" s="38"/>
      <c r="SOC57" s="38"/>
      <c r="SOD57" s="38"/>
      <c r="SOE57" s="38"/>
      <c r="SOF57" s="38"/>
      <c r="SOG57" s="38"/>
      <c r="SOH57" s="38"/>
      <c r="SOI57" s="38"/>
      <c r="SOJ57" s="38"/>
      <c r="SOK57" s="38"/>
      <c r="SOL57" s="38"/>
      <c r="SOM57" s="38"/>
      <c r="SON57" s="38"/>
      <c r="SOO57" s="38"/>
      <c r="SOP57" s="38"/>
      <c r="SOQ57" s="38"/>
      <c r="SOR57" s="38"/>
      <c r="SOS57" s="38"/>
      <c r="SOT57" s="38"/>
      <c r="SOU57" s="38"/>
      <c r="SOV57" s="38"/>
      <c r="SOW57" s="38"/>
      <c r="SOX57" s="38"/>
      <c r="SOY57" s="38"/>
      <c r="SOZ57" s="38"/>
      <c r="SPA57" s="38"/>
      <c r="SPB57" s="38"/>
      <c r="SPC57" s="38"/>
      <c r="SPD57" s="38"/>
      <c r="SPE57" s="38"/>
      <c r="SPF57" s="38"/>
      <c r="SPG57" s="38"/>
      <c r="SPH57" s="38"/>
      <c r="SPI57" s="38"/>
      <c r="SPJ57" s="38"/>
      <c r="SPK57" s="38"/>
      <c r="SPL57" s="38"/>
      <c r="SPM57" s="38"/>
      <c r="SPN57" s="38"/>
      <c r="SPO57" s="38"/>
      <c r="SPP57" s="38"/>
      <c r="SPQ57" s="38"/>
      <c r="SPR57" s="38"/>
      <c r="SPS57" s="38"/>
      <c r="SPT57" s="38"/>
      <c r="SPU57" s="38"/>
      <c r="SPV57" s="38"/>
      <c r="SPW57" s="38"/>
      <c r="SPX57" s="38"/>
      <c r="SPY57" s="38"/>
      <c r="SPZ57" s="38"/>
      <c r="SQA57" s="38"/>
      <c r="SQB57" s="38"/>
      <c r="SQC57" s="38"/>
      <c r="SQD57" s="38"/>
      <c r="SQE57" s="38"/>
      <c r="SQF57" s="38"/>
      <c r="SQG57" s="38"/>
      <c r="SQH57" s="38"/>
      <c r="SQI57" s="38"/>
      <c r="SQJ57" s="38"/>
      <c r="SQK57" s="38"/>
      <c r="SQL57" s="38"/>
      <c r="SQM57" s="38"/>
      <c r="SQN57" s="38"/>
      <c r="SQO57" s="38"/>
      <c r="SQP57" s="38"/>
      <c r="SQQ57" s="38"/>
      <c r="SQR57" s="38"/>
      <c r="SQS57" s="38"/>
      <c r="SQT57" s="38"/>
      <c r="SQU57" s="38"/>
      <c r="SQV57" s="38"/>
      <c r="SQW57" s="38"/>
      <c r="SQX57" s="38"/>
      <c r="SQY57" s="38"/>
      <c r="SQZ57" s="38"/>
      <c r="SRA57" s="38"/>
      <c r="SRB57" s="38"/>
      <c r="SRC57" s="38"/>
      <c r="SRD57" s="38"/>
      <c r="SRE57" s="38"/>
      <c r="SRF57" s="38"/>
      <c r="SRG57" s="38"/>
      <c r="SRH57" s="38"/>
      <c r="SRI57" s="38"/>
      <c r="SRJ57" s="38"/>
      <c r="SRK57" s="38"/>
      <c r="SRL57" s="38"/>
      <c r="SRM57" s="38"/>
      <c r="SRN57" s="38"/>
      <c r="SRO57" s="38"/>
      <c r="SRP57" s="38"/>
      <c r="SRQ57" s="38"/>
      <c r="SRR57" s="38"/>
      <c r="SRS57" s="38"/>
      <c r="SRT57" s="38"/>
      <c r="SRU57" s="38"/>
      <c r="SRV57" s="38"/>
      <c r="SRW57" s="38"/>
      <c r="SRX57" s="38"/>
      <c r="SRY57" s="38"/>
      <c r="SRZ57" s="38"/>
      <c r="SSA57" s="38"/>
      <c r="SSB57" s="38"/>
      <c r="SSC57" s="38"/>
      <c r="SSD57" s="38"/>
      <c r="SSE57" s="38"/>
      <c r="SSF57" s="38"/>
      <c r="SSG57" s="38"/>
      <c r="SSH57" s="38"/>
      <c r="SSI57" s="38"/>
      <c r="SSJ57" s="38"/>
      <c r="SSK57" s="38"/>
      <c r="SSL57" s="38"/>
      <c r="SSM57" s="38"/>
      <c r="SSN57" s="38"/>
      <c r="SSO57" s="38"/>
      <c r="SSP57" s="38"/>
      <c r="SSQ57" s="38"/>
      <c r="SSR57" s="38"/>
      <c r="SSS57" s="38"/>
      <c r="SST57" s="38"/>
      <c r="SSU57" s="38"/>
      <c r="SSV57" s="38"/>
      <c r="SSW57" s="38"/>
      <c r="SSX57" s="38"/>
      <c r="SSY57" s="38"/>
      <c r="SSZ57" s="38"/>
      <c r="STA57" s="38"/>
      <c r="STB57" s="38"/>
      <c r="STC57" s="38"/>
      <c r="STD57" s="38"/>
      <c r="STE57" s="38"/>
      <c r="STF57" s="38"/>
      <c r="STG57" s="38"/>
      <c r="STH57" s="38"/>
      <c r="STI57" s="38"/>
      <c r="STJ57" s="38"/>
      <c r="STK57" s="38"/>
      <c r="STL57" s="38"/>
      <c r="STM57" s="38"/>
      <c r="STN57" s="38"/>
      <c r="STO57" s="38"/>
      <c r="STP57" s="38"/>
      <c r="STQ57" s="38"/>
      <c r="STR57" s="38"/>
      <c r="STS57" s="38"/>
      <c r="STT57" s="38"/>
      <c r="STU57" s="38"/>
      <c r="STV57" s="38"/>
      <c r="STW57" s="38"/>
      <c r="STX57" s="38"/>
      <c r="STY57" s="38"/>
      <c r="STZ57" s="38"/>
      <c r="SUA57" s="38"/>
      <c r="SUB57" s="38"/>
      <c r="SUC57" s="38"/>
      <c r="SUD57" s="38"/>
      <c r="SUE57" s="38"/>
      <c r="SUF57" s="38"/>
      <c r="SUG57" s="38"/>
      <c r="SUH57" s="38"/>
      <c r="SUI57" s="38"/>
      <c r="SUJ57" s="38"/>
      <c r="SUK57" s="38"/>
      <c r="SUL57" s="38"/>
      <c r="SUM57" s="38"/>
      <c r="SUN57" s="38"/>
      <c r="SUO57" s="38"/>
      <c r="SUP57" s="38"/>
      <c r="SUQ57" s="38"/>
      <c r="SUR57" s="38"/>
      <c r="SUS57" s="38"/>
      <c r="SUT57" s="38"/>
      <c r="SUU57" s="38"/>
      <c r="SUV57" s="38"/>
      <c r="SUW57" s="38"/>
      <c r="SUX57" s="38"/>
      <c r="SUY57" s="38"/>
      <c r="SUZ57" s="38"/>
      <c r="SVA57" s="38"/>
      <c r="SVB57" s="38"/>
      <c r="SVC57" s="38"/>
      <c r="SVD57" s="38"/>
      <c r="SVE57" s="38"/>
      <c r="SVF57" s="38"/>
      <c r="SVG57" s="38"/>
      <c r="SVH57" s="38"/>
      <c r="SVI57" s="38"/>
      <c r="SVJ57" s="38"/>
      <c r="SVK57" s="38"/>
      <c r="SVL57" s="38"/>
      <c r="SVM57" s="38"/>
      <c r="SVN57" s="38"/>
      <c r="SVO57" s="38"/>
      <c r="SVP57" s="38"/>
      <c r="SVQ57" s="38"/>
      <c r="SVR57" s="38"/>
      <c r="SVS57" s="38"/>
      <c r="SVT57" s="38"/>
      <c r="SVU57" s="38"/>
      <c r="SVV57" s="38"/>
      <c r="SVW57" s="38"/>
      <c r="SVX57" s="38"/>
      <c r="SVY57" s="38"/>
      <c r="SVZ57" s="38"/>
      <c r="SWA57" s="38"/>
      <c r="SWB57" s="38"/>
      <c r="SWC57" s="38"/>
      <c r="SWD57" s="38"/>
      <c r="SWE57" s="38"/>
      <c r="SWF57" s="38"/>
      <c r="SWG57" s="38"/>
      <c r="SWH57" s="38"/>
      <c r="SWI57" s="38"/>
      <c r="SWJ57" s="38"/>
      <c r="SWK57" s="38"/>
      <c r="SWL57" s="38"/>
      <c r="SWM57" s="38"/>
      <c r="SWN57" s="38"/>
      <c r="SWO57" s="38"/>
      <c r="SWP57" s="38"/>
      <c r="SWQ57" s="38"/>
      <c r="SWR57" s="38"/>
      <c r="SWS57" s="38"/>
      <c r="SWT57" s="38"/>
      <c r="SWU57" s="38"/>
      <c r="SWV57" s="38"/>
      <c r="SWW57" s="38"/>
      <c r="SWX57" s="38"/>
      <c r="SWY57" s="38"/>
      <c r="SWZ57" s="38"/>
      <c r="SXA57" s="38"/>
      <c r="SXB57" s="38"/>
      <c r="SXC57" s="38"/>
      <c r="SXD57" s="38"/>
      <c r="SXE57" s="38"/>
      <c r="SXF57" s="38"/>
      <c r="SXG57" s="38"/>
      <c r="SXH57" s="38"/>
      <c r="SXI57" s="38"/>
      <c r="SXJ57" s="38"/>
      <c r="SXK57" s="38"/>
      <c r="SXL57" s="38"/>
      <c r="SXM57" s="38"/>
      <c r="SXN57" s="38"/>
      <c r="SXO57" s="38"/>
      <c r="SXP57" s="38"/>
      <c r="SXQ57" s="38"/>
      <c r="SXR57" s="38"/>
      <c r="SXS57" s="38"/>
      <c r="SXT57" s="38"/>
      <c r="SXU57" s="38"/>
      <c r="SXV57" s="38"/>
      <c r="SXW57" s="38"/>
      <c r="SXX57" s="38"/>
      <c r="SXY57" s="38"/>
      <c r="SXZ57" s="38"/>
      <c r="SYA57" s="38"/>
      <c r="SYB57" s="38"/>
      <c r="SYC57" s="38"/>
      <c r="SYD57" s="38"/>
      <c r="SYE57" s="38"/>
      <c r="SYF57" s="38"/>
      <c r="SYG57" s="38"/>
      <c r="SYH57" s="38"/>
      <c r="SYI57" s="38"/>
      <c r="SYJ57" s="38"/>
      <c r="SYK57" s="38"/>
      <c r="SYL57" s="38"/>
      <c r="SYM57" s="38"/>
      <c r="SYN57" s="38"/>
      <c r="SYO57" s="38"/>
      <c r="SYP57" s="38"/>
      <c r="SYQ57" s="38"/>
      <c r="SYR57" s="38"/>
      <c r="SYS57" s="38"/>
      <c r="SYT57" s="38"/>
      <c r="SYU57" s="38"/>
      <c r="SYV57" s="38"/>
      <c r="SYW57" s="38"/>
      <c r="SYX57" s="38"/>
      <c r="SYY57" s="38"/>
      <c r="SYZ57" s="38"/>
      <c r="SZA57" s="38"/>
      <c r="SZB57" s="38"/>
      <c r="SZC57" s="38"/>
      <c r="SZD57" s="38"/>
      <c r="SZE57" s="38"/>
      <c r="SZF57" s="38"/>
      <c r="SZG57" s="38"/>
      <c r="SZH57" s="38"/>
      <c r="SZI57" s="38"/>
      <c r="SZJ57" s="38"/>
      <c r="SZK57" s="38"/>
      <c r="SZL57" s="38"/>
      <c r="SZM57" s="38"/>
      <c r="SZN57" s="38"/>
      <c r="SZO57" s="38"/>
      <c r="SZP57" s="38"/>
      <c r="SZQ57" s="38"/>
      <c r="SZR57" s="38"/>
      <c r="SZS57" s="38"/>
      <c r="SZT57" s="38"/>
      <c r="SZU57" s="38"/>
      <c r="SZV57" s="38"/>
      <c r="SZW57" s="38"/>
      <c r="SZX57" s="38"/>
      <c r="SZY57" s="38"/>
      <c r="SZZ57" s="38"/>
      <c r="TAA57" s="38"/>
      <c r="TAB57" s="38"/>
      <c r="TAC57" s="38"/>
      <c r="TAD57" s="38"/>
      <c r="TAE57" s="38"/>
      <c r="TAF57" s="38"/>
      <c r="TAG57" s="38"/>
      <c r="TAH57" s="38"/>
      <c r="TAI57" s="38"/>
      <c r="TAJ57" s="38"/>
      <c r="TAK57" s="38"/>
      <c r="TAL57" s="38"/>
      <c r="TAM57" s="38"/>
      <c r="TAN57" s="38"/>
      <c r="TAO57" s="38"/>
      <c r="TAP57" s="38"/>
      <c r="TAQ57" s="38"/>
      <c r="TAR57" s="38"/>
      <c r="TAS57" s="38"/>
      <c r="TAT57" s="38"/>
      <c r="TAU57" s="38"/>
      <c r="TAV57" s="38"/>
      <c r="TAW57" s="38"/>
      <c r="TAX57" s="38"/>
      <c r="TAY57" s="38"/>
      <c r="TAZ57" s="38"/>
      <c r="TBA57" s="38"/>
      <c r="TBB57" s="38"/>
      <c r="TBC57" s="38"/>
      <c r="TBD57" s="38"/>
      <c r="TBE57" s="38"/>
      <c r="TBF57" s="38"/>
      <c r="TBG57" s="38"/>
      <c r="TBH57" s="38"/>
      <c r="TBI57" s="38"/>
      <c r="TBJ57" s="38"/>
      <c r="TBK57" s="38"/>
      <c r="TBL57" s="38"/>
      <c r="TBM57" s="38"/>
      <c r="TBN57" s="38"/>
      <c r="TBO57" s="38"/>
      <c r="TBP57" s="38"/>
      <c r="TBQ57" s="38"/>
      <c r="TBR57" s="38"/>
      <c r="TBS57" s="38"/>
      <c r="TBT57" s="38"/>
      <c r="TBU57" s="38"/>
      <c r="TBV57" s="38"/>
      <c r="TBW57" s="38"/>
      <c r="TBX57" s="38"/>
      <c r="TBY57" s="38"/>
      <c r="TBZ57" s="38"/>
      <c r="TCA57" s="38"/>
      <c r="TCB57" s="38"/>
      <c r="TCC57" s="38"/>
      <c r="TCD57" s="38"/>
      <c r="TCE57" s="38"/>
      <c r="TCF57" s="38"/>
      <c r="TCG57" s="38"/>
      <c r="TCH57" s="38"/>
      <c r="TCI57" s="38"/>
      <c r="TCJ57" s="38"/>
      <c r="TCK57" s="38"/>
      <c r="TCL57" s="38"/>
      <c r="TCM57" s="38"/>
      <c r="TCN57" s="38"/>
      <c r="TCO57" s="38"/>
      <c r="TCP57" s="38"/>
      <c r="TCQ57" s="38"/>
      <c r="TCR57" s="38"/>
      <c r="TCS57" s="38"/>
      <c r="TCT57" s="38"/>
      <c r="TCU57" s="38"/>
      <c r="TCV57" s="38"/>
      <c r="TCW57" s="38"/>
      <c r="TCX57" s="38"/>
      <c r="TCY57" s="38"/>
      <c r="TCZ57" s="38"/>
      <c r="TDA57" s="38"/>
      <c r="TDB57" s="38"/>
      <c r="TDC57" s="38"/>
      <c r="TDD57" s="38"/>
      <c r="TDE57" s="38"/>
      <c r="TDF57" s="38"/>
      <c r="TDG57" s="38"/>
      <c r="TDH57" s="38"/>
      <c r="TDI57" s="38"/>
      <c r="TDJ57" s="38"/>
      <c r="TDK57" s="38"/>
      <c r="TDL57" s="38"/>
      <c r="TDM57" s="38"/>
      <c r="TDN57" s="38"/>
      <c r="TDO57" s="38"/>
      <c r="TDP57" s="38"/>
      <c r="TDQ57" s="38"/>
      <c r="TDR57" s="38"/>
      <c r="TDS57" s="38"/>
      <c r="TDT57" s="38"/>
      <c r="TDU57" s="38"/>
      <c r="TDV57" s="38"/>
      <c r="TDW57" s="38"/>
      <c r="TDX57" s="38"/>
      <c r="TDY57" s="38"/>
      <c r="TDZ57" s="38"/>
      <c r="TEA57" s="38"/>
      <c r="TEB57" s="38"/>
      <c r="TEC57" s="38"/>
      <c r="TED57" s="38"/>
      <c r="TEE57" s="38"/>
      <c r="TEF57" s="38"/>
      <c r="TEG57" s="38"/>
      <c r="TEH57" s="38"/>
      <c r="TEI57" s="38"/>
      <c r="TEJ57" s="38"/>
      <c r="TEK57" s="38"/>
      <c r="TEL57" s="38"/>
      <c r="TEM57" s="38"/>
      <c r="TEN57" s="38"/>
      <c r="TEO57" s="38"/>
      <c r="TEP57" s="38"/>
      <c r="TEQ57" s="38"/>
      <c r="TER57" s="38"/>
      <c r="TES57" s="38"/>
      <c r="TET57" s="38"/>
      <c r="TEU57" s="38"/>
      <c r="TEV57" s="38"/>
      <c r="TEW57" s="38"/>
      <c r="TEX57" s="38"/>
      <c r="TEY57" s="38"/>
      <c r="TEZ57" s="38"/>
      <c r="TFA57" s="38"/>
      <c r="TFB57" s="38"/>
      <c r="TFC57" s="38"/>
      <c r="TFD57" s="38"/>
      <c r="TFE57" s="38"/>
      <c r="TFF57" s="38"/>
      <c r="TFG57" s="38"/>
      <c r="TFH57" s="38"/>
      <c r="TFI57" s="38"/>
      <c r="TFJ57" s="38"/>
      <c r="TFK57" s="38"/>
      <c r="TFL57" s="38"/>
      <c r="TFM57" s="38"/>
      <c r="TFN57" s="38"/>
      <c r="TFO57" s="38"/>
      <c r="TFP57" s="38"/>
      <c r="TFQ57" s="38"/>
      <c r="TFR57" s="38"/>
      <c r="TFS57" s="38"/>
      <c r="TFT57" s="38"/>
      <c r="TFU57" s="38"/>
      <c r="TFV57" s="38"/>
      <c r="TFW57" s="38"/>
      <c r="TFX57" s="38"/>
      <c r="TFY57" s="38"/>
      <c r="TFZ57" s="38"/>
      <c r="TGA57" s="38"/>
      <c r="TGB57" s="38"/>
      <c r="TGC57" s="38"/>
      <c r="TGD57" s="38"/>
      <c r="TGE57" s="38"/>
      <c r="TGF57" s="38"/>
      <c r="TGG57" s="38"/>
      <c r="TGH57" s="38"/>
      <c r="TGI57" s="38"/>
      <c r="TGJ57" s="38"/>
      <c r="TGK57" s="38"/>
      <c r="TGL57" s="38"/>
      <c r="TGM57" s="38"/>
      <c r="TGN57" s="38"/>
      <c r="TGO57" s="38"/>
      <c r="TGP57" s="38"/>
      <c r="TGQ57" s="38"/>
      <c r="TGR57" s="38"/>
      <c r="TGS57" s="38"/>
      <c r="TGT57" s="38"/>
      <c r="TGU57" s="38"/>
      <c r="TGV57" s="38"/>
      <c r="TGW57" s="38"/>
      <c r="TGX57" s="38"/>
      <c r="TGY57" s="38"/>
      <c r="TGZ57" s="38"/>
      <c r="THA57" s="38"/>
      <c r="THB57" s="38"/>
      <c r="THC57" s="38"/>
      <c r="THD57" s="38"/>
      <c r="THE57" s="38"/>
      <c r="THF57" s="38"/>
      <c r="THG57" s="38"/>
      <c r="THH57" s="38"/>
      <c r="THI57" s="38"/>
      <c r="THJ57" s="38"/>
      <c r="THK57" s="38"/>
      <c r="THL57" s="38"/>
      <c r="THM57" s="38"/>
      <c r="THN57" s="38"/>
      <c r="THO57" s="38"/>
      <c r="THP57" s="38"/>
      <c r="THQ57" s="38"/>
      <c r="THR57" s="38"/>
      <c r="THS57" s="38"/>
      <c r="THT57" s="38"/>
      <c r="THU57" s="38"/>
      <c r="THV57" s="38"/>
      <c r="THW57" s="38"/>
      <c r="THX57" s="38"/>
      <c r="THY57" s="38"/>
      <c r="THZ57" s="38"/>
      <c r="TIA57" s="38"/>
      <c r="TIB57" s="38"/>
      <c r="TIC57" s="38"/>
      <c r="TID57" s="38"/>
      <c r="TIE57" s="38"/>
      <c r="TIF57" s="38"/>
      <c r="TIG57" s="38"/>
      <c r="TIH57" s="38"/>
      <c r="TII57" s="38"/>
      <c r="TIJ57" s="38"/>
      <c r="TIK57" s="38"/>
      <c r="TIL57" s="38"/>
      <c r="TIM57" s="38"/>
      <c r="TIN57" s="38"/>
      <c r="TIO57" s="38"/>
      <c r="TIP57" s="38"/>
      <c r="TIQ57" s="38"/>
      <c r="TIR57" s="38"/>
      <c r="TIS57" s="38"/>
      <c r="TIT57" s="38"/>
      <c r="TIU57" s="38"/>
      <c r="TIV57" s="38"/>
      <c r="TIW57" s="38"/>
      <c r="TIX57" s="38"/>
      <c r="TIY57" s="38"/>
      <c r="TIZ57" s="38"/>
      <c r="TJA57" s="38"/>
      <c r="TJB57" s="38"/>
      <c r="TJC57" s="38"/>
      <c r="TJD57" s="38"/>
      <c r="TJE57" s="38"/>
      <c r="TJF57" s="38"/>
      <c r="TJG57" s="38"/>
      <c r="TJH57" s="38"/>
      <c r="TJI57" s="38"/>
      <c r="TJJ57" s="38"/>
      <c r="TJK57" s="38"/>
      <c r="TJL57" s="38"/>
      <c r="TJM57" s="38"/>
      <c r="TJN57" s="38"/>
      <c r="TJO57" s="38"/>
      <c r="TJP57" s="38"/>
      <c r="TJQ57" s="38"/>
      <c r="TJR57" s="38"/>
      <c r="TJS57" s="38"/>
      <c r="TJT57" s="38"/>
      <c r="TJU57" s="38"/>
      <c r="TJV57" s="38"/>
      <c r="TJW57" s="38"/>
      <c r="TJX57" s="38"/>
      <c r="TJY57" s="38"/>
      <c r="TJZ57" s="38"/>
      <c r="TKA57" s="38"/>
      <c r="TKB57" s="38"/>
      <c r="TKC57" s="38"/>
      <c r="TKD57" s="38"/>
      <c r="TKE57" s="38"/>
      <c r="TKF57" s="38"/>
      <c r="TKG57" s="38"/>
      <c r="TKH57" s="38"/>
      <c r="TKI57" s="38"/>
      <c r="TKJ57" s="38"/>
      <c r="TKK57" s="38"/>
      <c r="TKL57" s="38"/>
      <c r="TKM57" s="38"/>
      <c r="TKN57" s="38"/>
      <c r="TKO57" s="38"/>
      <c r="TKP57" s="38"/>
      <c r="TKQ57" s="38"/>
      <c r="TKR57" s="38"/>
      <c r="TKS57" s="38"/>
      <c r="TKT57" s="38"/>
      <c r="TKU57" s="38"/>
      <c r="TKV57" s="38"/>
      <c r="TKW57" s="38"/>
      <c r="TKX57" s="38"/>
      <c r="TKY57" s="38"/>
      <c r="TKZ57" s="38"/>
      <c r="TLA57" s="38"/>
      <c r="TLB57" s="38"/>
      <c r="TLC57" s="38"/>
      <c r="TLD57" s="38"/>
      <c r="TLE57" s="38"/>
      <c r="TLF57" s="38"/>
      <c r="TLG57" s="38"/>
      <c r="TLH57" s="38"/>
      <c r="TLI57" s="38"/>
      <c r="TLJ57" s="38"/>
      <c r="TLK57" s="38"/>
      <c r="TLL57" s="38"/>
      <c r="TLM57" s="38"/>
      <c r="TLN57" s="38"/>
      <c r="TLO57" s="38"/>
      <c r="TLP57" s="38"/>
      <c r="TLQ57" s="38"/>
      <c r="TLR57" s="38"/>
      <c r="TLS57" s="38"/>
      <c r="TLT57" s="38"/>
      <c r="TLU57" s="38"/>
      <c r="TLV57" s="38"/>
      <c r="TLW57" s="38"/>
      <c r="TLX57" s="38"/>
      <c r="TLY57" s="38"/>
      <c r="TLZ57" s="38"/>
      <c r="TMA57" s="38"/>
      <c r="TMB57" s="38"/>
      <c r="TMC57" s="38"/>
      <c r="TMD57" s="38"/>
      <c r="TME57" s="38"/>
      <c r="TMF57" s="38"/>
      <c r="TMG57" s="38"/>
      <c r="TMH57" s="38"/>
      <c r="TMI57" s="38"/>
      <c r="TMJ57" s="38"/>
      <c r="TMK57" s="38"/>
      <c r="TML57" s="38"/>
      <c r="TMM57" s="38"/>
      <c r="TMN57" s="38"/>
      <c r="TMO57" s="38"/>
      <c r="TMP57" s="38"/>
      <c r="TMQ57" s="38"/>
      <c r="TMR57" s="38"/>
      <c r="TMS57" s="38"/>
      <c r="TMT57" s="38"/>
      <c r="TMU57" s="38"/>
      <c r="TMV57" s="38"/>
      <c r="TMW57" s="38"/>
      <c r="TMX57" s="38"/>
      <c r="TMY57" s="38"/>
      <c r="TMZ57" s="38"/>
      <c r="TNA57" s="38"/>
      <c r="TNB57" s="38"/>
      <c r="TNC57" s="38"/>
      <c r="TND57" s="38"/>
      <c r="TNE57" s="38"/>
      <c r="TNF57" s="38"/>
      <c r="TNG57" s="38"/>
      <c r="TNH57" s="38"/>
      <c r="TNI57" s="38"/>
      <c r="TNJ57" s="38"/>
      <c r="TNK57" s="38"/>
      <c r="TNL57" s="38"/>
      <c r="TNM57" s="38"/>
      <c r="TNN57" s="38"/>
      <c r="TNO57" s="38"/>
      <c r="TNP57" s="38"/>
      <c r="TNQ57" s="38"/>
      <c r="TNR57" s="38"/>
      <c r="TNS57" s="38"/>
      <c r="TNT57" s="38"/>
      <c r="TNU57" s="38"/>
      <c r="TNV57" s="38"/>
      <c r="TNW57" s="38"/>
      <c r="TNX57" s="38"/>
      <c r="TNY57" s="38"/>
      <c r="TNZ57" s="38"/>
      <c r="TOA57" s="38"/>
      <c r="TOB57" s="38"/>
      <c r="TOC57" s="38"/>
      <c r="TOD57" s="38"/>
      <c r="TOE57" s="38"/>
      <c r="TOF57" s="38"/>
      <c r="TOG57" s="38"/>
      <c r="TOH57" s="38"/>
      <c r="TOI57" s="38"/>
      <c r="TOJ57" s="38"/>
      <c r="TOK57" s="38"/>
      <c r="TOL57" s="38"/>
      <c r="TOM57" s="38"/>
      <c r="TON57" s="38"/>
      <c r="TOO57" s="38"/>
      <c r="TOP57" s="38"/>
      <c r="TOQ57" s="38"/>
      <c r="TOR57" s="38"/>
      <c r="TOS57" s="38"/>
      <c r="TOT57" s="38"/>
      <c r="TOU57" s="38"/>
      <c r="TOV57" s="38"/>
      <c r="TOW57" s="38"/>
      <c r="TOX57" s="38"/>
      <c r="TOY57" s="38"/>
      <c r="TOZ57" s="38"/>
      <c r="TPA57" s="38"/>
      <c r="TPB57" s="38"/>
      <c r="TPC57" s="38"/>
      <c r="TPD57" s="38"/>
      <c r="TPE57" s="38"/>
      <c r="TPF57" s="38"/>
      <c r="TPG57" s="38"/>
      <c r="TPH57" s="38"/>
      <c r="TPI57" s="38"/>
      <c r="TPJ57" s="38"/>
      <c r="TPK57" s="38"/>
      <c r="TPL57" s="38"/>
      <c r="TPM57" s="38"/>
      <c r="TPN57" s="38"/>
      <c r="TPO57" s="38"/>
      <c r="TPP57" s="38"/>
      <c r="TPQ57" s="38"/>
      <c r="TPR57" s="38"/>
      <c r="TPS57" s="38"/>
      <c r="TPT57" s="38"/>
      <c r="TPU57" s="38"/>
      <c r="TPV57" s="38"/>
      <c r="TPW57" s="38"/>
      <c r="TPX57" s="38"/>
      <c r="TPY57" s="38"/>
      <c r="TPZ57" s="38"/>
      <c r="TQA57" s="38"/>
      <c r="TQB57" s="38"/>
      <c r="TQC57" s="38"/>
      <c r="TQD57" s="38"/>
      <c r="TQE57" s="38"/>
      <c r="TQF57" s="38"/>
      <c r="TQG57" s="38"/>
      <c r="TQH57" s="38"/>
      <c r="TQI57" s="38"/>
      <c r="TQJ57" s="38"/>
      <c r="TQK57" s="38"/>
      <c r="TQL57" s="38"/>
      <c r="TQM57" s="38"/>
      <c r="TQN57" s="38"/>
      <c r="TQO57" s="38"/>
      <c r="TQP57" s="38"/>
      <c r="TQQ57" s="38"/>
      <c r="TQR57" s="38"/>
      <c r="TQS57" s="38"/>
      <c r="TQT57" s="38"/>
      <c r="TQU57" s="38"/>
      <c r="TQV57" s="38"/>
      <c r="TQW57" s="38"/>
      <c r="TQX57" s="38"/>
      <c r="TQY57" s="38"/>
      <c r="TQZ57" s="38"/>
      <c r="TRA57" s="38"/>
      <c r="TRB57" s="38"/>
      <c r="TRC57" s="38"/>
      <c r="TRD57" s="38"/>
      <c r="TRE57" s="38"/>
      <c r="TRF57" s="38"/>
      <c r="TRG57" s="38"/>
      <c r="TRH57" s="38"/>
      <c r="TRI57" s="38"/>
      <c r="TRJ57" s="38"/>
      <c r="TRK57" s="38"/>
      <c r="TRL57" s="38"/>
      <c r="TRM57" s="38"/>
      <c r="TRN57" s="38"/>
      <c r="TRO57" s="38"/>
      <c r="TRP57" s="38"/>
      <c r="TRQ57" s="38"/>
      <c r="TRR57" s="38"/>
      <c r="TRS57" s="38"/>
      <c r="TRT57" s="38"/>
      <c r="TRU57" s="38"/>
      <c r="TRV57" s="38"/>
      <c r="TRW57" s="38"/>
      <c r="TRX57" s="38"/>
      <c r="TRY57" s="38"/>
      <c r="TRZ57" s="38"/>
      <c r="TSA57" s="38"/>
      <c r="TSB57" s="38"/>
      <c r="TSC57" s="38"/>
      <c r="TSD57" s="38"/>
      <c r="TSE57" s="38"/>
      <c r="TSF57" s="38"/>
      <c r="TSG57" s="38"/>
      <c r="TSH57" s="38"/>
      <c r="TSI57" s="38"/>
      <c r="TSJ57" s="38"/>
      <c r="TSK57" s="38"/>
      <c r="TSL57" s="38"/>
      <c r="TSM57" s="38"/>
      <c r="TSN57" s="38"/>
      <c r="TSO57" s="38"/>
      <c r="TSP57" s="38"/>
      <c r="TSQ57" s="38"/>
      <c r="TSR57" s="38"/>
      <c r="TSS57" s="38"/>
      <c r="TST57" s="38"/>
      <c r="TSU57" s="38"/>
      <c r="TSV57" s="38"/>
      <c r="TSW57" s="38"/>
      <c r="TSX57" s="38"/>
      <c r="TSY57" s="38"/>
      <c r="TSZ57" s="38"/>
      <c r="TTA57" s="38"/>
      <c r="TTB57" s="38"/>
      <c r="TTC57" s="38"/>
      <c r="TTD57" s="38"/>
      <c r="TTE57" s="38"/>
      <c r="TTF57" s="38"/>
      <c r="TTG57" s="38"/>
      <c r="TTH57" s="38"/>
      <c r="TTI57" s="38"/>
      <c r="TTJ57" s="38"/>
      <c r="TTK57" s="38"/>
      <c r="TTL57" s="38"/>
      <c r="TTM57" s="38"/>
      <c r="TTN57" s="38"/>
      <c r="TTO57" s="38"/>
      <c r="TTP57" s="38"/>
      <c r="TTQ57" s="38"/>
      <c r="TTR57" s="38"/>
      <c r="TTS57" s="38"/>
      <c r="TTT57" s="38"/>
      <c r="TTU57" s="38"/>
      <c r="TTV57" s="38"/>
      <c r="TTW57" s="38"/>
      <c r="TTX57" s="38"/>
      <c r="TTY57" s="38"/>
      <c r="TTZ57" s="38"/>
      <c r="TUA57" s="38"/>
      <c r="TUB57" s="38"/>
      <c r="TUC57" s="38"/>
      <c r="TUD57" s="38"/>
      <c r="TUE57" s="38"/>
      <c r="TUF57" s="38"/>
      <c r="TUG57" s="38"/>
      <c r="TUH57" s="38"/>
      <c r="TUI57" s="38"/>
      <c r="TUJ57" s="38"/>
      <c r="TUK57" s="38"/>
      <c r="TUL57" s="38"/>
      <c r="TUM57" s="38"/>
      <c r="TUN57" s="38"/>
      <c r="TUO57" s="38"/>
      <c r="TUP57" s="38"/>
      <c r="TUQ57" s="38"/>
      <c r="TUR57" s="38"/>
      <c r="TUS57" s="38"/>
      <c r="TUT57" s="38"/>
      <c r="TUU57" s="38"/>
      <c r="TUV57" s="38"/>
      <c r="TUW57" s="38"/>
      <c r="TUX57" s="38"/>
      <c r="TUY57" s="38"/>
      <c r="TUZ57" s="38"/>
      <c r="TVA57" s="38"/>
      <c r="TVB57" s="38"/>
      <c r="TVC57" s="38"/>
      <c r="TVD57" s="38"/>
      <c r="TVE57" s="38"/>
      <c r="TVF57" s="38"/>
      <c r="TVG57" s="38"/>
      <c r="TVH57" s="38"/>
      <c r="TVI57" s="38"/>
      <c r="TVJ57" s="38"/>
      <c r="TVK57" s="38"/>
      <c r="TVL57" s="38"/>
      <c r="TVM57" s="38"/>
      <c r="TVN57" s="38"/>
      <c r="TVO57" s="38"/>
      <c r="TVP57" s="38"/>
      <c r="TVQ57" s="38"/>
      <c r="TVR57" s="38"/>
      <c r="TVS57" s="38"/>
      <c r="TVT57" s="38"/>
      <c r="TVU57" s="38"/>
      <c r="TVV57" s="38"/>
      <c r="TVW57" s="38"/>
      <c r="TVX57" s="38"/>
      <c r="TVY57" s="38"/>
      <c r="TVZ57" s="38"/>
      <c r="TWA57" s="38"/>
      <c r="TWB57" s="38"/>
      <c r="TWC57" s="38"/>
      <c r="TWD57" s="38"/>
      <c r="TWE57" s="38"/>
      <c r="TWF57" s="38"/>
      <c r="TWG57" s="38"/>
      <c r="TWH57" s="38"/>
      <c r="TWI57" s="38"/>
      <c r="TWJ57" s="38"/>
      <c r="TWK57" s="38"/>
      <c r="TWL57" s="38"/>
      <c r="TWM57" s="38"/>
      <c r="TWN57" s="38"/>
      <c r="TWO57" s="38"/>
      <c r="TWP57" s="38"/>
      <c r="TWQ57" s="38"/>
      <c r="TWR57" s="38"/>
      <c r="TWS57" s="38"/>
      <c r="TWT57" s="38"/>
      <c r="TWU57" s="38"/>
      <c r="TWV57" s="38"/>
      <c r="TWW57" s="38"/>
      <c r="TWX57" s="38"/>
      <c r="TWY57" s="38"/>
      <c r="TWZ57" s="38"/>
      <c r="TXA57" s="38"/>
      <c r="TXB57" s="38"/>
      <c r="TXC57" s="38"/>
      <c r="TXD57" s="38"/>
      <c r="TXE57" s="38"/>
      <c r="TXF57" s="38"/>
      <c r="TXG57" s="38"/>
      <c r="TXH57" s="38"/>
      <c r="TXI57" s="38"/>
      <c r="TXJ57" s="38"/>
      <c r="TXK57" s="38"/>
      <c r="TXL57" s="38"/>
      <c r="TXM57" s="38"/>
      <c r="TXN57" s="38"/>
      <c r="TXO57" s="38"/>
      <c r="TXP57" s="38"/>
      <c r="TXQ57" s="38"/>
      <c r="TXR57" s="38"/>
      <c r="TXS57" s="38"/>
      <c r="TXT57" s="38"/>
      <c r="TXU57" s="38"/>
      <c r="TXV57" s="38"/>
      <c r="TXW57" s="38"/>
      <c r="TXX57" s="38"/>
      <c r="TXY57" s="38"/>
      <c r="TXZ57" s="38"/>
      <c r="TYA57" s="38"/>
      <c r="TYB57" s="38"/>
      <c r="TYC57" s="38"/>
      <c r="TYD57" s="38"/>
      <c r="TYE57" s="38"/>
      <c r="TYF57" s="38"/>
      <c r="TYG57" s="38"/>
      <c r="TYH57" s="38"/>
      <c r="TYI57" s="38"/>
      <c r="TYJ57" s="38"/>
      <c r="TYK57" s="38"/>
      <c r="TYL57" s="38"/>
      <c r="TYM57" s="38"/>
      <c r="TYN57" s="38"/>
      <c r="TYO57" s="38"/>
      <c r="TYP57" s="38"/>
      <c r="TYQ57" s="38"/>
      <c r="TYR57" s="38"/>
      <c r="TYS57" s="38"/>
      <c r="TYT57" s="38"/>
      <c r="TYU57" s="38"/>
      <c r="TYV57" s="38"/>
      <c r="TYW57" s="38"/>
      <c r="TYX57" s="38"/>
      <c r="TYY57" s="38"/>
      <c r="TYZ57" s="38"/>
      <c r="TZA57" s="38"/>
      <c r="TZB57" s="38"/>
      <c r="TZC57" s="38"/>
      <c r="TZD57" s="38"/>
      <c r="TZE57" s="38"/>
      <c r="TZF57" s="38"/>
      <c r="TZG57" s="38"/>
      <c r="TZH57" s="38"/>
      <c r="TZI57" s="38"/>
      <c r="TZJ57" s="38"/>
      <c r="TZK57" s="38"/>
      <c r="TZL57" s="38"/>
      <c r="TZM57" s="38"/>
      <c r="TZN57" s="38"/>
      <c r="TZO57" s="38"/>
      <c r="TZP57" s="38"/>
      <c r="TZQ57" s="38"/>
      <c r="TZR57" s="38"/>
      <c r="TZS57" s="38"/>
      <c r="TZT57" s="38"/>
      <c r="TZU57" s="38"/>
      <c r="TZV57" s="38"/>
      <c r="TZW57" s="38"/>
      <c r="TZX57" s="38"/>
      <c r="TZY57" s="38"/>
      <c r="TZZ57" s="38"/>
      <c r="UAA57" s="38"/>
      <c r="UAB57" s="38"/>
      <c r="UAC57" s="38"/>
      <c r="UAD57" s="38"/>
      <c r="UAE57" s="38"/>
      <c r="UAF57" s="38"/>
      <c r="UAG57" s="38"/>
      <c r="UAH57" s="38"/>
      <c r="UAI57" s="38"/>
      <c r="UAJ57" s="38"/>
      <c r="UAK57" s="38"/>
      <c r="UAL57" s="38"/>
      <c r="UAM57" s="38"/>
      <c r="UAN57" s="38"/>
      <c r="UAO57" s="38"/>
      <c r="UAP57" s="38"/>
      <c r="UAQ57" s="38"/>
      <c r="UAR57" s="38"/>
      <c r="UAS57" s="38"/>
      <c r="UAT57" s="38"/>
      <c r="UAU57" s="38"/>
      <c r="UAV57" s="38"/>
      <c r="UAW57" s="38"/>
      <c r="UAX57" s="38"/>
      <c r="UAY57" s="38"/>
      <c r="UAZ57" s="38"/>
      <c r="UBA57" s="38"/>
      <c r="UBB57" s="38"/>
      <c r="UBC57" s="38"/>
      <c r="UBD57" s="38"/>
      <c r="UBE57" s="38"/>
      <c r="UBF57" s="38"/>
      <c r="UBG57" s="38"/>
      <c r="UBH57" s="38"/>
      <c r="UBI57" s="38"/>
      <c r="UBJ57" s="38"/>
      <c r="UBK57" s="38"/>
      <c r="UBL57" s="38"/>
      <c r="UBM57" s="38"/>
      <c r="UBN57" s="38"/>
      <c r="UBO57" s="38"/>
      <c r="UBP57" s="38"/>
      <c r="UBQ57" s="38"/>
      <c r="UBR57" s="38"/>
      <c r="UBS57" s="38"/>
      <c r="UBT57" s="38"/>
      <c r="UBU57" s="38"/>
      <c r="UBV57" s="38"/>
      <c r="UBW57" s="38"/>
      <c r="UBX57" s="38"/>
      <c r="UBY57" s="38"/>
      <c r="UBZ57" s="38"/>
      <c r="UCA57" s="38"/>
      <c r="UCB57" s="38"/>
      <c r="UCC57" s="38"/>
      <c r="UCD57" s="38"/>
      <c r="UCE57" s="38"/>
      <c r="UCF57" s="38"/>
      <c r="UCG57" s="38"/>
      <c r="UCH57" s="38"/>
      <c r="UCI57" s="38"/>
      <c r="UCJ57" s="38"/>
      <c r="UCK57" s="38"/>
      <c r="UCL57" s="38"/>
      <c r="UCM57" s="38"/>
      <c r="UCN57" s="38"/>
      <c r="UCO57" s="38"/>
      <c r="UCP57" s="38"/>
      <c r="UCQ57" s="38"/>
      <c r="UCR57" s="38"/>
      <c r="UCS57" s="38"/>
      <c r="UCT57" s="38"/>
      <c r="UCU57" s="38"/>
      <c r="UCV57" s="38"/>
      <c r="UCW57" s="38"/>
      <c r="UCX57" s="38"/>
      <c r="UCY57" s="38"/>
      <c r="UCZ57" s="38"/>
      <c r="UDA57" s="38"/>
      <c r="UDB57" s="38"/>
      <c r="UDC57" s="38"/>
      <c r="UDD57" s="38"/>
      <c r="UDE57" s="38"/>
      <c r="UDF57" s="38"/>
      <c r="UDG57" s="38"/>
      <c r="UDH57" s="38"/>
      <c r="UDI57" s="38"/>
      <c r="UDJ57" s="38"/>
      <c r="UDK57" s="38"/>
      <c r="UDL57" s="38"/>
      <c r="UDM57" s="38"/>
      <c r="UDN57" s="38"/>
      <c r="UDO57" s="38"/>
      <c r="UDP57" s="38"/>
      <c r="UDQ57" s="38"/>
      <c r="UDR57" s="38"/>
      <c r="UDS57" s="38"/>
      <c r="UDT57" s="38"/>
      <c r="UDU57" s="38"/>
      <c r="UDV57" s="38"/>
      <c r="UDW57" s="38"/>
      <c r="UDX57" s="38"/>
      <c r="UDY57" s="38"/>
      <c r="UDZ57" s="38"/>
      <c r="UEA57" s="38"/>
      <c r="UEB57" s="38"/>
      <c r="UEC57" s="38"/>
      <c r="UED57" s="38"/>
      <c r="UEE57" s="38"/>
      <c r="UEF57" s="38"/>
      <c r="UEG57" s="38"/>
      <c r="UEH57" s="38"/>
      <c r="UEI57" s="38"/>
      <c r="UEJ57" s="38"/>
      <c r="UEK57" s="38"/>
      <c r="UEL57" s="38"/>
      <c r="UEM57" s="38"/>
      <c r="UEN57" s="38"/>
      <c r="UEO57" s="38"/>
      <c r="UEP57" s="38"/>
      <c r="UEQ57" s="38"/>
      <c r="UER57" s="38"/>
      <c r="UES57" s="38"/>
      <c r="UET57" s="38"/>
      <c r="UEU57" s="38"/>
      <c r="UEV57" s="38"/>
      <c r="UEW57" s="38"/>
      <c r="UEX57" s="38"/>
      <c r="UEY57" s="38"/>
      <c r="UEZ57" s="38"/>
      <c r="UFA57" s="38"/>
      <c r="UFB57" s="38"/>
      <c r="UFC57" s="38"/>
      <c r="UFD57" s="38"/>
      <c r="UFE57" s="38"/>
      <c r="UFF57" s="38"/>
      <c r="UFG57" s="38"/>
      <c r="UFH57" s="38"/>
      <c r="UFI57" s="38"/>
      <c r="UFJ57" s="38"/>
      <c r="UFK57" s="38"/>
      <c r="UFL57" s="38"/>
      <c r="UFM57" s="38"/>
      <c r="UFN57" s="38"/>
      <c r="UFO57" s="38"/>
      <c r="UFP57" s="38"/>
      <c r="UFQ57" s="38"/>
      <c r="UFR57" s="38"/>
      <c r="UFS57" s="38"/>
      <c r="UFT57" s="38"/>
      <c r="UFU57" s="38"/>
      <c r="UFV57" s="38"/>
      <c r="UFW57" s="38"/>
      <c r="UFX57" s="38"/>
      <c r="UFY57" s="38"/>
      <c r="UFZ57" s="38"/>
      <c r="UGA57" s="38"/>
      <c r="UGB57" s="38"/>
      <c r="UGC57" s="38"/>
      <c r="UGD57" s="38"/>
      <c r="UGE57" s="38"/>
      <c r="UGF57" s="38"/>
      <c r="UGG57" s="38"/>
      <c r="UGH57" s="38"/>
      <c r="UGI57" s="38"/>
      <c r="UGJ57" s="38"/>
      <c r="UGK57" s="38"/>
      <c r="UGL57" s="38"/>
      <c r="UGM57" s="38"/>
      <c r="UGN57" s="38"/>
      <c r="UGO57" s="38"/>
      <c r="UGP57" s="38"/>
      <c r="UGQ57" s="38"/>
      <c r="UGR57" s="38"/>
      <c r="UGS57" s="38"/>
      <c r="UGT57" s="38"/>
      <c r="UGU57" s="38"/>
      <c r="UGV57" s="38"/>
      <c r="UGW57" s="38"/>
      <c r="UGX57" s="38"/>
      <c r="UGY57" s="38"/>
      <c r="UGZ57" s="38"/>
      <c r="UHA57" s="38"/>
      <c r="UHB57" s="38"/>
      <c r="UHC57" s="38"/>
      <c r="UHD57" s="38"/>
      <c r="UHE57" s="38"/>
      <c r="UHF57" s="38"/>
      <c r="UHG57" s="38"/>
      <c r="UHH57" s="38"/>
      <c r="UHI57" s="38"/>
      <c r="UHJ57" s="38"/>
      <c r="UHK57" s="38"/>
      <c r="UHL57" s="38"/>
      <c r="UHM57" s="38"/>
      <c r="UHN57" s="38"/>
      <c r="UHO57" s="38"/>
      <c r="UHP57" s="38"/>
      <c r="UHQ57" s="38"/>
      <c r="UHR57" s="38"/>
      <c r="UHS57" s="38"/>
      <c r="UHT57" s="38"/>
      <c r="UHU57" s="38"/>
      <c r="UHV57" s="38"/>
      <c r="UHW57" s="38"/>
      <c r="UHX57" s="38"/>
      <c r="UHY57" s="38"/>
      <c r="UHZ57" s="38"/>
      <c r="UIA57" s="38"/>
      <c r="UIB57" s="38"/>
      <c r="UIC57" s="38"/>
      <c r="UID57" s="38"/>
      <c r="UIE57" s="38"/>
      <c r="UIF57" s="38"/>
      <c r="UIG57" s="38"/>
      <c r="UIH57" s="38"/>
      <c r="UII57" s="38"/>
      <c r="UIJ57" s="38"/>
      <c r="UIK57" s="38"/>
      <c r="UIL57" s="38"/>
      <c r="UIM57" s="38"/>
      <c r="UIN57" s="38"/>
      <c r="UIO57" s="38"/>
      <c r="UIP57" s="38"/>
      <c r="UIQ57" s="38"/>
      <c r="UIR57" s="38"/>
      <c r="UIS57" s="38"/>
      <c r="UIT57" s="38"/>
      <c r="UIU57" s="38"/>
      <c r="UIV57" s="38"/>
      <c r="UIW57" s="38"/>
      <c r="UIX57" s="38"/>
      <c r="UIY57" s="38"/>
      <c r="UIZ57" s="38"/>
      <c r="UJA57" s="38"/>
      <c r="UJB57" s="38"/>
      <c r="UJC57" s="38"/>
      <c r="UJD57" s="38"/>
      <c r="UJE57" s="38"/>
      <c r="UJF57" s="38"/>
      <c r="UJG57" s="38"/>
      <c r="UJH57" s="38"/>
      <c r="UJI57" s="38"/>
      <c r="UJJ57" s="38"/>
      <c r="UJK57" s="38"/>
      <c r="UJL57" s="38"/>
      <c r="UJM57" s="38"/>
      <c r="UJN57" s="38"/>
      <c r="UJO57" s="38"/>
      <c r="UJP57" s="38"/>
      <c r="UJQ57" s="38"/>
      <c r="UJR57" s="38"/>
      <c r="UJS57" s="38"/>
      <c r="UJT57" s="38"/>
      <c r="UJU57" s="38"/>
      <c r="UJV57" s="38"/>
      <c r="UJW57" s="38"/>
      <c r="UJX57" s="38"/>
      <c r="UJY57" s="38"/>
      <c r="UJZ57" s="38"/>
      <c r="UKA57" s="38"/>
      <c r="UKB57" s="38"/>
      <c r="UKC57" s="38"/>
      <c r="UKD57" s="38"/>
      <c r="UKE57" s="38"/>
      <c r="UKF57" s="38"/>
      <c r="UKG57" s="38"/>
      <c r="UKH57" s="38"/>
      <c r="UKI57" s="38"/>
      <c r="UKJ57" s="38"/>
      <c r="UKK57" s="38"/>
      <c r="UKL57" s="38"/>
      <c r="UKM57" s="38"/>
      <c r="UKN57" s="38"/>
      <c r="UKO57" s="38"/>
      <c r="UKP57" s="38"/>
      <c r="UKQ57" s="38"/>
      <c r="UKR57" s="38"/>
      <c r="UKS57" s="38"/>
      <c r="UKT57" s="38"/>
      <c r="UKU57" s="38"/>
      <c r="UKV57" s="38"/>
      <c r="UKW57" s="38"/>
      <c r="UKX57" s="38"/>
      <c r="UKY57" s="38"/>
      <c r="UKZ57" s="38"/>
      <c r="ULA57" s="38"/>
      <c r="ULB57" s="38"/>
      <c r="ULC57" s="38"/>
      <c r="ULD57" s="38"/>
      <c r="ULE57" s="38"/>
      <c r="ULF57" s="38"/>
      <c r="ULG57" s="38"/>
      <c r="ULH57" s="38"/>
      <c r="ULI57" s="38"/>
      <c r="ULJ57" s="38"/>
      <c r="ULK57" s="38"/>
      <c r="ULL57" s="38"/>
      <c r="ULM57" s="38"/>
      <c r="ULN57" s="38"/>
      <c r="ULO57" s="38"/>
      <c r="ULP57" s="38"/>
      <c r="ULQ57" s="38"/>
      <c r="ULR57" s="38"/>
      <c r="ULS57" s="38"/>
      <c r="ULT57" s="38"/>
      <c r="ULU57" s="38"/>
      <c r="ULV57" s="38"/>
      <c r="ULW57" s="38"/>
      <c r="ULX57" s="38"/>
      <c r="ULY57" s="38"/>
      <c r="ULZ57" s="38"/>
      <c r="UMA57" s="38"/>
      <c r="UMB57" s="38"/>
      <c r="UMC57" s="38"/>
      <c r="UMD57" s="38"/>
      <c r="UME57" s="38"/>
      <c r="UMF57" s="38"/>
      <c r="UMG57" s="38"/>
      <c r="UMH57" s="38"/>
      <c r="UMI57" s="38"/>
      <c r="UMJ57" s="38"/>
      <c r="UMK57" s="38"/>
      <c r="UML57" s="38"/>
      <c r="UMM57" s="38"/>
      <c r="UMN57" s="38"/>
      <c r="UMO57" s="38"/>
      <c r="UMP57" s="38"/>
      <c r="UMQ57" s="38"/>
      <c r="UMR57" s="38"/>
      <c r="UMS57" s="38"/>
      <c r="UMT57" s="38"/>
      <c r="UMU57" s="38"/>
      <c r="UMV57" s="38"/>
      <c r="UMW57" s="38"/>
      <c r="UMX57" s="38"/>
      <c r="UMY57" s="38"/>
      <c r="UMZ57" s="38"/>
      <c r="UNA57" s="38"/>
      <c r="UNB57" s="38"/>
      <c r="UNC57" s="38"/>
      <c r="UND57" s="38"/>
      <c r="UNE57" s="38"/>
      <c r="UNF57" s="38"/>
      <c r="UNG57" s="38"/>
      <c r="UNH57" s="38"/>
      <c r="UNI57" s="38"/>
      <c r="UNJ57" s="38"/>
      <c r="UNK57" s="38"/>
      <c r="UNL57" s="38"/>
      <c r="UNM57" s="38"/>
      <c r="UNN57" s="38"/>
      <c r="UNO57" s="38"/>
      <c r="UNP57" s="38"/>
      <c r="UNQ57" s="38"/>
      <c r="UNR57" s="38"/>
      <c r="UNS57" s="38"/>
      <c r="UNT57" s="38"/>
      <c r="UNU57" s="38"/>
      <c r="UNV57" s="38"/>
      <c r="UNW57" s="38"/>
      <c r="UNX57" s="38"/>
      <c r="UNY57" s="38"/>
      <c r="UNZ57" s="38"/>
      <c r="UOA57" s="38"/>
      <c r="UOB57" s="38"/>
      <c r="UOC57" s="38"/>
      <c r="UOD57" s="38"/>
      <c r="UOE57" s="38"/>
      <c r="UOF57" s="38"/>
      <c r="UOG57" s="38"/>
      <c r="UOH57" s="38"/>
      <c r="UOI57" s="38"/>
      <c r="UOJ57" s="38"/>
      <c r="UOK57" s="38"/>
      <c r="UOL57" s="38"/>
      <c r="UOM57" s="38"/>
      <c r="UON57" s="38"/>
      <c r="UOO57" s="38"/>
      <c r="UOP57" s="38"/>
      <c r="UOQ57" s="38"/>
      <c r="UOR57" s="38"/>
      <c r="UOS57" s="38"/>
      <c r="UOT57" s="38"/>
      <c r="UOU57" s="38"/>
      <c r="UOV57" s="38"/>
      <c r="UOW57" s="38"/>
      <c r="UOX57" s="38"/>
      <c r="UOY57" s="38"/>
      <c r="UOZ57" s="38"/>
      <c r="UPA57" s="38"/>
      <c r="UPB57" s="38"/>
      <c r="UPC57" s="38"/>
      <c r="UPD57" s="38"/>
      <c r="UPE57" s="38"/>
      <c r="UPF57" s="38"/>
      <c r="UPG57" s="38"/>
      <c r="UPH57" s="38"/>
      <c r="UPI57" s="38"/>
      <c r="UPJ57" s="38"/>
      <c r="UPK57" s="38"/>
      <c r="UPL57" s="38"/>
      <c r="UPM57" s="38"/>
      <c r="UPN57" s="38"/>
      <c r="UPO57" s="38"/>
      <c r="UPP57" s="38"/>
      <c r="UPQ57" s="38"/>
      <c r="UPR57" s="38"/>
      <c r="UPS57" s="38"/>
      <c r="UPT57" s="38"/>
      <c r="UPU57" s="38"/>
      <c r="UPV57" s="38"/>
      <c r="UPW57" s="38"/>
      <c r="UPX57" s="38"/>
      <c r="UPY57" s="38"/>
      <c r="UPZ57" s="38"/>
      <c r="UQA57" s="38"/>
      <c r="UQB57" s="38"/>
      <c r="UQC57" s="38"/>
      <c r="UQD57" s="38"/>
      <c r="UQE57" s="38"/>
      <c r="UQF57" s="38"/>
      <c r="UQG57" s="38"/>
      <c r="UQH57" s="38"/>
      <c r="UQI57" s="38"/>
      <c r="UQJ57" s="38"/>
      <c r="UQK57" s="38"/>
      <c r="UQL57" s="38"/>
      <c r="UQM57" s="38"/>
      <c r="UQN57" s="38"/>
      <c r="UQO57" s="38"/>
      <c r="UQP57" s="38"/>
      <c r="UQQ57" s="38"/>
      <c r="UQR57" s="38"/>
      <c r="UQS57" s="38"/>
      <c r="UQT57" s="38"/>
      <c r="UQU57" s="38"/>
      <c r="UQV57" s="38"/>
      <c r="UQW57" s="38"/>
      <c r="UQX57" s="38"/>
      <c r="UQY57" s="38"/>
      <c r="UQZ57" s="38"/>
      <c r="URA57" s="38"/>
      <c r="URB57" s="38"/>
      <c r="URC57" s="38"/>
      <c r="URD57" s="38"/>
      <c r="URE57" s="38"/>
      <c r="URF57" s="38"/>
      <c r="URG57" s="38"/>
      <c r="URH57" s="38"/>
      <c r="URI57" s="38"/>
      <c r="URJ57" s="38"/>
      <c r="URK57" s="38"/>
      <c r="URL57" s="38"/>
      <c r="URM57" s="38"/>
      <c r="URN57" s="38"/>
      <c r="URO57" s="38"/>
      <c r="URP57" s="38"/>
      <c r="URQ57" s="38"/>
      <c r="URR57" s="38"/>
      <c r="URS57" s="38"/>
      <c r="URT57" s="38"/>
      <c r="URU57" s="38"/>
      <c r="URV57" s="38"/>
      <c r="URW57" s="38"/>
      <c r="URX57" s="38"/>
      <c r="URY57" s="38"/>
      <c r="URZ57" s="38"/>
      <c r="USA57" s="38"/>
      <c r="USB57" s="38"/>
      <c r="USC57" s="38"/>
      <c r="USD57" s="38"/>
      <c r="USE57" s="38"/>
      <c r="USF57" s="38"/>
      <c r="USG57" s="38"/>
      <c r="USH57" s="38"/>
      <c r="USI57" s="38"/>
      <c r="USJ57" s="38"/>
      <c r="USK57" s="38"/>
      <c r="USL57" s="38"/>
      <c r="USM57" s="38"/>
      <c r="USN57" s="38"/>
      <c r="USO57" s="38"/>
      <c r="USP57" s="38"/>
      <c r="USQ57" s="38"/>
      <c r="USR57" s="38"/>
      <c r="USS57" s="38"/>
      <c r="UST57" s="38"/>
      <c r="USU57" s="38"/>
      <c r="USV57" s="38"/>
      <c r="USW57" s="38"/>
      <c r="USX57" s="38"/>
      <c r="USY57" s="38"/>
      <c r="USZ57" s="38"/>
      <c r="UTA57" s="38"/>
      <c r="UTB57" s="38"/>
      <c r="UTC57" s="38"/>
      <c r="UTD57" s="38"/>
      <c r="UTE57" s="38"/>
      <c r="UTF57" s="38"/>
      <c r="UTG57" s="38"/>
      <c r="UTH57" s="38"/>
      <c r="UTI57" s="38"/>
      <c r="UTJ57" s="38"/>
      <c r="UTK57" s="38"/>
      <c r="UTL57" s="38"/>
      <c r="UTM57" s="38"/>
      <c r="UTN57" s="38"/>
      <c r="UTO57" s="38"/>
      <c r="UTP57" s="38"/>
      <c r="UTQ57" s="38"/>
      <c r="UTR57" s="38"/>
      <c r="UTS57" s="38"/>
      <c r="UTT57" s="38"/>
      <c r="UTU57" s="38"/>
      <c r="UTV57" s="38"/>
      <c r="UTW57" s="38"/>
      <c r="UTX57" s="38"/>
      <c r="UTY57" s="38"/>
      <c r="UTZ57" s="38"/>
      <c r="UUA57" s="38"/>
      <c r="UUB57" s="38"/>
      <c r="UUC57" s="38"/>
      <c r="UUD57" s="38"/>
      <c r="UUE57" s="38"/>
      <c r="UUF57" s="38"/>
      <c r="UUG57" s="38"/>
      <c r="UUH57" s="38"/>
      <c r="UUI57" s="38"/>
      <c r="UUJ57" s="38"/>
      <c r="UUK57" s="38"/>
      <c r="UUL57" s="38"/>
      <c r="UUM57" s="38"/>
      <c r="UUN57" s="38"/>
      <c r="UUO57" s="38"/>
      <c r="UUP57" s="38"/>
      <c r="UUQ57" s="38"/>
      <c r="UUR57" s="38"/>
      <c r="UUS57" s="38"/>
      <c r="UUT57" s="38"/>
      <c r="UUU57" s="38"/>
      <c r="UUV57" s="38"/>
      <c r="UUW57" s="38"/>
      <c r="UUX57" s="38"/>
      <c r="UUY57" s="38"/>
      <c r="UUZ57" s="38"/>
      <c r="UVA57" s="38"/>
      <c r="UVB57" s="38"/>
      <c r="UVC57" s="38"/>
      <c r="UVD57" s="38"/>
      <c r="UVE57" s="38"/>
      <c r="UVF57" s="38"/>
      <c r="UVG57" s="38"/>
      <c r="UVH57" s="38"/>
      <c r="UVI57" s="38"/>
      <c r="UVJ57" s="38"/>
      <c r="UVK57" s="38"/>
      <c r="UVL57" s="38"/>
      <c r="UVM57" s="38"/>
      <c r="UVN57" s="38"/>
      <c r="UVO57" s="38"/>
      <c r="UVP57" s="38"/>
      <c r="UVQ57" s="38"/>
      <c r="UVR57" s="38"/>
      <c r="UVS57" s="38"/>
      <c r="UVT57" s="38"/>
      <c r="UVU57" s="38"/>
      <c r="UVV57" s="38"/>
      <c r="UVW57" s="38"/>
      <c r="UVX57" s="38"/>
      <c r="UVY57" s="38"/>
      <c r="UVZ57" s="38"/>
      <c r="UWA57" s="38"/>
      <c r="UWB57" s="38"/>
      <c r="UWC57" s="38"/>
      <c r="UWD57" s="38"/>
      <c r="UWE57" s="38"/>
      <c r="UWF57" s="38"/>
      <c r="UWG57" s="38"/>
      <c r="UWH57" s="38"/>
      <c r="UWI57" s="38"/>
      <c r="UWJ57" s="38"/>
      <c r="UWK57" s="38"/>
      <c r="UWL57" s="38"/>
      <c r="UWM57" s="38"/>
      <c r="UWN57" s="38"/>
      <c r="UWO57" s="38"/>
      <c r="UWP57" s="38"/>
      <c r="UWQ57" s="38"/>
      <c r="UWR57" s="38"/>
      <c r="UWS57" s="38"/>
      <c r="UWT57" s="38"/>
      <c r="UWU57" s="38"/>
      <c r="UWV57" s="38"/>
      <c r="UWW57" s="38"/>
      <c r="UWX57" s="38"/>
      <c r="UWY57" s="38"/>
      <c r="UWZ57" s="38"/>
      <c r="UXA57" s="38"/>
      <c r="UXB57" s="38"/>
      <c r="UXC57" s="38"/>
      <c r="UXD57" s="38"/>
      <c r="UXE57" s="38"/>
      <c r="UXF57" s="38"/>
      <c r="UXG57" s="38"/>
      <c r="UXH57" s="38"/>
      <c r="UXI57" s="38"/>
      <c r="UXJ57" s="38"/>
      <c r="UXK57" s="38"/>
      <c r="UXL57" s="38"/>
      <c r="UXM57" s="38"/>
      <c r="UXN57" s="38"/>
      <c r="UXO57" s="38"/>
      <c r="UXP57" s="38"/>
      <c r="UXQ57" s="38"/>
      <c r="UXR57" s="38"/>
      <c r="UXS57" s="38"/>
      <c r="UXT57" s="38"/>
      <c r="UXU57" s="38"/>
      <c r="UXV57" s="38"/>
      <c r="UXW57" s="38"/>
      <c r="UXX57" s="38"/>
      <c r="UXY57" s="38"/>
      <c r="UXZ57" s="38"/>
      <c r="UYA57" s="38"/>
      <c r="UYB57" s="38"/>
      <c r="UYC57" s="38"/>
      <c r="UYD57" s="38"/>
      <c r="UYE57" s="38"/>
      <c r="UYF57" s="38"/>
      <c r="UYG57" s="38"/>
      <c r="UYH57" s="38"/>
      <c r="UYI57" s="38"/>
      <c r="UYJ57" s="38"/>
      <c r="UYK57" s="38"/>
      <c r="UYL57" s="38"/>
      <c r="UYM57" s="38"/>
      <c r="UYN57" s="38"/>
      <c r="UYO57" s="38"/>
      <c r="UYP57" s="38"/>
      <c r="UYQ57" s="38"/>
      <c r="UYR57" s="38"/>
      <c r="UYS57" s="38"/>
      <c r="UYT57" s="38"/>
      <c r="UYU57" s="38"/>
      <c r="UYV57" s="38"/>
      <c r="UYW57" s="38"/>
      <c r="UYX57" s="38"/>
      <c r="UYY57" s="38"/>
      <c r="UYZ57" s="38"/>
      <c r="UZA57" s="38"/>
      <c r="UZB57" s="38"/>
      <c r="UZC57" s="38"/>
      <c r="UZD57" s="38"/>
      <c r="UZE57" s="38"/>
      <c r="UZF57" s="38"/>
      <c r="UZG57" s="38"/>
      <c r="UZH57" s="38"/>
      <c r="UZI57" s="38"/>
      <c r="UZJ57" s="38"/>
      <c r="UZK57" s="38"/>
      <c r="UZL57" s="38"/>
      <c r="UZM57" s="38"/>
      <c r="UZN57" s="38"/>
      <c r="UZO57" s="38"/>
      <c r="UZP57" s="38"/>
      <c r="UZQ57" s="38"/>
      <c r="UZR57" s="38"/>
      <c r="UZS57" s="38"/>
      <c r="UZT57" s="38"/>
      <c r="UZU57" s="38"/>
      <c r="UZV57" s="38"/>
      <c r="UZW57" s="38"/>
      <c r="UZX57" s="38"/>
      <c r="UZY57" s="38"/>
      <c r="UZZ57" s="38"/>
      <c r="VAA57" s="38"/>
      <c r="VAB57" s="38"/>
      <c r="VAC57" s="38"/>
      <c r="VAD57" s="38"/>
      <c r="VAE57" s="38"/>
      <c r="VAF57" s="38"/>
      <c r="VAG57" s="38"/>
      <c r="VAH57" s="38"/>
      <c r="VAI57" s="38"/>
      <c r="VAJ57" s="38"/>
      <c r="VAK57" s="38"/>
      <c r="VAL57" s="38"/>
      <c r="VAM57" s="38"/>
      <c r="VAN57" s="38"/>
      <c r="VAO57" s="38"/>
      <c r="VAP57" s="38"/>
      <c r="VAQ57" s="38"/>
      <c r="VAR57" s="38"/>
      <c r="VAS57" s="38"/>
      <c r="VAT57" s="38"/>
      <c r="VAU57" s="38"/>
      <c r="VAV57" s="38"/>
      <c r="VAW57" s="38"/>
      <c r="VAX57" s="38"/>
      <c r="VAY57" s="38"/>
      <c r="VAZ57" s="38"/>
      <c r="VBA57" s="38"/>
      <c r="VBB57" s="38"/>
      <c r="VBC57" s="38"/>
      <c r="VBD57" s="38"/>
      <c r="VBE57" s="38"/>
      <c r="VBF57" s="38"/>
      <c r="VBG57" s="38"/>
      <c r="VBH57" s="38"/>
      <c r="VBI57" s="38"/>
      <c r="VBJ57" s="38"/>
      <c r="VBK57" s="38"/>
      <c r="VBL57" s="38"/>
      <c r="VBM57" s="38"/>
      <c r="VBN57" s="38"/>
      <c r="VBO57" s="38"/>
      <c r="VBP57" s="38"/>
      <c r="VBQ57" s="38"/>
      <c r="VBR57" s="38"/>
      <c r="VBS57" s="38"/>
      <c r="VBT57" s="38"/>
      <c r="VBU57" s="38"/>
      <c r="VBV57" s="38"/>
      <c r="VBW57" s="38"/>
      <c r="VBX57" s="38"/>
      <c r="VBY57" s="38"/>
      <c r="VBZ57" s="38"/>
      <c r="VCA57" s="38"/>
      <c r="VCB57" s="38"/>
      <c r="VCC57" s="38"/>
      <c r="VCD57" s="38"/>
      <c r="VCE57" s="38"/>
      <c r="VCF57" s="38"/>
      <c r="VCG57" s="38"/>
      <c r="VCH57" s="38"/>
      <c r="VCI57" s="38"/>
      <c r="VCJ57" s="38"/>
      <c r="VCK57" s="38"/>
      <c r="VCL57" s="38"/>
      <c r="VCM57" s="38"/>
      <c r="VCN57" s="38"/>
      <c r="VCO57" s="38"/>
      <c r="VCP57" s="38"/>
      <c r="VCQ57" s="38"/>
      <c r="VCR57" s="38"/>
      <c r="VCS57" s="38"/>
      <c r="VCT57" s="38"/>
      <c r="VCU57" s="38"/>
      <c r="VCV57" s="38"/>
      <c r="VCW57" s="38"/>
      <c r="VCX57" s="38"/>
      <c r="VCY57" s="38"/>
      <c r="VCZ57" s="38"/>
      <c r="VDA57" s="38"/>
      <c r="VDB57" s="38"/>
      <c r="VDC57" s="38"/>
      <c r="VDD57" s="38"/>
      <c r="VDE57" s="38"/>
      <c r="VDF57" s="38"/>
      <c r="VDG57" s="38"/>
      <c r="VDH57" s="38"/>
      <c r="VDI57" s="38"/>
      <c r="VDJ57" s="38"/>
      <c r="VDK57" s="38"/>
      <c r="VDL57" s="38"/>
      <c r="VDM57" s="38"/>
      <c r="VDN57" s="38"/>
      <c r="VDO57" s="38"/>
      <c r="VDP57" s="38"/>
      <c r="VDQ57" s="38"/>
      <c r="VDR57" s="38"/>
      <c r="VDS57" s="38"/>
      <c r="VDT57" s="38"/>
      <c r="VDU57" s="38"/>
      <c r="VDV57" s="38"/>
      <c r="VDW57" s="38"/>
      <c r="VDX57" s="38"/>
      <c r="VDY57" s="38"/>
      <c r="VDZ57" s="38"/>
      <c r="VEA57" s="38"/>
      <c r="VEB57" s="38"/>
      <c r="VEC57" s="38"/>
      <c r="VED57" s="38"/>
      <c r="VEE57" s="38"/>
      <c r="VEF57" s="38"/>
      <c r="VEG57" s="38"/>
      <c r="VEH57" s="38"/>
      <c r="VEI57" s="38"/>
      <c r="VEJ57" s="38"/>
      <c r="VEK57" s="38"/>
      <c r="VEL57" s="38"/>
      <c r="VEM57" s="38"/>
      <c r="VEN57" s="38"/>
      <c r="VEO57" s="38"/>
      <c r="VEP57" s="38"/>
      <c r="VEQ57" s="38"/>
      <c r="VER57" s="38"/>
      <c r="VES57" s="38"/>
      <c r="VET57" s="38"/>
      <c r="VEU57" s="38"/>
      <c r="VEV57" s="38"/>
      <c r="VEW57" s="38"/>
      <c r="VEX57" s="38"/>
      <c r="VEY57" s="38"/>
      <c r="VEZ57" s="38"/>
      <c r="VFA57" s="38"/>
      <c r="VFB57" s="38"/>
      <c r="VFC57" s="38"/>
      <c r="VFD57" s="38"/>
      <c r="VFE57" s="38"/>
      <c r="VFF57" s="38"/>
      <c r="VFG57" s="38"/>
      <c r="VFH57" s="38"/>
      <c r="VFI57" s="38"/>
      <c r="VFJ57" s="38"/>
      <c r="VFK57" s="38"/>
      <c r="VFL57" s="38"/>
      <c r="VFM57" s="38"/>
      <c r="VFN57" s="38"/>
      <c r="VFO57" s="38"/>
      <c r="VFP57" s="38"/>
      <c r="VFQ57" s="38"/>
      <c r="VFR57" s="38"/>
      <c r="VFS57" s="38"/>
      <c r="VFT57" s="38"/>
      <c r="VFU57" s="38"/>
      <c r="VFV57" s="38"/>
      <c r="VFW57" s="38"/>
      <c r="VFX57" s="38"/>
      <c r="VFY57" s="38"/>
      <c r="VFZ57" s="38"/>
      <c r="VGA57" s="38"/>
      <c r="VGB57" s="38"/>
      <c r="VGC57" s="38"/>
      <c r="VGD57" s="38"/>
      <c r="VGE57" s="38"/>
      <c r="VGF57" s="38"/>
      <c r="VGG57" s="38"/>
      <c r="VGH57" s="38"/>
      <c r="VGI57" s="38"/>
      <c r="VGJ57" s="38"/>
      <c r="VGK57" s="38"/>
      <c r="VGL57" s="38"/>
      <c r="VGM57" s="38"/>
      <c r="VGN57" s="38"/>
      <c r="VGO57" s="38"/>
      <c r="VGP57" s="38"/>
      <c r="VGQ57" s="38"/>
      <c r="VGR57" s="38"/>
      <c r="VGS57" s="38"/>
      <c r="VGT57" s="38"/>
      <c r="VGU57" s="38"/>
      <c r="VGV57" s="38"/>
      <c r="VGW57" s="38"/>
      <c r="VGX57" s="38"/>
      <c r="VGY57" s="38"/>
      <c r="VGZ57" s="38"/>
      <c r="VHA57" s="38"/>
      <c r="VHB57" s="38"/>
      <c r="VHC57" s="38"/>
      <c r="VHD57" s="38"/>
      <c r="VHE57" s="38"/>
      <c r="VHF57" s="38"/>
      <c r="VHG57" s="38"/>
      <c r="VHH57" s="38"/>
      <c r="VHI57" s="38"/>
      <c r="VHJ57" s="38"/>
      <c r="VHK57" s="38"/>
      <c r="VHL57" s="38"/>
      <c r="VHM57" s="38"/>
      <c r="VHN57" s="38"/>
      <c r="VHO57" s="38"/>
      <c r="VHP57" s="38"/>
      <c r="VHQ57" s="38"/>
      <c r="VHR57" s="38"/>
      <c r="VHS57" s="38"/>
      <c r="VHT57" s="38"/>
      <c r="VHU57" s="38"/>
      <c r="VHV57" s="38"/>
      <c r="VHW57" s="38"/>
      <c r="VHX57" s="38"/>
      <c r="VHY57" s="38"/>
      <c r="VHZ57" s="38"/>
      <c r="VIA57" s="38"/>
      <c r="VIB57" s="38"/>
      <c r="VIC57" s="38"/>
      <c r="VID57" s="38"/>
      <c r="VIE57" s="38"/>
      <c r="VIF57" s="38"/>
      <c r="VIG57" s="38"/>
      <c r="VIH57" s="38"/>
      <c r="VII57" s="38"/>
      <c r="VIJ57" s="38"/>
      <c r="VIK57" s="38"/>
      <c r="VIL57" s="38"/>
      <c r="VIM57" s="38"/>
      <c r="VIN57" s="38"/>
      <c r="VIO57" s="38"/>
      <c r="VIP57" s="38"/>
      <c r="VIQ57" s="38"/>
      <c r="VIR57" s="38"/>
      <c r="VIS57" s="38"/>
      <c r="VIT57" s="38"/>
      <c r="VIU57" s="38"/>
      <c r="VIV57" s="38"/>
      <c r="VIW57" s="38"/>
      <c r="VIX57" s="38"/>
      <c r="VIY57" s="38"/>
      <c r="VIZ57" s="38"/>
      <c r="VJA57" s="38"/>
      <c r="VJB57" s="38"/>
      <c r="VJC57" s="38"/>
      <c r="VJD57" s="38"/>
      <c r="VJE57" s="38"/>
      <c r="VJF57" s="38"/>
      <c r="VJG57" s="38"/>
      <c r="VJH57" s="38"/>
      <c r="VJI57" s="38"/>
      <c r="VJJ57" s="38"/>
      <c r="VJK57" s="38"/>
      <c r="VJL57" s="38"/>
      <c r="VJM57" s="38"/>
      <c r="VJN57" s="38"/>
      <c r="VJO57" s="38"/>
      <c r="VJP57" s="38"/>
      <c r="VJQ57" s="38"/>
      <c r="VJR57" s="38"/>
      <c r="VJS57" s="38"/>
      <c r="VJT57" s="38"/>
      <c r="VJU57" s="38"/>
      <c r="VJV57" s="38"/>
      <c r="VJW57" s="38"/>
      <c r="VJX57" s="38"/>
      <c r="VJY57" s="38"/>
      <c r="VJZ57" s="38"/>
      <c r="VKA57" s="38"/>
      <c r="VKB57" s="38"/>
      <c r="VKC57" s="38"/>
      <c r="VKD57" s="38"/>
      <c r="VKE57" s="38"/>
      <c r="VKF57" s="38"/>
      <c r="VKG57" s="38"/>
      <c r="VKH57" s="38"/>
      <c r="VKI57" s="38"/>
      <c r="VKJ57" s="38"/>
      <c r="VKK57" s="38"/>
      <c r="VKL57" s="38"/>
      <c r="VKM57" s="38"/>
      <c r="VKN57" s="38"/>
      <c r="VKO57" s="38"/>
      <c r="VKP57" s="38"/>
      <c r="VKQ57" s="38"/>
      <c r="VKR57" s="38"/>
      <c r="VKS57" s="38"/>
      <c r="VKT57" s="38"/>
      <c r="VKU57" s="38"/>
      <c r="VKV57" s="38"/>
      <c r="VKW57" s="38"/>
      <c r="VKX57" s="38"/>
      <c r="VKY57" s="38"/>
      <c r="VKZ57" s="38"/>
      <c r="VLA57" s="38"/>
      <c r="VLB57" s="38"/>
      <c r="VLC57" s="38"/>
      <c r="VLD57" s="38"/>
      <c r="VLE57" s="38"/>
      <c r="VLF57" s="38"/>
      <c r="VLG57" s="38"/>
      <c r="VLH57" s="38"/>
      <c r="VLI57" s="38"/>
      <c r="VLJ57" s="38"/>
      <c r="VLK57" s="38"/>
      <c r="VLL57" s="38"/>
      <c r="VLM57" s="38"/>
      <c r="VLN57" s="38"/>
      <c r="VLO57" s="38"/>
      <c r="VLP57" s="38"/>
      <c r="VLQ57" s="38"/>
      <c r="VLR57" s="38"/>
      <c r="VLS57" s="38"/>
      <c r="VLT57" s="38"/>
      <c r="VLU57" s="38"/>
      <c r="VLV57" s="38"/>
      <c r="VLW57" s="38"/>
      <c r="VLX57" s="38"/>
      <c r="VLY57" s="38"/>
      <c r="VLZ57" s="38"/>
      <c r="VMA57" s="38"/>
      <c r="VMB57" s="38"/>
      <c r="VMC57" s="38"/>
      <c r="VMD57" s="38"/>
      <c r="VME57" s="38"/>
      <c r="VMF57" s="38"/>
      <c r="VMG57" s="38"/>
      <c r="VMH57" s="38"/>
      <c r="VMI57" s="38"/>
      <c r="VMJ57" s="38"/>
      <c r="VMK57" s="38"/>
      <c r="VML57" s="38"/>
      <c r="VMM57" s="38"/>
      <c r="VMN57" s="38"/>
      <c r="VMO57" s="38"/>
      <c r="VMP57" s="38"/>
      <c r="VMQ57" s="38"/>
      <c r="VMR57" s="38"/>
      <c r="VMS57" s="38"/>
      <c r="VMT57" s="38"/>
      <c r="VMU57" s="38"/>
      <c r="VMV57" s="38"/>
      <c r="VMW57" s="38"/>
      <c r="VMX57" s="38"/>
      <c r="VMY57" s="38"/>
      <c r="VMZ57" s="38"/>
      <c r="VNA57" s="38"/>
      <c r="VNB57" s="38"/>
      <c r="VNC57" s="38"/>
      <c r="VND57" s="38"/>
      <c r="VNE57" s="38"/>
      <c r="VNF57" s="38"/>
      <c r="VNG57" s="38"/>
      <c r="VNH57" s="38"/>
      <c r="VNI57" s="38"/>
      <c r="VNJ57" s="38"/>
      <c r="VNK57" s="38"/>
      <c r="VNL57" s="38"/>
      <c r="VNM57" s="38"/>
      <c r="VNN57" s="38"/>
      <c r="VNO57" s="38"/>
      <c r="VNP57" s="38"/>
      <c r="VNQ57" s="38"/>
      <c r="VNR57" s="38"/>
      <c r="VNS57" s="38"/>
      <c r="VNT57" s="38"/>
      <c r="VNU57" s="38"/>
      <c r="VNV57" s="38"/>
      <c r="VNW57" s="38"/>
      <c r="VNX57" s="38"/>
      <c r="VNY57" s="38"/>
      <c r="VNZ57" s="38"/>
      <c r="VOA57" s="38"/>
      <c r="VOB57" s="38"/>
      <c r="VOC57" s="38"/>
      <c r="VOD57" s="38"/>
      <c r="VOE57" s="38"/>
      <c r="VOF57" s="38"/>
      <c r="VOG57" s="38"/>
      <c r="VOH57" s="38"/>
      <c r="VOI57" s="38"/>
      <c r="VOJ57" s="38"/>
      <c r="VOK57" s="38"/>
      <c r="VOL57" s="38"/>
      <c r="VOM57" s="38"/>
      <c r="VON57" s="38"/>
      <c r="VOO57" s="38"/>
      <c r="VOP57" s="38"/>
      <c r="VOQ57" s="38"/>
      <c r="VOR57" s="38"/>
      <c r="VOS57" s="38"/>
      <c r="VOT57" s="38"/>
      <c r="VOU57" s="38"/>
      <c r="VOV57" s="38"/>
      <c r="VOW57" s="38"/>
      <c r="VOX57" s="38"/>
      <c r="VOY57" s="38"/>
      <c r="VOZ57" s="38"/>
      <c r="VPA57" s="38"/>
      <c r="VPB57" s="38"/>
      <c r="VPC57" s="38"/>
      <c r="VPD57" s="38"/>
      <c r="VPE57" s="38"/>
      <c r="VPF57" s="38"/>
      <c r="VPG57" s="38"/>
      <c r="VPH57" s="38"/>
      <c r="VPI57" s="38"/>
      <c r="VPJ57" s="38"/>
      <c r="VPK57" s="38"/>
      <c r="VPL57" s="38"/>
      <c r="VPM57" s="38"/>
      <c r="VPN57" s="38"/>
      <c r="VPO57" s="38"/>
      <c r="VPP57" s="38"/>
      <c r="VPQ57" s="38"/>
      <c r="VPR57" s="38"/>
      <c r="VPS57" s="38"/>
      <c r="VPT57" s="38"/>
      <c r="VPU57" s="38"/>
      <c r="VPV57" s="38"/>
      <c r="VPW57" s="38"/>
      <c r="VPX57" s="38"/>
      <c r="VPY57" s="38"/>
      <c r="VPZ57" s="38"/>
      <c r="VQA57" s="38"/>
      <c r="VQB57" s="38"/>
      <c r="VQC57" s="38"/>
      <c r="VQD57" s="38"/>
      <c r="VQE57" s="38"/>
      <c r="VQF57" s="38"/>
      <c r="VQG57" s="38"/>
      <c r="VQH57" s="38"/>
      <c r="VQI57" s="38"/>
      <c r="VQJ57" s="38"/>
      <c r="VQK57" s="38"/>
      <c r="VQL57" s="38"/>
      <c r="VQM57" s="38"/>
      <c r="VQN57" s="38"/>
      <c r="VQO57" s="38"/>
      <c r="VQP57" s="38"/>
      <c r="VQQ57" s="38"/>
      <c r="VQR57" s="38"/>
      <c r="VQS57" s="38"/>
      <c r="VQT57" s="38"/>
      <c r="VQU57" s="38"/>
      <c r="VQV57" s="38"/>
      <c r="VQW57" s="38"/>
      <c r="VQX57" s="38"/>
      <c r="VQY57" s="38"/>
      <c r="VQZ57" s="38"/>
      <c r="VRA57" s="38"/>
      <c r="VRB57" s="38"/>
      <c r="VRC57" s="38"/>
      <c r="VRD57" s="38"/>
      <c r="VRE57" s="38"/>
      <c r="VRF57" s="38"/>
      <c r="VRG57" s="38"/>
      <c r="VRH57" s="38"/>
      <c r="VRI57" s="38"/>
      <c r="VRJ57" s="38"/>
      <c r="VRK57" s="38"/>
      <c r="VRL57" s="38"/>
      <c r="VRM57" s="38"/>
      <c r="VRN57" s="38"/>
      <c r="VRO57" s="38"/>
      <c r="VRP57" s="38"/>
      <c r="VRQ57" s="38"/>
      <c r="VRR57" s="38"/>
      <c r="VRS57" s="38"/>
      <c r="VRT57" s="38"/>
      <c r="VRU57" s="38"/>
      <c r="VRV57" s="38"/>
      <c r="VRW57" s="38"/>
      <c r="VRX57" s="38"/>
      <c r="VRY57" s="38"/>
      <c r="VRZ57" s="38"/>
      <c r="VSA57" s="38"/>
      <c r="VSB57" s="38"/>
      <c r="VSC57" s="38"/>
      <c r="VSD57" s="38"/>
      <c r="VSE57" s="38"/>
      <c r="VSF57" s="38"/>
      <c r="VSG57" s="38"/>
      <c r="VSH57" s="38"/>
      <c r="VSI57" s="38"/>
      <c r="VSJ57" s="38"/>
      <c r="VSK57" s="38"/>
      <c r="VSL57" s="38"/>
      <c r="VSM57" s="38"/>
      <c r="VSN57" s="38"/>
      <c r="VSO57" s="38"/>
      <c r="VSP57" s="38"/>
      <c r="VSQ57" s="38"/>
      <c r="VSR57" s="38"/>
      <c r="VSS57" s="38"/>
      <c r="VST57" s="38"/>
      <c r="VSU57" s="38"/>
      <c r="VSV57" s="38"/>
      <c r="VSW57" s="38"/>
      <c r="VSX57" s="38"/>
      <c r="VSY57" s="38"/>
      <c r="VSZ57" s="38"/>
      <c r="VTA57" s="38"/>
      <c r="VTB57" s="38"/>
      <c r="VTC57" s="38"/>
      <c r="VTD57" s="38"/>
      <c r="VTE57" s="38"/>
      <c r="VTF57" s="38"/>
      <c r="VTG57" s="38"/>
      <c r="VTH57" s="38"/>
      <c r="VTI57" s="38"/>
      <c r="VTJ57" s="38"/>
      <c r="VTK57" s="38"/>
      <c r="VTL57" s="38"/>
      <c r="VTM57" s="38"/>
      <c r="VTN57" s="38"/>
      <c r="VTO57" s="38"/>
      <c r="VTP57" s="38"/>
      <c r="VTQ57" s="38"/>
      <c r="VTR57" s="38"/>
      <c r="VTS57" s="38"/>
      <c r="VTT57" s="38"/>
      <c r="VTU57" s="38"/>
      <c r="VTV57" s="38"/>
      <c r="VTW57" s="38"/>
      <c r="VTX57" s="38"/>
      <c r="VTY57" s="38"/>
      <c r="VTZ57" s="38"/>
      <c r="VUA57" s="38"/>
      <c r="VUB57" s="38"/>
      <c r="VUC57" s="38"/>
      <c r="VUD57" s="38"/>
      <c r="VUE57" s="38"/>
      <c r="VUF57" s="38"/>
      <c r="VUG57" s="38"/>
      <c r="VUH57" s="38"/>
      <c r="VUI57" s="38"/>
      <c r="VUJ57" s="38"/>
      <c r="VUK57" s="38"/>
      <c r="VUL57" s="38"/>
      <c r="VUM57" s="38"/>
      <c r="VUN57" s="38"/>
      <c r="VUO57" s="38"/>
      <c r="VUP57" s="38"/>
      <c r="VUQ57" s="38"/>
      <c r="VUR57" s="38"/>
      <c r="VUS57" s="38"/>
      <c r="VUT57" s="38"/>
      <c r="VUU57" s="38"/>
      <c r="VUV57" s="38"/>
      <c r="VUW57" s="38"/>
      <c r="VUX57" s="38"/>
      <c r="VUY57" s="38"/>
      <c r="VUZ57" s="38"/>
      <c r="VVA57" s="38"/>
      <c r="VVB57" s="38"/>
      <c r="VVC57" s="38"/>
      <c r="VVD57" s="38"/>
      <c r="VVE57" s="38"/>
      <c r="VVF57" s="38"/>
      <c r="VVG57" s="38"/>
      <c r="VVH57" s="38"/>
      <c r="VVI57" s="38"/>
      <c r="VVJ57" s="38"/>
      <c r="VVK57" s="38"/>
      <c r="VVL57" s="38"/>
      <c r="VVM57" s="38"/>
      <c r="VVN57" s="38"/>
      <c r="VVO57" s="38"/>
      <c r="VVP57" s="38"/>
      <c r="VVQ57" s="38"/>
      <c r="VVR57" s="38"/>
      <c r="VVS57" s="38"/>
      <c r="VVT57" s="38"/>
      <c r="VVU57" s="38"/>
      <c r="VVV57" s="38"/>
      <c r="VVW57" s="38"/>
      <c r="VVX57" s="38"/>
      <c r="VVY57" s="38"/>
      <c r="VVZ57" s="38"/>
      <c r="VWA57" s="38"/>
      <c r="VWB57" s="38"/>
      <c r="VWC57" s="38"/>
      <c r="VWD57" s="38"/>
      <c r="VWE57" s="38"/>
      <c r="VWF57" s="38"/>
      <c r="VWG57" s="38"/>
      <c r="VWH57" s="38"/>
      <c r="VWI57" s="38"/>
      <c r="VWJ57" s="38"/>
      <c r="VWK57" s="38"/>
      <c r="VWL57" s="38"/>
      <c r="VWM57" s="38"/>
      <c r="VWN57" s="38"/>
      <c r="VWO57" s="38"/>
      <c r="VWP57" s="38"/>
      <c r="VWQ57" s="38"/>
      <c r="VWR57" s="38"/>
      <c r="VWS57" s="38"/>
      <c r="VWT57" s="38"/>
      <c r="VWU57" s="38"/>
      <c r="VWV57" s="38"/>
      <c r="VWW57" s="38"/>
      <c r="VWX57" s="38"/>
      <c r="VWY57" s="38"/>
      <c r="VWZ57" s="38"/>
      <c r="VXA57" s="38"/>
      <c r="VXB57" s="38"/>
      <c r="VXC57" s="38"/>
      <c r="VXD57" s="38"/>
      <c r="VXE57" s="38"/>
      <c r="VXF57" s="38"/>
      <c r="VXG57" s="38"/>
      <c r="VXH57" s="38"/>
      <c r="VXI57" s="38"/>
      <c r="VXJ57" s="38"/>
      <c r="VXK57" s="38"/>
      <c r="VXL57" s="38"/>
      <c r="VXM57" s="38"/>
      <c r="VXN57" s="38"/>
      <c r="VXO57" s="38"/>
      <c r="VXP57" s="38"/>
      <c r="VXQ57" s="38"/>
      <c r="VXR57" s="38"/>
      <c r="VXS57" s="38"/>
      <c r="VXT57" s="38"/>
      <c r="VXU57" s="38"/>
      <c r="VXV57" s="38"/>
      <c r="VXW57" s="38"/>
      <c r="VXX57" s="38"/>
      <c r="VXY57" s="38"/>
      <c r="VXZ57" s="38"/>
      <c r="VYA57" s="38"/>
      <c r="VYB57" s="38"/>
      <c r="VYC57" s="38"/>
      <c r="VYD57" s="38"/>
      <c r="VYE57" s="38"/>
      <c r="VYF57" s="38"/>
      <c r="VYG57" s="38"/>
      <c r="VYH57" s="38"/>
      <c r="VYI57" s="38"/>
      <c r="VYJ57" s="38"/>
      <c r="VYK57" s="38"/>
      <c r="VYL57" s="38"/>
      <c r="VYM57" s="38"/>
      <c r="VYN57" s="38"/>
      <c r="VYO57" s="38"/>
      <c r="VYP57" s="38"/>
      <c r="VYQ57" s="38"/>
      <c r="VYR57" s="38"/>
      <c r="VYS57" s="38"/>
      <c r="VYT57" s="38"/>
      <c r="VYU57" s="38"/>
      <c r="VYV57" s="38"/>
      <c r="VYW57" s="38"/>
      <c r="VYX57" s="38"/>
      <c r="VYY57" s="38"/>
      <c r="VYZ57" s="38"/>
      <c r="VZA57" s="38"/>
      <c r="VZB57" s="38"/>
      <c r="VZC57" s="38"/>
      <c r="VZD57" s="38"/>
      <c r="VZE57" s="38"/>
      <c r="VZF57" s="38"/>
      <c r="VZG57" s="38"/>
      <c r="VZH57" s="38"/>
      <c r="VZI57" s="38"/>
      <c r="VZJ57" s="38"/>
      <c r="VZK57" s="38"/>
      <c r="VZL57" s="38"/>
      <c r="VZM57" s="38"/>
      <c r="VZN57" s="38"/>
      <c r="VZO57" s="38"/>
      <c r="VZP57" s="38"/>
      <c r="VZQ57" s="38"/>
      <c r="VZR57" s="38"/>
      <c r="VZS57" s="38"/>
      <c r="VZT57" s="38"/>
      <c r="VZU57" s="38"/>
      <c r="VZV57" s="38"/>
      <c r="VZW57" s="38"/>
      <c r="VZX57" s="38"/>
      <c r="VZY57" s="38"/>
      <c r="VZZ57" s="38"/>
      <c r="WAA57" s="38"/>
      <c r="WAB57" s="38"/>
      <c r="WAC57" s="38"/>
      <c r="WAD57" s="38"/>
      <c r="WAE57" s="38"/>
      <c r="WAF57" s="38"/>
      <c r="WAG57" s="38"/>
      <c r="WAH57" s="38"/>
      <c r="WAI57" s="38"/>
      <c r="WAJ57" s="38"/>
      <c r="WAK57" s="38"/>
      <c r="WAL57" s="38"/>
      <c r="WAM57" s="38"/>
      <c r="WAN57" s="38"/>
      <c r="WAO57" s="38"/>
      <c r="WAP57" s="38"/>
      <c r="WAQ57" s="38"/>
      <c r="WAR57" s="38"/>
      <c r="WAS57" s="38"/>
      <c r="WAT57" s="38"/>
      <c r="WAU57" s="38"/>
      <c r="WAV57" s="38"/>
      <c r="WAW57" s="38"/>
      <c r="WAX57" s="38"/>
      <c r="WAY57" s="38"/>
      <c r="WAZ57" s="38"/>
      <c r="WBA57" s="38"/>
      <c r="WBB57" s="38"/>
      <c r="WBC57" s="38"/>
      <c r="WBD57" s="38"/>
      <c r="WBE57" s="38"/>
      <c r="WBF57" s="38"/>
      <c r="WBG57" s="38"/>
      <c r="WBH57" s="38"/>
      <c r="WBI57" s="38"/>
      <c r="WBJ57" s="38"/>
      <c r="WBK57" s="38"/>
      <c r="WBL57" s="38"/>
      <c r="WBM57" s="38"/>
      <c r="WBN57" s="38"/>
      <c r="WBO57" s="38"/>
      <c r="WBP57" s="38"/>
      <c r="WBQ57" s="38"/>
      <c r="WBR57" s="38"/>
      <c r="WBS57" s="38"/>
      <c r="WBT57" s="38"/>
      <c r="WBU57" s="38"/>
      <c r="WBV57" s="38"/>
      <c r="WBW57" s="38"/>
      <c r="WBX57" s="38"/>
      <c r="WBY57" s="38"/>
      <c r="WBZ57" s="38"/>
      <c r="WCA57" s="38"/>
      <c r="WCB57" s="38"/>
      <c r="WCC57" s="38"/>
      <c r="WCD57" s="38"/>
      <c r="WCE57" s="38"/>
      <c r="WCF57" s="38"/>
      <c r="WCG57" s="38"/>
      <c r="WCH57" s="38"/>
      <c r="WCI57" s="38"/>
      <c r="WCJ57" s="38"/>
      <c r="WCK57" s="38"/>
      <c r="WCL57" s="38"/>
      <c r="WCM57" s="38"/>
      <c r="WCN57" s="38"/>
      <c r="WCO57" s="38"/>
      <c r="WCP57" s="38"/>
      <c r="WCQ57" s="38"/>
      <c r="WCR57" s="38"/>
      <c r="WCS57" s="38"/>
      <c r="WCT57" s="38"/>
      <c r="WCU57" s="38"/>
      <c r="WCV57" s="38"/>
      <c r="WCW57" s="38"/>
      <c r="WCX57" s="38"/>
      <c r="WCY57" s="38"/>
      <c r="WCZ57" s="38"/>
      <c r="WDA57" s="38"/>
      <c r="WDB57" s="38"/>
      <c r="WDC57" s="38"/>
      <c r="WDD57" s="38"/>
      <c r="WDE57" s="38"/>
      <c r="WDF57" s="38"/>
      <c r="WDG57" s="38"/>
      <c r="WDH57" s="38"/>
      <c r="WDI57" s="38"/>
      <c r="WDJ57" s="38"/>
      <c r="WDK57" s="38"/>
      <c r="WDL57" s="38"/>
      <c r="WDM57" s="38"/>
      <c r="WDN57" s="38"/>
      <c r="WDO57" s="38"/>
      <c r="WDP57" s="38"/>
      <c r="WDQ57" s="38"/>
      <c r="WDR57" s="38"/>
      <c r="WDS57" s="38"/>
      <c r="WDT57" s="38"/>
      <c r="WDU57" s="38"/>
      <c r="WDV57" s="38"/>
      <c r="WDW57" s="38"/>
      <c r="WDX57" s="38"/>
      <c r="WDY57" s="38"/>
      <c r="WDZ57" s="38"/>
      <c r="WEA57" s="38"/>
      <c r="WEB57" s="38"/>
      <c r="WEC57" s="38"/>
      <c r="WED57" s="38"/>
      <c r="WEE57" s="38"/>
      <c r="WEF57" s="38"/>
      <c r="WEG57" s="38"/>
      <c r="WEH57" s="38"/>
      <c r="WEI57" s="38"/>
      <c r="WEJ57" s="38"/>
      <c r="WEK57" s="38"/>
      <c r="WEL57" s="38"/>
      <c r="WEM57" s="38"/>
      <c r="WEN57" s="38"/>
      <c r="WEO57" s="38"/>
      <c r="WEP57" s="38"/>
      <c r="WEQ57" s="38"/>
      <c r="WER57" s="38"/>
      <c r="WES57" s="38"/>
      <c r="WET57" s="38"/>
      <c r="WEU57" s="38"/>
      <c r="WEV57" s="38"/>
      <c r="WEW57" s="38"/>
      <c r="WEX57" s="38"/>
      <c r="WEY57" s="38"/>
      <c r="WEZ57" s="38"/>
      <c r="WFA57" s="38"/>
      <c r="WFB57" s="38"/>
      <c r="WFC57" s="38"/>
      <c r="WFD57" s="38"/>
      <c r="WFE57" s="38"/>
      <c r="WFF57" s="38"/>
      <c r="WFG57" s="38"/>
      <c r="WFH57" s="38"/>
      <c r="WFI57" s="38"/>
      <c r="WFJ57" s="38"/>
      <c r="WFK57" s="38"/>
      <c r="WFL57" s="38"/>
      <c r="WFM57" s="38"/>
      <c r="WFN57" s="38"/>
      <c r="WFO57" s="38"/>
      <c r="WFP57" s="38"/>
      <c r="WFQ57" s="38"/>
      <c r="WFR57" s="38"/>
      <c r="WFS57" s="38"/>
      <c r="WFT57" s="38"/>
      <c r="WFU57" s="38"/>
      <c r="WFV57" s="38"/>
      <c r="WFW57" s="38"/>
      <c r="WFX57" s="38"/>
      <c r="WFY57" s="38"/>
      <c r="WFZ57" s="38"/>
      <c r="WGA57" s="38"/>
      <c r="WGB57" s="38"/>
      <c r="WGC57" s="38"/>
      <c r="WGD57" s="38"/>
      <c r="WGE57" s="38"/>
      <c r="WGF57" s="38"/>
      <c r="WGG57" s="38"/>
      <c r="WGH57" s="38"/>
      <c r="WGI57" s="38"/>
      <c r="WGJ57" s="38"/>
      <c r="WGK57" s="38"/>
      <c r="WGL57" s="38"/>
      <c r="WGM57" s="38"/>
      <c r="WGN57" s="38"/>
      <c r="WGO57" s="38"/>
      <c r="WGP57" s="38"/>
      <c r="WGQ57" s="38"/>
      <c r="WGR57" s="38"/>
      <c r="WGS57" s="38"/>
      <c r="WGT57" s="38"/>
      <c r="WGU57" s="38"/>
      <c r="WGV57" s="38"/>
      <c r="WGW57" s="38"/>
      <c r="WGX57" s="38"/>
      <c r="WGY57" s="38"/>
      <c r="WGZ57" s="38"/>
      <c r="WHA57" s="38"/>
      <c r="WHB57" s="38"/>
      <c r="WHC57" s="38"/>
      <c r="WHD57" s="38"/>
      <c r="WHE57" s="38"/>
      <c r="WHF57" s="38"/>
      <c r="WHG57" s="38"/>
      <c r="WHH57" s="38"/>
      <c r="WHI57" s="38"/>
      <c r="WHJ57" s="38"/>
      <c r="WHK57" s="38"/>
      <c r="WHL57" s="38"/>
      <c r="WHM57" s="38"/>
      <c r="WHN57" s="38"/>
      <c r="WHO57" s="38"/>
      <c r="WHP57" s="38"/>
      <c r="WHQ57" s="38"/>
      <c r="WHR57" s="38"/>
      <c r="WHS57" s="38"/>
      <c r="WHT57" s="38"/>
      <c r="WHU57" s="38"/>
      <c r="WHV57" s="38"/>
      <c r="WHW57" s="38"/>
      <c r="WHX57" s="38"/>
      <c r="WHY57" s="38"/>
      <c r="WHZ57" s="38"/>
      <c r="WIA57" s="38"/>
      <c r="WIB57" s="38"/>
      <c r="WIC57" s="38"/>
      <c r="WID57" s="38"/>
      <c r="WIE57" s="38"/>
      <c r="WIF57" s="38"/>
      <c r="WIG57" s="38"/>
      <c r="WIH57" s="38"/>
      <c r="WII57" s="38"/>
      <c r="WIJ57" s="38"/>
      <c r="WIK57" s="38"/>
      <c r="WIL57" s="38"/>
      <c r="WIM57" s="38"/>
      <c r="WIN57" s="38"/>
      <c r="WIO57" s="38"/>
      <c r="WIP57" s="38"/>
      <c r="WIQ57" s="38"/>
      <c r="WIR57" s="38"/>
      <c r="WIS57" s="38"/>
      <c r="WIT57" s="38"/>
      <c r="WIU57" s="38"/>
      <c r="WIV57" s="38"/>
      <c r="WIW57" s="38"/>
      <c r="WIX57" s="38"/>
      <c r="WIY57" s="38"/>
      <c r="WIZ57" s="38"/>
      <c r="WJA57" s="38"/>
      <c r="WJB57" s="38"/>
      <c r="WJC57" s="38"/>
      <c r="WJD57" s="38"/>
      <c r="WJE57" s="38"/>
      <c r="WJF57" s="38"/>
      <c r="WJG57" s="38"/>
      <c r="WJH57" s="38"/>
      <c r="WJI57" s="38"/>
      <c r="WJJ57" s="38"/>
      <c r="WJK57" s="38"/>
      <c r="WJL57" s="38"/>
      <c r="WJM57" s="38"/>
      <c r="WJN57" s="38"/>
      <c r="WJO57" s="38"/>
      <c r="WJP57" s="38"/>
      <c r="WJQ57" s="38"/>
      <c r="WJR57" s="38"/>
      <c r="WJS57" s="38"/>
      <c r="WJT57" s="38"/>
      <c r="WJU57" s="38"/>
      <c r="WJV57" s="38"/>
      <c r="WJW57" s="38"/>
      <c r="WJX57" s="38"/>
      <c r="WJY57" s="38"/>
      <c r="WJZ57" s="38"/>
      <c r="WKA57" s="38"/>
      <c r="WKB57" s="38"/>
      <c r="WKC57" s="38"/>
      <c r="WKD57" s="38"/>
      <c r="WKE57" s="38"/>
      <c r="WKF57" s="38"/>
      <c r="WKG57" s="38"/>
      <c r="WKH57" s="38"/>
      <c r="WKI57" s="38"/>
      <c r="WKJ57" s="38"/>
      <c r="WKK57" s="38"/>
      <c r="WKL57" s="38"/>
      <c r="WKM57" s="38"/>
      <c r="WKN57" s="38"/>
      <c r="WKO57" s="38"/>
      <c r="WKP57" s="38"/>
      <c r="WKQ57" s="38"/>
      <c r="WKR57" s="38"/>
      <c r="WKS57" s="38"/>
      <c r="WKT57" s="38"/>
      <c r="WKU57" s="38"/>
      <c r="WKV57" s="38"/>
      <c r="WKW57" s="38"/>
      <c r="WKX57" s="38"/>
      <c r="WKY57" s="38"/>
      <c r="WKZ57" s="38"/>
      <c r="WLA57" s="38"/>
      <c r="WLB57" s="38"/>
      <c r="WLC57" s="38"/>
      <c r="WLD57" s="38"/>
      <c r="WLE57" s="38"/>
      <c r="WLF57" s="38"/>
      <c r="WLG57" s="38"/>
      <c r="WLH57" s="38"/>
      <c r="WLI57" s="38"/>
      <c r="WLJ57" s="38"/>
      <c r="WLK57" s="38"/>
      <c r="WLL57" s="38"/>
      <c r="WLM57" s="38"/>
      <c r="WLN57" s="38"/>
      <c r="WLO57" s="38"/>
      <c r="WLP57" s="38"/>
      <c r="WLQ57" s="38"/>
      <c r="WLR57" s="38"/>
      <c r="WLS57" s="38"/>
      <c r="WLT57" s="38"/>
      <c r="WLU57" s="38"/>
      <c r="WLV57" s="38"/>
      <c r="WLW57" s="38"/>
      <c r="WLX57" s="38"/>
      <c r="WLY57" s="38"/>
      <c r="WLZ57" s="38"/>
      <c r="WMA57" s="38"/>
      <c r="WMB57" s="38"/>
      <c r="WMC57" s="38"/>
      <c r="WMD57" s="38"/>
      <c r="WME57" s="38"/>
      <c r="WMF57" s="38"/>
      <c r="WMG57" s="38"/>
      <c r="WMH57" s="38"/>
      <c r="WMI57" s="38"/>
      <c r="WMJ57" s="38"/>
      <c r="WMK57" s="38"/>
      <c r="WML57" s="38"/>
      <c r="WMM57" s="38"/>
      <c r="WMN57" s="38"/>
      <c r="WMO57" s="38"/>
      <c r="WMP57" s="38"/>
      <c r="WMQ57" s="38"/>
      <c r="WMR57" s="38"/>
      <c r="WMS57" s="38"/>
      <c r="WMT57" s="38"/>
      <c r="WMU57" s="38"/>
      <c r="WMV57" s="38"/>
      <c r="WMW57" s="38"/>
      <c r="WMX57" s="38"/>
      <c r="WMY57" s="38"/>
      <c r="WMZ57" s="38"/>
      <c r="WNA57" s="38"/>
      <c r="WNB57" s="38"/>
      <c r="WNC57" s="38"/>
      <c r="WND57" s="38"/>
      <c r="WNE57" s="38"/>
      <c r="WNF57" s="38"/>
      <c r="WNG57" s="38"/>
      <c r="WNH57" s="38"/>
      <c r="WNI57" s="38"/>
      <c r="WNJ57" s="38"/>
      <c r="WNK57" s="38"/>
      <c r="WNL57" s="38"/>
      <c r="WNM57" s="38"/>
      <c r="WNN57" s="38"/>
      <c r="WNO57" s="38"/>
      <c r="WNP57" s="38"/>
      <c r="WNQ57" s="38"/>
      <c r="WNR57" s="38"/>
      <c r="WNS57" s="38"/>
      <c r="WNT57" s="38"/>
      <c r="WNU57" s="38"/>
      <c r="WNV57" s="38"/>
      <c r="WNW57" s="38"/>
      <c r="WNX57" s="38"/>
      <c r="WNY57" s="38"/>
      <c r="WNZ57" s="38"/>
      <c r="WOA57" s="38"/>
      <c r="WOB57" s="38"/>
      <c r="WOC57" s="38"/>
      <c r="WOD57" s="38"/>
      <c r="WOE57" s="38"/>
      <c r="WOF57" s="38"/>
      <c r="WOG57" s="38"/>
      <c r="WOH57" s="38"/>
      <c r="WOI57" s="38"/>
      <c r="WOJ57" s="38"/>
      <c r="WOK57" s="38"/>
      <c r="WOL57" s="38"/>
      <c r="WOM57" s="38"/>
      <c r="WON57" s="38"/>
      <c r="WOO57" s="38"/>
      <c r="WOP57" s="38"/>
      <c r="WOQ57" s="38"/>
      <c r="WOR57" s="38"/>
      <c r="WOS57" s="38"/>
      <c r="WOT57" s="38"/>
      <c r="WOU57" s="38"/>
      <c r="WOV57" s="38"/>
      <c r="WOW57" s="38"/>
      <c r="WOX57" s="38"/>
      <c r="WOY57" s="38"/>
      <c r="WOZ57" s="38"/>
      <c r="WPA57" s="38"/>
      <c r="WPB57" s="38"/>
      <c r="WPC57" s="38"/>
      <c r="WPD57" s="38"/>
      <c r="WPE57" s="38"/>
      <c r="WPF57" s="38"/>
      <c r="WPG57" s="38"/>
      <c r="WPH57" s="38"/>
      <c r="WPI57" s="38"/>
      <c r="WPJ57" s="38"/>
      <c r="WPK57" s="38"/>
      <c r="WPL57" s="38"/>
      <c r="WPM57" s="38"/>
      <c r="WPN57" s="38"/>
      <c r="WPO57" s="38"/>
      <c r="WPP57" s="38"/>
      <c r="WPQ57" s="38"/>
      <c r="WPR57" s="38"/>
      <c r="WPS57" s="38"/>
      <c r="WPT57" s="38"/>
      <c r="WPU57" s="38"/>
      <c r="WPV57" s="38"/>
      <c r="WPW57" s="38"/>
      <c r="WPX57" s="38"/>
      <c r="WPY57" s="38"/>
      <c r="WPZ57" s="38"/>
      <c r="WQA57" s="38"/>
      <c r="WQB57" s="38"/>
      <c r="WQC57" s="38"/>
      <c r="WQD57" s="38"/>
      <c r="WQE57" s="38"/>
      <c r="WQF57" s="38"/>
      <c r="WQG57" s="38"/>
      <c r="WQH57" s="38"/>
      <c r="WQI57" s="38"/>
      <c r="WQJ57" s="38"/>
      <c r="WQK57" s="38"/>
      <c r="WQL57" s="38"/>
      <c r="WQM57" s="38"/>
      <c r="WQN57" s="38"/>
      <c r="WQO57" s="38"/>
      <c r="WQP57" s="38"/>
      <c r="WQQ57" s="38"/>
      <c r="WQR57" s="38"/>
      <c r="WQS57" s="38"/>
      <c r="WQT57" s="38"/>
      <c r="WQU57" s="38"/>
      <c r="WQV57" s="38"/>
      <c r="WQW57" s="38"/>
      <c r="WQX57" s="38"/>
      <c r="WQY57" s="38"/>
      <c r="WQZ57" s="38"/>
      <c r="WRA57" s="38"/>
      <c r="WRB57" s="38"/>
      <c r="WRC57" s="38"/>
      <c r="WRD57" s="38"/>
      <c r="WRE57" s="38"/>
      <c r="WRF57" s="38"/>
      <c r="WRG57" s="38"/>
      <c r="WRH57" s="38"/>
      <c r="WRI57" s="38"/>
      <c r="WRJ57" s="38"/>
      <c r="WRK57" s="38"/>
      <c r="WRL57" s="38"/>
      <c r="WRM57" s="38"/>
      <c r="WRN57" s="38"/>
      <c r="WRO57" s="38"/>
      <c r="WRP57" s="38"/>
      <c r="WRQ57" s="38"/>
      <c r="WRR57" s="38"/>
      <c r="WRS57" s="38"/>
      <c r="WRT57" s="38"/>
      <c r="WRU57" s="38"/>
      <c r="WRV57" s="38"/>
      <c r="WRW57" s="38"/>
      <c r="WRX57" s="38"/>
      <c r="WRY57" s="38"/>
      <c r="WRZ57" s="38"/>
      <c r="WSA57" s="38"/>
      <c r="WSB57" s="38"/>
      <c r="WSC57" s="38"/>
      <c r="WSD57" s="38"/>
      <c r="WSE57" s="38"/>
      <c r="WSF57" s="38"/>
      <c r="WSG57" s="38"/>
      <c r="WSH57" s="38"/>
      <c r="WSI57" s="38"/>
      <c r="WSJ57" s="38"/>
      <c r="WSK57" s="38"/>
      <c r="WSL57" s="38"/>
      <c r="WSM57" s="38"/>
      <c r="WSN57" s="38"/>
      <c r="WSO57" s="38"/>
      <c r="WSP57" s="38"/>
      <c r="WSQ57" s="38"/>
      <c r="WSR57" s="38"/>
      <c r="WSS57" s="38"/>
      <c r="WST57" s="38"/>
      <c r="WSU57" s="38"/>
      <c r="WSV57" s="38"/>
      <c r="WSW57" s="38"/>
      <c r="WSX57" s="38"/>
      <c r="WSY57" s="38"/>
      <c r="WSZ57" s="38"/>
      <c r="WTA57" s="38"/>
      <c r="WTB57" s="38"/>
      <c r="WTC57" s="38"/>
      <c r="WTD57" s="38"/>
      <c r="WTE57" s="38"/>
      <c r="WTF57" s="38"/>
      <c r="WTG57" s="38"/>
      <c r="WTH57" s="38"/>
      <c r="WTI57" s="38"/>
      <c r="WTJ57" s="38"/>
      <c r="WTK57" s="38"/>
      <c r="WTL57" s="38"/>
      <c r="WTM57" s="38"/>
      <c r="WTN57" s="38"/>
      <c r="WTO57" s="38"/>
      <c r="WTP57" s="38"/>
      <c r="WTQ57" s="38"/>
      <c r="WTR57" s="38"/>
      <c r="WTS57" s="38"/>
      <c r="WTT57" s="38"/>
      <c r="WTU57" s="38"/>
      <c r="WTV57" s="38"/>
      <c r="WTW57" s="38"/>
      <c r="WTX57" s="38"/>
      <c r="WTY57" s="38"/>
      <c r="WTZ57" s="38"/>
      <c r="WUA57" s="38"/>
      <c r="WUB57" s="38"/>
      <c r="WUC57" s="38"/>
      <c r="WUD57" s="38"/>
      <c r="WUE57" s="38"/>
      <c r="WUF57" s="38"/>
      <c r="WUG57" s="38"/>
      <c r="WUH57" s="38"/>
      <c r="WUI57" s="38"/>
      <c r="WUJ57" s="38"/>
      <c r="WUK57" s="38"/>
      <c r="WUL57" s="38"/>
      <c r="WUM57" s="38"/>
      <c r="WUN57" s="38"/>
      <c r="WUO57" s="38"/>
      <c r="WUP57" s="38"/>
      <c r="WUQ57" s="38"/>
      <c r="WUR57" s="38"/>
      <c r="WUS57" s="38"/>
      <c r="WUT57" s="38"/>
      <c r="WUU57" s="38"/>
      <c r="WUV57" s="38"/>
      <c r="WUW57" s="38"/>
      <c r="WUX57" s="38"/>
      <c r="WUY57" s="38"/>
      <c r="WUZ57" s="38"/>
      <c r="WVA57" s="38"/>
      <c r="WVB57" s="38"/>
      <c r="WVC57" s="38"/>
      <c r="WVD57" s="38"/>
      <c r="WVE57" s="38"/>
      <c r="WVF57" s="38"/>
      <c r="WVG57" s="38"/>
      <c r="WVH57" s="38"/>
      <c r="WVI57" s="38"/>
      <c r="WVJ57" s="38"/>
      <c r="WVK57" s="38"/>
      <c r="WVL57" s="38"/>
      <c r="WVM57" s="38"/>
      <c r="WVN57" s="38"/>
      <c r="WVO57" s="38"/>
      <c r="WVP57" s="38"/>
      <c r="WVQ57" s="38"/>
      <c r="WVR57" s="38"/>
      <c r="WVS57" s="38"/>
      <c r="WVT57" s="38"/>
      <c r="WVU57" s="38"/>
      <c r="WVV57" s="38"/>
      <c r="WVW57" s="38"/>
      <c r="WVX57" s="38"/>
      <c r="WVY57" s="38"/>
      <c r="WVZ57" s="38"/>
      <c r="WWA57" s="38"/>
      <c r="WWB57" s="38"/>
      <c r="WWC57" s="38"/>
      <c r="WWD57" s="38"/>
      <c r="WWE57" s="38"/>
      <c r="WWF57" s="38"/>
      <c r="WWG57" s="38"/>
      <c r="WWH57" s="38"/>
      <c r="WWI57" s="38"/>
      <c r="WWJ57" s="38"/>
      <c r="WWK57" s="38"/>
      <c r="WWL57" s="38"/>
      <c r="WWM57" s="38"/>
      <c r="WWN57" s="38"/>
      <c r="WWO57" s="38"/>
      <c r="WWP57" s="38"/>
      <c r="WWQ57" s="38"/>
      <c r="WWR57" s="38"/>
      <c r="WWS57" s="38"/>
      <c r="WWT57" s="38"/>
      <c r="WWU57" s="38"/>
      <c r="WWV57" s="38"/>
      <c r="WWW57" s="38"/>
      <c r="WWX57" s="38"/>
      <c r="WWY57" s="38"/>
      <c r="WWZ57" s="38"/>
      <c r="WXA57" s="38"/>
      <c r="WXB57" s="38"/>
      <c r="WXC57" s="38"/>
      <c r="WXD57" s="38"/>
      <c r="WXE57" s="38"/>
      <c r="WXF57" s="38"/>
      <c r="WXG57" s="38"/>
      <c r="WXH57" s="38"/>
      <c r="WXI57" s="38"/>
      <c r="WXJ57" s="38"/>
      <c r="WXK57" s="38"/>
      <c r="WXL57" s="38"/>
      <c r="WXM57" s="38"/>
      <c r="WXN57" s="38"/>
      <c r="WXO57" s="38"/>
      <c r="WXP57" s="38"/>
      <c r="WXQ57" s="38"/>
      <c r="WXR57" s="38"/>
      <c r="WXS57" s="38"/>
      <c r="WXT57" s="38"/>
      <c r="WXU57" s="38"/>
      <c r="WXV57" s="38"/>
      <c r="WXW57" s="38"/>
      <c r="WXX57" s="38"/>
      <c r="WXY57" s="38"/>
      <c r="WXZ57" s="38"/>
      <c r="WYA57" s="38"/>
      <c r="WYB57" s="38"/>
      <c r="WYC57" s="38"/>
      <c r="WYD57" s="38"/>
      <c r="WYE57" s="38"/>
      <c r="WYF57" s="38"/>
      <c r="WYG57" s="38"/>
      <c r="WYH57" s="38"/>
      <c r="WYI57" s="38"/>
      <c r="WYJ57" s="38"/>
      <c r="WYK57" s="38"/>
      <c r="WYL57" s="38"/>
      <c r="WYM57" s="38"/>
      <c r="WYN57" s="38"/>
      <c r="WYO57" s="38"/>
      <c r="WYP57" s="38"/>
      <c r="WYQ57" s="38"/>
      <c r="WYR57" s="38"/>
      <c r="WYS57" s="38"/>
      <c r="WYT57" s="38"/>
      <c r="WYU57" s="38"/>
      <c r="WYV57" s="38"/>
      <c r="WYW57" s="38"/>
      <c r="WYX57" s="38"/>
      <c r="WYY57" s="38"/>
      <c r="WYZ57" s="38"/>
      <c r="WZA57" s="38"/>
      <c r="WZB57" s="38"/>
      <c r="WZC57" s="38"/>
      <c r="WZD57" s="38"/>
      <c r="WZE57" s="38"/>
      <c r="WZF57" s="38"/>
      <c r="WZG57" s="38"/>
      <c r="WZH57" s="38"/>
      <c r="WZI57" s="38"/>
      <c r="WZJ57" s="38"/>
      <c r="WZK57" s="38"/>
      <c r="WZL57" s="38"/>
      <c r="WZM57" s="38"/>
      <c r="WZN57" s="38"/>
      <c r="WZO57" s="38"/>
      <c r="WZP57" s="38"/>
      <c r="WZQ57" s="38"/>
      <c r="WZR57" s="38"/>
      <c r="WZS57" s="38"/>
      <c r="WZT57" s="38"/>
      <c r="WZU57" s="38"/>
      <c r="WZV57" s="38"/>
      <c r="WZW57" s="38"/>
      <c r="WZX57" s="38"/>
      <c r="WZY57" s="38"/>
      <c r="WZZ57" s="38"/>
      <c r="XAA57" s="38"/>
      <c r="XAB57" s="38"/>
      <c r="XAC57" s="38"/>
      <c r="XAD57" s="38"/>
      <c r="XAE57" s="38"/>
      <c r="XAF57" s="38"/>
      <c r="XAG57" s="38"/>
      <c r="XAH57" s="38"/>
      <c r="XAI57" s="38"/>
      <c r="XAJ57" s="38"/>
      <c r="XAK57" s="38"/>
      <c r="XAL57" s="38"/>
      <c r="XAM57" s="38"/>
      <c r="XAN57" s="38"/>
      <c r="XAO57" s="38"/>
      <c r="XAP57" s="38"/>
      <c r="XAQ57" s="38"/>
      <c r="XAR57" s="38"/>
      <c r="XAS57" s="38"/>
      <c r="XAT57" s="38"/>
      <c r="XAU57" s="38"/>
      <c r="XAV57" s="38"/>
      <c r="XAW57" s="38"/>
      <c r="XAX57" s="38"/>
      <c r="XAY57" s="38"/>
      <c r="XAZ57" s="38"/>
      <c r="XBA57" s="38"/>
      <c r="XBB57" s="38"/>
      <c r="XBC57" s="38"/>
      <c r="XBD57" s="38"/>
      <c r="XBE57" s="38"/>
      <c r="XBF57" s="38"/>
      <c r="XBG57" s="38"/>
      <c r="XBH57" s="38"/>
      <c r="XBI57" s="38"/>
      <c r="XBJ57" s="38"/>
      <c r="XBK57" s="38"/>
      <c r="XBL57" s="38"/>
      <c r="XBM57" s="38"/>
      <c r="XBN57" s="38"/>
      <c r="XBO57" s="38"/>
      <c r="XBP57" s="38"/>
      <c r="XBQ57" s="38"/>
      <c r="XBR57" s="38"/>
      <c r="XBS57" s="38"/>
      <c r="XBT57" s="38"/>
      <c r="XBU57" s="38"/>
      <c r="XBV57" s="38"/>
      <c r="XBW57" s="38"/>
      <c r="XBX57" s="38"/>
      <c r="XBY57" s="38"/>
      <c r="XBZ57" s="38"/>
      <c r="XCA57" s="38"/>
      <c r="XCB57" s="38"/>
      <c r="XCC57" s="38"/>
      <c r="XCD57" s="38"/>
      <c r="XCE57" s="38"/>
      <c r="XCF57" s="38"/>
      <c r="XCG57" s="38"/>
      <c r="XCH57" s="38"/>
      <c r="XCI57" s="38"/>
      <c r="XCJ57" s="38"/>
      <c r="XCK57" s="38"/>
      <c r="XCL57" s="38"/>
      <c r="XCM57" s="38"/>
      <c r="XCN57" s="38"/>
      <c r="XCO57" s="38"/>
      <c r="XCP57" s="38"/>
      <c r="XCQ57" s="38"/>
      <c r="XCR57" s="38"/>
      <c r="XCS57" s="38"/>
      <c r="XCT57" s="38"/>
      <c r="XCU57" s="38"/>
      <c r="XCV57" s="38"/>
      <c r="XCW57" s="38"/>
      <c r="XCX57" s="38"/>
      <c r="XCY57" s="38"/>
      <c r="XCZ57" s="38"/>
      <c r="XDA57" s="38"/>
      <c r="XDB57" s="38"/>
      <c r="XDC57" s="38"/>
      <c r="XDD57" s="38"/>
      <c r="XDE57" s="38"/>
      <c r="XDF57" s="38"/>
      <c r="XDG57" s="38"/>
      <c r="XDH57" s="38"/>
      <c r="XDI57" s="38"/>
      <c r="XDJ57" s="38"/>
      <c r="XDK57" s="38"/>
      <c r="XDL57" s="38"/>
      <c r="XDM57" s="38"/>
      <c r="XDN57" s="38"/>
      <c r="XDO57" s="38"/>
      <c r="XDP57" s="38"/>
      <c r="XDQ57" s="38"/>
      <c r="XDR57" s="38"/>
      <c r="XDS57" s="38"/>
      <c r="XDT57" s="38"/>
      <c r="XDU57" s="38"/>
      <c r="XDV57" s="38"/>
      <c r="XDW57" s="38"/>
      <c r="XDX57" s="38"/>
      <c r="XDY57" s="38"/>
      <c r="XDZ57" s="38"/>
      <c r="XEA57" s="38"/>
      <c r="XEB57" s="38"/>
      <c r="XEC57" s="38"/>
      <c r="XED57" s="38"/>
      <c r="XEE57" s="38"/>
      <c r="XEF57" s="38"/>
      <c r="XEG57" s="38"/>
      <c r="XEH57" s="38"/>
      <c r="XEI57" s="38"/>
      <c r="XEJ57" s="38"/>
      <c r="XEK57" s="38"/>
      <c r="XEL57" s="38"/>
      <c r="XEM57" s="38"/>
      <c r="XEN57" s="38"/>
      <c r="XEO57" s="38"/>
      <c r="XEP57" s="38"/>
      <c r="XEQ57" s="38"/>
      <c r="XER57" s="38"/>
      <c r="XES57" s="38"/>
      <c r="XET57" s="38"/>
      <c r="XEU57" s="38"/>
      <c r="XEV57" s="38"/>
      <c r="XEW57" s="38"/>
      <c r="XEX57" s="38"/>
      <c r="XEY57" s="38"/>
      <c r="XEZ57" s="38"/>
      <c r="XFA57" s="38"/>
      <c r="XFB57" s="38"/>
      <c r="XFC57" s="38"/>
      <c r="XFD57" s="38"/>
    </row>
    <row r="58" spans="1:16384" ht="12.75" customHeight="1">
      <c r="A58" s="38" t="s">
        <v>563</v>
      </c>
      <c r="B58" s="13"/>
      <c r="C58" s="13"/>
      <c r="D58" s="13"/>
      <c r="E58" s="13"/>
      <c r="F58" s="13"/>
      <c r="G58" s="13"/>
      <c r="H58" s="13"/>
      <c r="I58" s="13"/>
      <c r="J58" s="13"/>
      <c r="K58" s="13"/>
      <c r="L58" s="13"/>
      <c r="M58" s="226"/>
      <c r="N58" s="226"/>
      <c r="O58" s="226"/>
      <c r="P58" s="40"/>
    </row>
    <row r="59" spans="1:16384" ht="12.75" customHeight="1">
      <c r="A59" s="271" t="s">
        <v>769</v>
      </c>
      <c r="B59" s="13"/>
      <c r="C59" s="13"/>
      <c r="D59" s="13"/>
      <c r="E59" s="13"/>
      <c r="F59" s="13"/>
      <c r="G59" s="13"/>
      <c r="H59" s="13"/>
      <c r="I59" s="13"/>
      <c r="J59" s="13"/>
      <c r="K59" s="13"/>
      <c r="L59" s="13"/>
      <c r="M59" s="226"/>
      <c r="N59" s="226"/>
      <c r="O59" s="226"/>
      <c r="P59" s="40"/>
    </row>
    <row r="60" spans="1:16384" ht="14.25" customHeight="1">
      <c r="A60" s="303" t="s">
        <v>232</v>
      </c>
      <c r="B60" s="3"/>
      <c r="C60" s="3"/>
      <c r="D60" s="3"/>
      <c r="G60" s="187"/>
      <c r="J60" s="187"/>
    </row>
    <row r="61" spans="1:16384">
      <c r="A61" s="38"/>
    </row>
    <row r="62" spans="1:16384" ht="21">
      <c r="A62" s="47" t="s">
        <v>770</v>
      </c>
    </row>
    <row r="63" spans="1:16384" ht="15" customHeight="1" thickBot="1">
      <c r="P63" s="275" t="s">
        <v>29</v>
      </c>
    </row>
    <row r="64" spans="1:16384" ht="18" customHeight="1">
      <c r="A64" s="42"/>
      <c r="B64" s="43" t="s">
        <v>42</v>
      </c>
      <c r="C64" s="43" t="s">
        <v>133</v>
      </c>
      <c r="D64" s="43" t="s">
        <v>135</v>
      </c>
      <c r="E64" s="43" t="s">
        <v>43</v>
      </c>
      <c r="F64" s="43" t="s">
        <v>44</v>
      </c>
      <c r="G64" s="43" t="s">
        <v>45</v>
      </c>
      <c r="H64" s="43" t="s">
        <v>46</v>
      </c>
      <c r="I64" s="43" t="s">
        <v>137</v>
      </c>
      <c r="J64" s="43" t="s">
        <v>138</v>
      </c>
      <c r="K64" s="43" t="s">
        <v>139</v>
      </c>
      <c r="L64" s="268">
        <v>100000</v>
      </c>
      <c r="M64" s="266" t="s">
        <v>278</v>
      </c>
      <c r="N64" s="266" t="s">
        <v>276</v>
      </c>
      <c r="O64" s="273" t="s">
        <v>84</v>
      </c>
      <c r="P64" s="298" t="s">
        <v>266</v>
      </c>
    </row>
    <row r="65" spans="1:16" ht="18" customHeight="1">
      <c r="A65" s="612" t="s">
        <v>88</v>
      </c>
      <c r="B65" s="44" t="s">
        <v>132</v>
      </c>
      <c r="C65" s="44" t="s">
        <v>47</v>
      </c>
      <c r="D65" s="44" t="s">
        <v>47</v>
      </c>
      <c r="E65" s="44" t="s">
        <v>47</v>
      </c>
      <c r="F65" s="44" t="s">
        <v>47</v>
      </c>
      <c r="G65" s="44" t="s">
        <v>47</v>
      </c>
      <c r="H65" s="44" t="s">
        <v>47</v>
      </c>
      <c r="I65" s="44" t="s">
        <v>47</v>
      </c>
      <c r="J65" s="44" t="s">
        <v>47</v>
      </c>
      <c r="K65" s="44" t="s">
        <v>47</v>
      </c>
      <c r="L65" s="44" t="s">
        <v>50</v>
      </c>
      <c r="M65" s="251" t="s">
        <v>277</v>
      </c>
      <c r="N65" s="251" t="s">
        <v>156</v>
      </c>
      <c r="O65" s="272" t="s">
        <v>155</v>
      </c>
      <c r="P65" s="299" t="s">
        <v>343</v>
      </c>
    </row>
    <row r="66" spans="1:16" ht="18" customHeight="1" thickBot="1">
      <c r="A66" s="462" t="s">
        <v>107</v>
      </c>
      <c r="B66" s="45" t="s">
        <v>50</v>
      </c>
      <c r="C66" s="45" t="s">
        <v>134</v>
      </c>
      <c r="D66" s="45" t="s">
        <v>136</v>
      </c>
      <c r="E66" s="45" t="s">
        <v>51</v>
      </c>
      <c r="F66" s="45" t="s">
        <v>52</v>
      </c>
      <c r="G66" s="45" t="s">
        <v>53</v>
      </c>
      <c r="H66" s="45" t="s">
        <v>49</v>
      </c>
      <c r="I66" s="45" t="s">
        <v>140</v>
      </c>
      <c r="J66" s="45" t="s">
        <v>141</v>
      </c>
      <c r="K66" s="45" t="s">
        <v>142</v>
      </c>
      <c r="L66" s="45" t="s">
        <v>143</v>
      </c>
      <c r="M66" s="267" t="s">
        <v>156</v>
      </c>
      <c r="N66" s="267" t="s">
        <v>143</v>
      </c>
      <c r="O66" s="274" t="s">
        <v>48</v>
      </c>
      <c r="P66" s="300" t="s">
        <v>287</v>
      </c>
    </row>
    <row r="67" spans="1:16" s="506" customFormat="1" ht="15.75" customHeight="1">
      <c r="A67" s="590" t="s">
        <v>230</v>
      </c>
      <c r="B67" s="602"/>
      <c r="C67" s="602"/>
      <c r="D67" s="602"/>
      <c r="E67" s="602"/>
      <c r="F67" s="602"/>
      <c r="G67" s="602"/>
      <c r="H67" s="602"/>
      <c r="I67" s="602"/>
      <c r="J67" s="602"/>
      <c r="K67" s="602"/>
      <c r="L67" s="602"/>
      <c r="M67" s="602"/>
      <c r="N67" s="602"/>
      <c r="O67" s="602"/>
    </row>
    <row r="68" spans="1:16" s="506" customFormat="1" ht="16.5" customHeight="1">
      <c r="A68" s="528" t="s">
        <v>345</v>
      </c>
      <c r="B68" s="800">
        <f>B8/B$8</f>
        <v>1</v>
      </c>
      <c r="C68" s="800">
        <f t="shared" ref="C68:P68" si="0">C8/C$8</f>
        <v>1</v>
      </c>
      <c r="D68" s="800">
        <f t="shared" si="0"/>
        <v>1</v>
      </c>
      <c r="E68" s="800">
        <f t="shared" si="0"/>
        <v>1</v>
      </c>
      <c r="F68" s="800">
        <f t="shared" si="0"/>
        <v>1</v>
      </c>
      <c r="G68" s="800">
        <f t="shared" si="0"/>
        <v>1</v>
      </c>
      <c r="H68" s="800">
        <f t="shared" si="0"/>
        <v>1</v>
      </c>
      <c r="I68" s="800">
        <f t="shared" si="0"/>
        <v>1</v>
      </c>
      <c r="J68" s="800">
        <f t="shared" si="0"/>
        <v>1</v>
      </c>
      <c r="K68" s="800">
        <f t="shared" si="0"/>
        <v>1</v>
      </c>
      <c r="L68" s="800" t="s">
        <v>110</v>
      </c>
      <c r="M68" s="801">
        <f t="shared" si="0"/>
        <v>1</v>
      </c>
      <c r="N68" s="801">
        <f t="shared" si="0"/>
        <v>1</v>
      </c>
      <c r="O68" s="801">
        <f t="shared" si="0"/>
        <v>1</v>
      </c>
      <c r="P68" s="800">
        <f t="shared" si="0"/>
        <v>1</v>
      </c>
    </row>
    <row r="69" spans="1:16" s="506" customFormat="1" ht="16.5" customHeight="1">
      <c r="A69" s="531" t="s">
        <v>189</v>
      </c>
      <c r="B69" s="802">
        <f t="shared" ref="B69:P73" si="1">B9/B$8</f>
        <v>0.37046989073532932</v>
      </c>
      <c r="C69" s="802">
        <f t="shared" si="1"/>
        <v>0.33516923872608378</v>
      </c>
      <c r="D69" s="802">
        <f t="shared" si="1"/>
        <v>0.33846607050197236</v>
      </c>
      <c r="E69" s="802">
        <f t="shared" si="1"/>
        <v>0.31519666958037051</v>
      </c>
      <c r="F69" s="802">
        <f t="shared" si="1"/>
        <v>0.29570351564888409</v>
      </c>
      <c r="G69" s="802">
        <f t="shared" si="1"/>
        <v>0.27369109154063953</v>
      </c>
      <c r="H69" s="802">
        <f t="shared" si="1"/>
        <v>0.26250046815072126</v>
      </c>
      <c r="I69" s="802">
        <f t="shared" si="1"/>
        <v>0.23800096054062517</v>
      </c>
      <c r="J69" s="802">
        <f t="shared" si="1"/>
        <v>0.22968750607424135</v>
      </c>
      <c r="K69" s="802">
        <f t="shared" si="1"/>
        <v>0.18815786711688992</v>
      </c>
      <c r="L69" s="802" t="s">
        <v>110</v>
      </c>
      <c r="M69" s="803">
        <f t="shared" si="1"/>
        <v>0.28993303287887773</v>
      </c>
      <c r="N69" s="803">
        <f t="shared" si="1"/>
        <v>0.22775940787248805</v>
      </c>
      <c r="O69" s="803">
        <f t="shared" si="1"/>
        <v>0.26817485315402434</v>
      </c>
      <c r="P69" s="802">
        <f t="shared" si="1"/>
        <v>0.24428162867369677</v>
      </c>
    </row>
    <row r="70" spans="1:16" s="506" customFormat="1" ht="16.5" customHeight="1">
      <c r="A70" s="533" t="s">
        <v>190</v>
      </c>
      <c r="B70" s="804">
        <f t="shared" si="1"/>
        <v>0.3047927145506274</v>
      </c>
      <c r="C70" s="804">
        <f t="shared" si="1"/>
        <v>0.32943373977568158</v>
      </c>
      <c r="D70" s="804">
        <f t="shared" si="1"/>
        <v>0.36607856859041649</v>
      </c>
      <c r="E70" s="804">
        <f t="shared" si="1"/>
        <v>0.41460658199333023</v>
      </c>
      <c r="F70" s="804">
        <f t="shared" si="1"/>
        <v>0.46957601934580484</v>
      </c>
      <c r="G70" s="804">
        <f t="shared" si="1"/>
        <v>0.520035187601254</v>
      </c>
      <c r="H70" s="804">
        <f t="shared" si="1"/>
        <v>0.54740451666047207</v>
      </c>
      <c r="I70" s="804">
        <f t="shared" si="1"/>
        <v>0.56345625210537664</v>
      </c>
      <c r="J70" s="804">
        <f t="shared" si="1"/>
        <v>0.55845967040859179</v>
      </c>
      <c r="K70" s="804">
        <f t="shared" si="1"/>
        <v>0.60442699705554848</v>
      </c>
      <c r="L70" s="804" t="s">
        <v>110</v>
      </c>
      <c r="M70" s="805">
        <f t="shared" si="1"/>
        <v>0.47993836117064087</v>
      </c>
      <c r="N70" s="805">
        <f t="shared" si="1"/>
        <v>0.56738544609044828</v>
      </c>
      <c r="O70" s="805">
        <f t="shared" si="1"/>
        <v>0.51054119942989207</v>
      </c>
      <c r="P70" s="804">
        <f t="shared" si="1"/>
        <v>0.54977031055736925</v>
      </c>
    </row>
    <row r="71" spans="1:16" s="506" customFormat="1" ht="16.5" customHeight="1">
      <c r="A71" s="531" t="s">
        <v>191</v>
      </c>
      <c r="B71" s="802">
        <f t="shared" si="1"/>
        <v>2.2622029496066814E-2</v>
      </c>
      <c r="C71" s="802">
        <f t="shared" si="1"/>
        <v>3.8685526321491998E-2</v>
      </c>
      <c r="D71" s="802">
        <f t="shared" si="1"/>
        <v>3.6326559094719352E-2</v>
      </c>
      <c r="E71" s="802">
        <f t="shared" si="1"/>
        <v>4.0571778815184263E-2</v>
      </c>
      <c r="F71" s="802">
        <f t="shared" si="1"/>
        <v>3.4961914605483722E-2</v>
      </c>
      <c r="G71" s="802">
        <f t="shared" si="1"/>
        <v>3.4329391245230503E-2</v>
      </c>
      <c r="H71" s="802">
        <f t="shared" si="1"/>
        <v>3.6577671710970518E-2</v>
      </c>
      <c r="I71" s="802">
        <f t="shared" si="1"/>
        <v>3.3055183943305096E-2</v>
      </c>
      <c r="J71" s="802">
        <f t="shared" si="1"/>
        <v>3.3009465518732115E-2</v>
      </c>
      <c r="K71" s="802">
        <f t="shared" si="1"/>
        <v>5.2033172389191806E-2</v>
      </c>
      <c r="L71" s="802" t="s">
        <v>110</v>
      </c>
      <c r="M71" s="803">
        <f t="shared" si="1"/>
        <v>3.6728740569069239E-2</v>
      </c>
      <c r="N71" s="803">
        <f t="shared" si="1"/>
        <v>3.5736157161205699E-2</v>
      </c>
      <c r="O71" s="803">
        <f t="shared" si="1"/>
        <v>3.6381377709341918E-2</v>
      </c>
      <c r="P71" s="802">
        <f t="shared" si="1"/>
        <v>2.8550477018144824E-2</v>
      </c>
    </row>
    <row r="72" spans="1:16" s="506" customFormat="1" ht="16.5" customHeight="1">
      <c r="A72" s="533" t="s">
        <v>192</v>
      </c>
      <c r="B72" s="804">
        <f t="shared" si="1"/>
        <v>0.15661069677768286</v>
      </c>
      <c r="C72" s="804">
        <f t="shared" si="1"/>
        <v>0.14310189079187169</v>
      </c>
      <c r="D72" s="804">
        <f t="shared" si="1"/>
        <v>0.16983169046958299</v>
      </c>
      <c r="E72" s="804">
        <f t="shared" si="1"/>
        <v>0.14886064937421534</v>
      </c>
      <c r="F72" s="804">
        <f t="shared" si="1"/>
        <v>0.14240114765901735</v>
      </c>
      <c r="G72" s="804">
        <f t="shared" si="1"/>
        <v>0.11427073413084989</v>
      </c>
      <c r="H72" s="804">
        <f t="shared" si="1"/>
        <v>0.11200908467175857</v>
      </c>
      <c r="I72" s="804">
        <f t="shared" si="1"/>
        <v>0.12673853588474707</v>
      </c>
      <c r="J72" s="804">
        <f t="shared" si="1"/>
        <v>0.14499667898730792</v>
      </c>
      <c r="K72" s="804">
        <f t="shared" si="1"/>
        <v>0.12670098675730865</v>
      </c>
      <c r="L72" s="804" t="s">
        <v>110</v>
      </c>
      <c r="M72" s="805">
        <f t="shared" si="1"/>
        <v>0.13156760873508866</v>
      </c>
      <c r="N72" s="805">
        <f t="shared" si="1"/>
        <v>0.13366177076099839</v>
      </c>
      <c r="O72" s="805">
        <f t="shared" si="1"/>
        <v>0.13230047823888696</v>
      </c>
      <c r="P72" s="804">
        <f t="shared" si="1"/>
        <v>0.13467641792119647</v>
      </c>
    </row>
    <row r="73" spans="1:16" s="506" customFormat="1" ht="16.5" customHeight="1">
      <c r="A73" s="536" t="s">
        <v>193</v>
      </c>
      <c r="B73" s="806">
        <f t="shared" si="1"/>
        <v>0.14550466844029367</v>
      </c>
      <c r="C73" s="806">
        <f t="shared" si="1"/>
        <v>0.1536096043848709</v>
      </c>
      <c r="D73" s="806">
        <f t="shared" si="1"/>
        <v>8.9297111343308797E-2</v>
      </c>
      <c r="E73" s="806">
        <f t="shared" si="1"/>
        <v>8.0764320236899709E-2</v>
      </c>
      <c r="F73" s="806">
        <f t="shared" si="1"/>
        <v>5.7357402740810026E-2</v>
      </c>
      <c r="G73" s="806">
        <f t="shared" si="1"/>
        <v>5.7673595482026004E-2</v>
      </c>
      <c r="H73" s="806">
        <f t="shared" si="1"/>
        <v>4.1508258806077732E-2</v>
      </c>
      <c r="I73" s="806">
        <f t="shared" si="1"/>
        <v>3.8749067524977865E-2</v>
      </c>
      <c r="J73" s="806">
        <f t="shared" si="1"/>
        <v>3.3846679010216728E-2</v>
      </c>
      <c r="K73" s="806">
        <f t="shared" si="1"/>
        <v>2.8680976680255328E-2</v>
      </c>
      <c r="L73" s="806" t="s">
        <v>110</v>
      </c>
      <c r="M73" s="807">
        <f t="shared" si="1"/>
        <v>6.1832256646323538E-2</v>
      </c>
      <c r="N73" s="807">
        <f t="shared" si="1"/>
        <v>3.5457218115782632E-2</v>
      </c>
      <c r="O73" s="807">
        <f t="shared" si="1"/>
        <v>5.2602091467854724E-2</v>
      </c>
      <c r="P73" s="806">
        <f t="shared" si="1"/>
        <v>4.2721165830644309E-2</v>
      </c>
    </row>
    <row r="74" spans="1:16" s="506" customFormat="1" ht="16.5" customHeight="1">
      <c r="A74" s="539" t="s">
        <v>346</v>
      </c>
      <c r="B74" s="808">
        <f>B14/B$14</f>
        <v>1</v>
      </c>
      <c r="C74" s="808">
        <f t="shared" ref="C74:P74" si="2">C14/C$14</f>
        <v>1</v>
      </c>
      <c r="D74" s="808">
        <f t="shared" si="2"/>
        <v>1</v>
      </c>
      <c r="E74" s="808">
        <f t="shared" si="2"/>
        <v>1</v>
      </c>
      <c r="F74" s="808">
        <f t="shared" si="2"/>
        <v>1</v>
      </c>
      <c r="G74" s="808">
        <f t="shared" si="2"/>
        <v>1</v>
      </c>
      <c r="H74" s="808">
        <f t="shared" si="2"/>
        <v>1</v>
      </c>
      <c r="I74" s="808">
        <f t="shared" si="2"/>
        <v>1</v>
      </c>
      <c r="J74" s="808">
        <f t="shared" si="2"/>
        <v>1</v>
      </c>
      <c r="K74" s="808">
        <f t="shared" si="2"/>
        <v>1</v>
      </c>
      <c r="L74" s="808" t="s">
        <v>110</v>
      </c>
      <c r="M74" s="809">
        <f t="shared" si="2"/>
        <v>1</v>
      </c>
      <c r="N74" s="809">
        <f t="shared" si="2"/>
        <v>1</v>
      </c>
      <c r="O74" s="809">
        <f t="shared" si="2"/>
        <v>1</v>
      </c>
      <c r="P74" s="808">
        <f t="shared" si="2"/>
        <v>1</v>
      </c>
    </row>
    <row r="75" spans="1:16" s="506" customFormat="1" ht="16.5" customHeight="1">
      <c r="A75" s="531" t="s">
        <v>86</v>
      </c>
      <c r="B75" s="802">
        <f t="shared" ref="B75:P85" si="3">B15/B$14</f>
        <v>0.46103316385445448</v>
      </c>
      <c r="C75" s="802">
        <f t="shared" si="3"/>
        <v>0.45829382968710064</v>
      </c>
      <c r="D75" s="802">
        <f t="shared" si="3"/>
        <v>0.51114156880622996</v>
      </c>
      <c r="E75" s="802">
        <f t="shared" si="3"/>
        <v>0.56988516223574215</v>
      </c>
      <c r="F75" s="802">
        <f t="shared" si="3"/>
        <v>0.62979579784836659</v>
      </c>
      <c r="G75" s="802">
        <f t="shared" si="3"/>
        <v>0.6528418488040989</v>
      </c>
      <c r="H75" s="802">
        <f t="shared" si="3"/>
        <v>0.68835139791869437</v>
      </c>
      <c r="I75" s="802">
        <f t="shared" si="3"/>
        <v>0.73356961220137029</v>
      </c>
      <c r="J75" s="802">
        <f t="shared" si="3"/>
        <v>0.74244455229771633</v>
      </c>
      <c r="K75" s="802">
        <f t="shared" si="3"/>
        <v>0.68417013397200754</v>
      </c>
      <c r="L75" s="802" t="s">
        <v>110</v>
      </c>
      <c r="M75" s="803">
        <f t="shared" si="3"/>
        <v>0.6264346384528614</v>
      </c>
      <c r="N75" s="803">
        <f t="shared" si="3"/>
        <v>0.73021905802233367</v>
      </c>
      <c r="O75" s="803">
        <f t="shared" si="3"/>
        <v>0.66180960236626385</v>
      </c>
      <c r="P75" s="802">
        <f t="shared" si="3"/>
        <v>0.65011757316775154</v>
      </c>
    </row>
    <row r="76" spans="1:16" s="506" customFormat="1" ht="16.5" customHeight="1">
      <c r="A76" s="533" t="s">
        <v>195</v>
      </c>
      <c r="B76" s="804">
        <f t="shared" si="3"/>
        <v>0.38428532434340917</v>
      </c>
      <c r="C76" s="804">
        <f t="shared" si="3"/>
        <v>0.40740319872577274</v>
      </c>
      <c r="D76" s="804">
        <f t="shared" si="3"/>
        <v>0.44778553444121838</v>
      </c>
      <c r="E76" s="804">
        <f t="shared" si="3"/>
        <v>0.48506222059036574</v>
      </c>
      <c r="F76" s="804">
        <f t="shared" si="3"/>
        <v>0.53697954109863932</v>
      </c>
      <c r="G76" s="804">
        <f t="shared" si="3"/>
        <v>0.52969987394074314</v>
      </c>
      <c r="H76" s="804">
        <f t="shared" si="3"/>
        <v>0.54708748953497877</v>
      </c>
      <c r="I76" s="804">
        <f t="shared" si="3"/>
        <v>0.60613302239807398</v>
      </c>
      <c r="J76" s="804">
        <f t="shared" si="3"/>
        <v>0.61596864990055111</v>
      </c>
      <c r="K76" s="804">
        <f t="shared" si="3"/>
        <v>0.56585858227692976</v>
      </c>
      <c r="L76" s="804" t="s">
        <v>110</v>
      </c>
      <c r="M76" s="805">
        <f t="shared" si="3"/>
        <v>0.51868257631816306</v>
      </c>
      <c r="N76" s="805">
        <f t="shared" si="3"/>
        <v>0.60438896483974447</v>
      </c>
      <c r="O76" s="805">
        <f t="shared" si="3"/>
        <v>0.54789563559711507</v>
      </c>
      <c r="P76" s="804">
        <f t="shared" si="3"/>
        <v>0.5749629084362996</v>
      </c>
    </row>
    <row r="77" spans="1:16" s="506" customFormat="1" ht="16.5" customHeight="1">
      <c r="A77" s="531" t="s">
        <v>384</v>
      </c>
      <c r="B77" s="802">
        <f t="shared" si="3"/>
        <v>0.17063823094961328</v>
      </c>
      <c r="C77" s="802">
        <f t="shared" si="3"/>
        <v>0.10040717403871145</v>
      </c>
      <c r="D77" s="802">
        <f t="shared" si="3"/>
        <v>8.3817136291019723E-2</v>
      </c>
      <c r="E77" s="802">
        <f t="shared" si="3"/>
        <v>7.2653736424244761E-2</v>
      </c>
      <c r="F77" s="802">
        <f t="shared" si="3"/>
        <v>8.2231944726464931E-2</v>
      </c>
      <c r="G77" s="802">
        <f t="shared" si="3"/>
        <v>7.2258188031431123E-2</v>
      </c>
      <c r="H77" s="802">
        <f t="shared" si="3"/>
        <v>9.1070629925118315E-2</v>
      </c>
      <c r="I77" s="802">
        <f t="shared" si="3"/>
        <v>0.1073049520702032</v>
      </c>
      <c r="J77" s="802">
        <f t="shared" si="3"/>
        <v>9.0578155161079046E-2</v>
      </c>
      <c r="K77" s="802">
        <f t="shared" si="3"/>
        <v>0.12155759714042179</v>
      </c>
      <c r="L77" s="802" t="s">
        <v>110</v>
      </c>
      <c r="M77" s="803">
        <f t="shared" si="3"/>
        <v>8.101221751293726E-2</v>
      </c>
      <c r="N77" s="803">
        <f t="shared" si="3"/>
        <v>0.10289087426298596</v>
      </c>
      <c r="O77" s="803">
        <f t="shared" si="3"/>
        <v>8.8469567047699094E-2</v>
      </c>
      <c r="P77" s="802">
        <f t="shared" si="3"/>
        <v>0.14352347228345869</v>
      </c>
    </row>
    <row r="78" spans="1:16" s="506" customFormat="1" ht="16.5" customHeight="1">
      <c r="A78" s="533" t="s">
        <v>196</v>
      </c>
      <c r="B78" s="804">
        <f t="shared" si="3"/>
        <v>7.6747839511045329E-2</v>
      </c>
      <c r="C78" s="804">
        <f t="shared" si="3"/>
        <v>5.0890630961327885E-2</v>
      </c>
      <c r="D78" s="804">
        <f t="shared" si="3"/>
        <v>6.3356034365011582E-2</v>
      </c>
      <c r="E78" s="804">
        <f t="shared" si="3"/>
        <v>8.4822941645376432E-2</v>
      </c>
      <c r="F78" s="804">
        <f t="shared" si="3"/>
        <v>9.2816256749727155E-2</v>
      </c>
      <c r="G78" s="804">
        <f t="shared" si="3"/>
        <v>0.12314197486426634</v>
      </c>
      <c r="H78" s="804">
        <f t="shared" si="3"/>
        <v>0.14126390838371555</v>
      </c>
      <c r="I78" s="804">
        <f t="shared" si="3"/>
        <v>0.12743658980329639</v>
      </c>
      <c r="J78" s="804">
        <f t="shared" si="3"/>
        <v>0.12647590239716519</v>
      </c>
      <c r="K78" s="804">
        <f t="shared" si="3"/>
        <v>0.11831155169507782</v>
      </c>
      <c r="L78" s="804" t="s">
        <v>110</v>
      </c>
      <c r="M78" s="805">
        <f t="shared" si="3"/>
        <v>0.10775206213469829</v>
      </c>
      <c r="N78" s="805">
        <f t="shared" si="3"/>
        <v>0.12583009318258928</v>
      </c>
      <c r="O78" s="805">
        <f t="shared" si="3"/>
        <v>0.11391396676914886</v>
      </c>
      <c r="P78" s="804">
        <f t="shared" si="3"/>
        <v>7.5154664731451937E-2</v>
      </c>
    </row>
    <row r="79" spans="1:16" s="506" customFormat="1" ht="16.5" customHeight="1">
      <c r="A79" s="531" t="s">
        <v>197</v>
      </c>
      <c r="B79" s="802">
        <f t="shared" si="3"/>
        <v>0.25335557812314269</v>
      </c>
      <c r="C79" s="802">
        <f t="shared" si="3"/>
        <v>0.24120440947246372</v>
      </c>
      <c r="D79" s="802">
        <f t="shared" si="3"/>
        <v>0.22169440216150463</v>
      </c>
      <c r="E79" s="802">
        <f t="shared" si="3"/>
        <v>0.20857635245142936</v>
      </c>
      <c r="F79" s="802">
        <f t="shared" si="3"/>
        <v>0.18545135193871759</v>
      </c>
      <c r="G79" s="802">
        <f t="shared" si="3"/>
        <v>0.15958135542811419</v>
      </c>
      <c r="H79" s="802">
        <f t="shared" si="3"/>
        <v>0.13530966245006817</v>
      </c>
      <c r="I79" s="802">
        <f t="shared" si="3"/>
        <v>0.12109239948732599</v>
      </c>
      <c r="J79" s="802">
        <f t="shared" si="3"/>
        <v>0.13032306422680892</v>
      </c>
      <c r="K79" s="802">
        <f t="shared" si="3"/>
        <v>0.1061585798027181</v>
      </c>
      <c r="L79" s="802" t="s">
        <v>110</v>
      </c>
      <c r="M79" s="803">
        <f t="shared" si="3"/>
        <v>0.17543653179899057</v>
      </c>
      <c r="N79" s="803">
        <f t="shared" si="3"/>
        <v>0.12256652703968758</v>
      </c>
      <c r="O79" s="803">
        <f t="shared" si="3"/>
        <v>0.15741576800607021</v>
      </c>
      <c r="P79" s="802">
        <f t="shared" si="3"/>
        <v>0.17853649290488799</v>
      </c>
    </row>
    <row r="80" spans="1:16" s="506" customFormat="1" ht="16.5" customHeight="1">
      <c r="A80" s="533" t="s">
        <v>198</v>
      </c>
      <c r="B80" s="804">
        <f t="shared" si="3"/>
        <v>0.19961019746938127</v>
      </c>
      <c r="C80" s="804">
        <f t="shared" si="3"/>
        <v>0.19498246214166062</v>
      </c>
      <c r="D80" s="804">
        <f t="shared" si="3"/>
        <v>0.18283496344061187</v>
      </c>
      <c r="E80" s="804">
        <f t="shared" si="3"/>
        <v>0.18138964165534774</v>
      </c>
      <c r="F80" s="804">
        <f t="shared" si="3"/>
        <v>0.16221043843193511</v>
      </c>
      <c r="G80" s="804">
        <f t="shared" si="3"/>
        <v>0.14042172672175746</v>
      </c>
      <c r="H80" s="804">
        <f t="shared" si="3"/>
        <v>0.11441074164639466</v>
      </c>
      <c r="I80" s="804">
        <f t="shared" si="3"/>
        <v>0.10212251079669649</v>
      </c>
      <c r="J80" s="804">
        <f t="shared" si="3"/>
        <v>0.10640436330485754</v>
      </c>
      <c r="K80" s="804">
        <f t="shared" si="3"/>
        <v>8.3872213029681175E-2</v>
      </c>
      <c r="L80" s="804" t="s">
        <v>110</v>
      </c>
      <c r="M80" s="805">
        <f t="shared" si="3"/>
        <v>0.15144332855078932</v>
      </c>
      <c r="N80" s="805">
        <f t="shared" si="3"/>
        <v>0.10126566786576928</v>
      </c>
      <c r="O80" s="805">
        <f t="shared" si="3"/>
        <v>0.13434025139008046</v>
      </c>
      <c r="P80" s="804">
        <f t="shared" si="3"/>
        <v>0.14751582975771299</v>
      </c>
    </row>
    <row r="81" spans="1:23" s="506" customFormat="1" ht="16.5" customHeight="1">
      <c r="A81" s="531" t="s">
        <v>199</v>
      </c>
      <c r="B81" s="802">
        <f t="shared" si="3"/>
        <v>1.5748750064646509E-2</v>
      </c>
      <c r="C81" s="802">
        <f t="shared" si="3"/>
        <v>9.9055539709903048E-3</v>
      </c>
      <c r="D81" s="802">
        <f t="shared" si="3"/>
        <v>4.9560787726342309E-3</v>
      </c>
      <c r="E81" s="802">
        <f t="shared" si="3"/>
        <v>1.5544665114373014E-3</v>
      </c>
      <c r="F81" s="802">
        <f t="shared" si="3"/>
        <v>9.9710751478712082E-4</v>
      </c>
      <c r="G81" s="802">
        <f t="shared" si="3"/>
        <v>8.8386897968019743E-4</v>
      </c>
      <c r="H81" s="802">
        <f t="shared" si="3"/>
        <v>8.02599709348323E-4</v>
      </c>
      <c r="I81" s="802">
        <f t="shared" si="3"/>
        <v>9.5060260542471507E-4</v>
      </c>
      <c r="J81" s="802">
        <f t="shared" si="3"/>
        <v>1.6277998575823965E-3</v>
      </c>
      <c r="K81" s="802">
        <f t="shared" si="3"/>
        <v>3.5889195862182145E-3</v>
      </c>
      <c r="L81" s="802" t="s">
        <v>110</v>
      </c>
      <c r="M81" s="803">
        <f t="shared" si="3"/>
        <v>1.4309278567534141E-3</v>
      </c>
      <c r="N81" s="803">
        <f t="shared" si="3"/>
        <v>1.5668057120162985E-3</v>
      </c>
      <c r="O81" s="803">
        <f t="shared" si="3"/>
        <v>1.4772418814697661E-3</v>
      </c>
      <c r="P81" s="802">
        <f t="shared" si="3"/>
        <v>3.1330208324256903E-3</v>
      </c>
    </row>
    <row r="82" spans="1:23" s="506" customFormat="1" ht="16.5" customHeight="1">
      <c r="A82" s="533" t="s">
        <v>200</v>
      </c>
      <c r="B82" s="804">
        <f t="shared" si="3"/>
        <v>3.7996630589114948E-2</v>
      </c>
      <c r="C82" s="804">
        <f t="shared" si="3"/>
        <v>3.6316393359812786E-2</v>
      </c>
      <c r="D82" s="804">
        <f t="shared" si="3"/>
        <v>3.3903359948258528E-2</v>
      </c>
      <c r="E82" s="804">
        <f t="shared" si="3"/>
        <v>2.5632244284644279E-2</v>
      </c>
      <c r="F82" s="804">
        <f t="shared" si="3"/>
        <v>2.2243805991995345E-2</v>
      </c>
      <c r="G82" s="804">
        <f t="shared" si="3"/>
        <v>1.8275759726676548E-2</v>
      </c>
      <c r="H82" s="804">
        <f t="shared" si="3"/>
        <v>2.009632109432519E-2</v>
      </c>
      <c r="I82" s="804">
        <f t="shared" si="3"/>
        <v>1.8019286086018268E-2</v>
      </c>
      <c r="J82" s="804">
        <f t="shared" si="3"/>
        <v>2.2290901064369002E-2</v>
      </c>
      <c r="K82" s="804">
        <f t="shared" si="3"/>
        <v>1.869744718610283E-2</v>
      </c>
      <c r="L82" s="804" t="s">
        <v>110</v>
      </c>
      <c r="M82" s="805">
        <f t="shared" si="3"/>
        <v>2.2562275391447829E-2</v>
      </c>
      <c r="N82" s="805">
        <f t="shared" si="3"/>
        <v>1.9734053461902011E-2</v>
      </c>
      <c r="O82" s="805">
        <f t="shared" si="3"/>
        <v>2.1598274733630598E-2</v>
      </c>
      <c r="P82" s="804">
        <f t="shared" si="3"/>
        <v>2.7887642315647023E-2</v>
      </c>
    </row>
    <row r="83" spans="1:23" s="506" customFormat="1" ht="16.5" customHeight="1">
      <c r="A83" s="531" t="s">
        <v>201</v>
      </c>
      <c r="B83" s="802">
        <f t="shared" si="3"/>
        <v>2.3468123259381857E-2</v>
      </c>
      <c r="C83" s="802">
        <f t="shared" si="3"/>
        <v>3.6039095547280339E-2</v>
      </c>
      <c r="D83" s="802">
        <f t="shared" si="3"/>
        <v>3.6370296670416837E-2</v>
      </c>
      <c r="E83" s="802">
        <f t="shared" si="3"/>
        <v>3.4667559944706758E-2</v>
      </c>
      <c r="F83" s="802">
        <f t="shared" si="3"/>
        <v>3.3713444671114895E-2</v>
      </c>
      <c r="G83" s="802">
        <f t="shared" si="3"/>
        <v>3.5405472317328178E-2</v>
      </c>
      <c r="H83" s="802">
        <f t="shared" si="3"/>
        <v>3.9801408254715127E-2</v>
      </c>
      <c r="I83" s="802">
        <f t="shared" si="3"/>
        <v>3.4426800501059729E-2</v>
      </c>
      <c r="J83" s="802">
        <f t="shared" si="3"/>
        <v>3.1062974458876281E-2</v>
      </c>
      <c r="K83" s="802">
        <f t="shared" si="3"/>
        <v>2.9304832618953985E-2</v>
      </c>
      <c r="L83" s="802" t="s">
        <v>110</v>
      </c>
      <c r="M83" s="803">
        <f t="shared" si="3"/>
        <v>3.6039564470490275E-2</v>
      </c>
      <c r="N83" s="803">
        <f t="shared" si="3"/>
        <v>3.245219373835289E-2</v>
      </c>
      <c r="O83" s="803">
        <f t="shared" si="3"/>
        <v>3.4816807618165156E-2</v>
      </c>
      <c r="P83" s="802">
        <f t="shared" si="3"/>
        <v>4.6883619599452399E-2</v>
      </c>
    </row>
    <row r="84" spans="1:23" s="506" customFormat="1" ht="16.5" customHeight="1">
      <c r="A84" s="533" t="s">
        <v>202</v>
      </c>
      <c r="B84" s="804">
        <f t="shared" si="3"/>
        <v>0.117796341982099</v>
      </c>
      <c r="C84" s="804">
        <f t="shared" si="3"/>
        <v>0.10971599858522499</v>
      </c>
      <c r="D84" s="804">
        <f t="shared" si="3"/>
        <v>0.10948490239011079</v>
      </c>
      <c r="E84" s="804">
        <f t="shared" si="3"/>
        <v>9.0435630798830657E-2</v>
      </c>
      <c r="F84" s="804">
        <f t="shared" si="3"/>
        <v>7.8252393822000027E-2</v>
      </c>
      <c r="G84" s="804">
        <f t="shared" si="3"/>
        <v>8.2924502993987445E-2</v>
      </c>
      <c r="H84" s="804">
        <f t="shared" si="3"/>
        <v>8.747408785586773E-2</v>
      </c>
      <c r="I84" s="804">
        <f t="shared" si="3"/>
        <v>7.311375428399132E-2</v>
      </c>
      <c r="J84" s="804">
        <f t="shared" si="3"/>
        <v>6.2276030176807974E-2</v>
      </c>
      <c r="K84" s="804">
        <f t="shared" si="3"/>
        <v>0.11340323700738811</v>
      </c>
      <c r="L84" s="804" t="s">
        <v>110</v>
      </c>
      <c r="M84" s="805">
        <f t="shared" si="3"/>
        <v>8.6798117602666758E-2</v>
      </c>
      <c r="N84" s="805">
        <f t="shared" si="3"/>
        <v>7.4479230866541443E-2</v>
      </c>
      <c r="O84" s="805">
        <f t="shared" si="3"/>
        <v>8.2599219776015115E-2</v>
      </c>
      <c r="P84" s="804">
        <f t="shared" si="3"/>
        <v>7.5313775668197774E-2</v>
      </c>
    </row>
    <row r="85" spans="1:23" s="506" customFormat="1" ht="16.5" customHeight="1">
      <c r="A85" s="536" t="s">
        <v>203</v>
      </c>
      <c r="B85" s="806">
        <f t="shared" si="3"/>
        <v>0.14434679278092197</v>
      </c>
      <c r="C85" s="806">
        <f t="shared" si="3"/>
        <v>0.1547466667089131</v>
      </c>
      <c r="D85" s="806">
        <f t="shared" si="3"/>
        <v>0.12130882997173778</v>
      </c>
      <c r="E85" s="806">
        <f t="shared" si="3"/>
        <v>9.6435294569291036E-2</v>
      </c>
      <c r="F85" s="806">
        <f t="shared" si="3"/>
        <v>7.2787011720761532E-2</v>
      </c>
      <c r="G85" s="806">
        <f t="shared" si="3"/>
        <v>6.9246820456471361E-2</v>
      </c>
      <c r="H85" s="806">
        <f t="shared" si="3"/>
        <v>4.9063443519804219E-2</v>
      </c>
      <c r="I85" s="806">
        <f t="shared" si="3"/>
        <v>3.7797433526252734E-2</v>
      </c>
      <c r="J85" s="806">
        <f t="shared" si="3"/>
        <v>3.3893378839790475E-2</v>
      </c>
      <c r="K85" s="806">
        <f t="shared" si="3"/>
        <v>6.6963216598932174E-2</v>
      </c>
      <c r="L85" s="806" t="s">
        <v>110</v>
      </c>
      <c r="M85" s="807">
        <f t="shared" si="3"/>
        <v>7.5291147674990982E-2</v>
      </c>
      <c r="N85" s="807">
        <f t="shared" si="3"/>
        <v>4.0282990333084322E-2</v>
      </c>
      <c r="O85" s="807">
        <f t="shared" si="3"/>
        <v>6.3358602233485647E-2</v>
      </c>
      <c r="P85" s="806">
        <f t="shared" si="3"/>
        <v>4.9148538659710236E-2</v>
      </c>
    </row>
    <row r="86" spans="1:23" s="506" customFormat="1" ht="16.5" customHeight="1">
      <c r="A86" s="542" t="s">
        <v>231</v>
      </c>
      <c r="B86" s="810"/>
      <c r="C86" s="810"/>
      <c r="D86" s="810"/>
      <c r="E86" s="810"/>
      <c r="F86" s="810"/>
      <c r="G86" s="810"/>
      <c r="H86" s="810"/>
      <c r="I86" s="810"/>
      <c r="J86" s="810"/>
      <c r="K86" s="810"/>
      <c r="L86" s="810" t="s">
        <v>110</v>
      </c>
      <c r="M86" s="811"/>
      <c r="N86" s="811"/>
      <c r="O86" s="811"/>
      <c r="P86" s="812"/>
    </row>
    <row r="87" spans="1:23" s="506" customFormat="1" ht="16.5" customHeight="1">
      <c r="A87" s="539" t="s">
        <v>347</v>
      </c>
      <c r="B87" s="808">
        <f>B28/B$28</f>
        <v>1</v>
      </c>
      <c r="C87" s="808">
        <f t="shared" ref="C87:P87" si="4">C28/C$28</f>
        <v>1</v>
      </c>
      <c r="D87" s="808">
        <f t="shared" si="4"/>
        <v>1</v>
      </c>
      <c r="E87" s="808">
        <f t="shared" si="4"/>
        <v>1</v>
      </c>
      <c r="F87" s="808">
        <f t="shared" si="4"/>
        <v>1</v>
      </c>
      <c r="G87" s="808">
        <f t="shared" si="4"/>
        <v>1</v>
      </c>
      <c r="H87" s="808">
        <f t="shared" si="4"/>
        <v>1</v>
      </c>
      <c r="I87" s="808">
        <f t="shared" si="4"/>
        <v>1</v>
      </c>
      <c r="J87" s="808">
        <f t="shared" si="4"/>
        <v>1</v>
      </c>
      <c r="K87" s="808">
        <f t="shared" si="4"/>
        <v>1</v>
      </c>
      <c r="L87" s="808" t="s">
        <v>110</v>
      </c>
      <c r="M87" s="809">
        <f t="shared" si="4"/>
        <v>1</v>
      </c>
      <c r="N87" s="809">
        <f t="shared" si="4"/>
        <v>1</v>
      </c>
      <c r="O87" s="809">
        <f t="shared" si="4"/>
        <v>1</v>
      </c>
      <c r="P87" s="808">
        <f t="shared" si="4"/>
        <v>1</v>
      </c>
    </row>
    <row r="88" spans="1:23" s="506" customFormat="1" ht="16.5" customHeight="1">
      <c r="A88" s="531" t="s">
        <v>207</v>
      </c>
      <c r="B88" s="802">
        <f t="shared" ref="B88:P90" si="5">B29/B$28</f>
        <v>0.93888622933840959</v>
      </c>
      <c r="C88" s="802">
        <f t="shared" si="5"/>
        <v>0.94783194736465115</v>
      </c>
      <c r="D88" s="802">
        <f t="shared" si="5"/>
        <v>0.93130870971240254</v>
      </c>
      <c r="E88" s="802">
        <f t="shared" si="5"/>
        <v>0.88978559817458036</v>
      </c>
      <c r="F88" s="802">
        <f t="shared" si="5"/>
        <v>0.9463938448536855</v>
      </c>
      <c r="G88" s="802">
        <f t="shared" si="5"/>
        <v>0.91087586871516601</v>
      </c>
      <c r="H88" s="802">
        <f t="shared" si="5"/>
        <v>0.93469750761800841</v>
      </c>
      <c r="I88" s="802">
        <f t="shared" si="5"/>
        <v>0.91852965913207119</v>
      </c>
      <c r="J88" s="802">
        <f t="shared" si="5"/>
        <v>0.91457891514243783</v>
      </c>
      <c r="K88" s="802">
        <f t="shared" si="5"/>
        <v>0.89013402791332663</v>
      </c>
      <c r="L88" s="802" t="s">
        <v>110</v>
      </c>
      <c r="M88" s="803">
        <f t="shared" si="5"/>
        <v>0.9200951393225667</v>
      </c>
      <c r="N88" s="803">
        <f t="shared" si="5"/>
        <v>0.91366947137370891</v>
      </c>
      <c r="O88" s="803">
        <f t="shared" si="5"/>
        <v>0.91824385466899816</v>
      </c>
      <c r="P88" s="802">
        <f t="shared" si="5"/>
        <v>0.89093028518567574</v>
      </c>
    </row>
    <row r="89" spans="1:23" s="506" customFormat="1" ht="16.5" customHeight="1">
      <c r="A89" s="533" t="s">
        <v>208</v>
      </c>
      <c r="B89" s="804">
        <f t="shared" si="5"/>
        <v>2.3651719737496153E-2</v>
      </c>
      <c r="C89" s="804">
        <f t="shared" si="5"/>
        <v>2.1339416153084056E-2</v>
      </c>
      <c r="D89" s="804">
        <f t="shared" si="5"/>
        <v>3.1455497803495831E-2</v>
      </c>
      <c r="E89" s="804">
        <f t="shared" si="5"/>
        <v>4.6025053050506436E-2</v>
      </c>
      <c r="F89" s="804">
        <f t="shared" si="5"/>
        <v>2.7804706899844232E-2</v>
      </c>
      <c r="G89" s="804">
        <f t="shared" si="5"/>
        <v>4.0251807631828278E-2</v>
      </c>
      <c r="H89" s="804">
        <f t="shared" si="5"/>
        <v>3.4894798469964558E-2</v>
      </c>
      <c r="I89" s="804">
        <f t="shared" si="5"/>
        <v>5.2998075148107858E-2</v>
      </c>
      <c r="J89" s="804">
        <f t="shared" si="5"/>
        <v>5.218263505660356E-2</v>
      </c>
      <c r="K89" s="804">
        <f t="shared" si="5"/>
        <v>3.7950062404268424E-2</v>
      </c>
      <c r="L89" s="804" t="s">
        <v>110</v>
      </c>
      <c r="M89" s="805">
        <f t="shared" si="5"/>
        <v>3.6985469943081523E-2</v>
      </c>
      <c r="N89" s="805">
        <f t="shared" si="5"/>
        <v>5.0966792819450629E-2</v>
      </c>
      <c r="O89" s="805">
        <f t="shared" si="5"/>
        <v>4.1013597237989044E-2</v>
      </c>
      <c r="P89" s="804">
        <f t="shared" si="5"/>
        <v>5.5312283936078795E-2</v>
      </c>
    </row>
    <row r="90" spans="1:23" s="506" customFormat="1" ht="16.5" customHeight="1">
      <c r="A90" s="536" t="s">
        <v>209</v>
      </c>
      <c r="B90" s="806">
        <f t="shared" si="5"/>
        <v>3.7462050926174259E-2</v>
      </c>
      <c r="C90" s="806">
        <f t="shared" si="5"/>
        <v>3.0828636482264801E-2</v>
      </c>
      <c r="D90" s="806">
        <f t="shared" si="5"/>
        <v>3.7235792481476737E-2</v>
      </c>
      <c r="E90" s="806">
        <f t="shared" si="5"/>
        <v>6.4189348774913196E-2</v>
      </c>
      <c r="F90" s="806">
        <f t="shared" si="5"/>
        <v>2.5801448249509928E-2</v>
      </c>
      <c r="G90" s="806">
        <f t="shared" si="5"/>
        <v>4.8872323653005673E-2</v>
      </c>
      <c r="H90" s="806">
        <f t="shared" si="5"/>
        <v>3.0407693912027068E-2</v>
      </c>
      <c r="I90" s="806">
        <f t="shared" si="5"/>
        <v>2.8472265719820967E-2</v>
      </c>
      <c r="J90" s="806">
        <f t="shared" si="5"/>
        <v>3.3238449800958692E-2</v>
      </c>
      <c r="K90" s="806">
        <f t="shared" si="5"/>
        <v>7.1915909682404869E-2</v>
      </c>
      <c r="L90" s="806" t="s">
        <v>110</v>
      </c>
      <c r="M90" s="807">
        <f t="shared" si="5"/>
        <v>4.2919390737354471E-2</v>
      </c>
      <c r="N90" s="807">
        <f t="shared" si="5"/>
        <v>3.5363735806840622E-2</v>
      </c>
      <c r="O90" s="807">
        <f t="shared" si="5"/>
        <v>4.074254809301274E-2</v>
      </c>
      <c r="P90" s="806">
        <f t="shared" si="5"/>
        <v>5.3757430874885367E-2</v>
      </c>
    </row>
    <row r="91" spans="1:23" s="506" customFormat="1" ht="16.5" customHeight="1">
      <c r="A91" s="539" t="s">
        <v>348</v>
      </c>
      <c r="B91" s="808">
        <f>B32/B$32</f>
        <v>1</v>
      </c>
      <c r="C91" s="808">
        <f t="shared" ref="C91:P91" si="6">C32/C$32</f>
        <v>1</v>
      </c>
      <c r="D91" s="808">
        <f t="shared" si="6"/>
        <v>1</v>
      </c>
      <c r="E91" s="808">
        <f t="shared" si="6"/>
        <v>1</v>
      </c>
      <c r="F91" s="808">
        <f t="shared" si="6"/>
        <v>1</v>
      </c>
      <c r="G91" s="808">
        <f t="shared" si="6"/>
        <v>1</v>
      </c>
      <c r="H91" s="808">
        <f t="shared" si="6"/>
        <v>1</v>
      </c>
      <c r="I91" s="808">
        <f t="shared" si="6"/>
        <v>1</v>
      </c>
      <c r="J91" s="808">
        <f t="shared" si="6"/>
        <v>1</v>
      </c>
      <c r="K91" s="808">
        <f t="shared" si="6"/>
        <v>1</v>
      </c>
      <c r="L91" s="808" t="s">
        <v>110</v>
      </c>
      <c r="M91" s="809">
        <f t="shared" si="6"/>
        <v>1</v>
      </c>
      <c r="N91" s="809">
        <f t="shared" si="6"/>
        <v>1</v>
      </c>
      <c r="O91" s="809">
        <f t="shared" si="6"/>
        <v>1</v>
      </c>
      <c r="P91" s="808">
        <f t="shared" si="6"/>
        <v>1</v>
      </c>
    </row>
    <row r="92" spans="1:23" s="506" customFormat="1" ht="16.5" customHeight="1">
      <c r="A92" s="531" t="s">
        <v>211</v>
      </c>
      <c r="B92" s="802">
        <f t="shared" ref="B92:P94" si="7">B33/B$32</f>
        <v>0.26615643105652925</v>
      </c>
      <c r="C92" s="802">
        <f t="shared" si="7"/>
        <v>0.21413092488220237</v>
      </c>
      <c r="D92" s="802">
        <f t="shared" si="7"/>
        <v>0.24520655741453898</v>
      </c>
      <c r="E92" s="802">
        <f t="shared" si="7"/>
        <v>0.20508055804438596</v>
      </c>
      <c r="F92" s="802">
        <f t="shared" si="7"/>
        <v>0.22446058191329543</v>
      </c>
      <c r="G92" s="802">
        <f t="shared" si="7"/>
        <v>0.20868926681265687</v>
      </c>
      <c r="H92" s="802">
        <f t="shared" si="7"/>
        <v>0.20308554186753683</v>
      </c>
      <c r="I92" s="802">
        <f t="shared" si="7"/>
        <v>0.22083554063875988</v>
      </c>
      <c r="J92" s="802">
        <f t="shared" si="7"/>
        <v>0.24285753882686473</v>
      </c>
      <c r="K92" s="802">
        <f t="shared" si="7"/>
        <v>0.14504673229267726</v>
      </c>
      <c r="L92" s="802" t="s">
        <v>110</v>
      </c>
      <c r="M92" s="803">
        <f t="shared" si="7"/>
        <v>0.21288439891577088</v>
      </c>
      <c r="N92" s="803">
        <f t="shared" si="7"/>
        <v>0.21908325296981165</v>
      </c>
      <c r="O92" s="803">
        <f t="shared" si="7"/>
        <v>0.21462073517791916</v>
      </c>
      <c r="P92" s="802">
        <f t="shared" si="7"/>
        <v>0.23000548296510545</v>
      </c>
    </row>
    <row r="93" spans="1:23" s="506" customFormat="1" ht="16.5" customHeight="1">
      <c r="A93" s="533" t="s">
        <v>212</v>
      </c>
      <c r="B93" s="804">
        <f t="shared" si="7"/>
        <v>0.51281589229139157</v>
      </c>
      <c r="C93" s="804">
        <f t="shared" si="7"/>
        <v>0.66806605910810646</v>
      </c>
      <c r="D93" s="804">
        <f t="shared" si="7"/>
        <v>0.57324907854289009</v>
      </c>
      <c r="E93" s="804">
        <f t="shared" si="7"/>
        <v>0.52876803116547977</v>
      </c>
      <c r="F93" s="804">
        <f t="shared" si="7"/>
        <v>0.41489798340984108</v>
      </c>
      <c r="G93" s="804">
        <f t="shared" si="7"/>
        <v>0.47541744917890583</v>
      </c>
      <c r="H93" s="804">
        <f t="shared" si="7"/>
        <v>0.43624812638374871</v>
      </c>
      <c r="I93" s="804">
        <f t="shared" si="7"/>
        <v>0.43697507398024316</v>
      </c>
      <c r="J93" s="804">
        <f t="shared" si="7"/>
        <v>0.36304706969704659</v>
      </c>
      <c r="K93" s="804">
        <f t="shared" si="7"/>
        <v>0.28193299005161365</v>
      </c>
      <c r="L93" s="804" t="s">
        <v>110</v>
      </c>
      <c r="M93" s="805">
        <f t="shared" si="7"/>
        <v>0.47551745155683217</v>
      </c>
      <c r="N93" s="805">
        <f t="shared" si="7"/>
        <v>0.38534201373754978</v>
      </c>
      <c r="O93" s="805">
        <f t="shared" si="7"/>
        <v>0.45025876966202066</v>
      </c>
      <c r="P93" s="804">
        <f t="shared" si="7"/>
        <v>0.45792202335890814</v>
      </c>
    </row>
    <row r="94" spans="1:23" s="506" customFormat="1" ht="16.5" customHeight="1">
      <c r="A94" s="531" t="s">
        <v>213</v>
      </c>
      <c r="B94" s="806">
        <f t="shared" si="7"/>
        <v>0.22102767665207934</v>
      </c>
      <c r="C94" s="806">
        <f t="shared" si="7"/>
        <v>0.11780301600969124</v>
      </c>
      <c r="D94" s="806">
        <f t="shared" si="7"/>
        <v>0.18154436404767196</v>
      </c>
      <c r="E94" s="806">
        <f t="shared" si="7"/>
        <v>0.26615141079567173</v>
      </c>
      <c r="F94" s="806">
        <f t="shared" si="7"/>
        <v>0.36064143467686355</v>
      </c>
      <c r="G94" s="806">
        <f t="shared" si="7"/>
        <v>0.31589328400843736</v>
      </c>
      <c r="H94" s="806">
        <f t="shared" si="7"/>
        <v>0.36066633174871437</v>
      </c>
      <c r="I94" s="806">
        <f t="shared" si="7"/>
        <v>0.34218938537422761</v>
      </c>
      <c r="J94" s="806">
        <f t="shared" si="7"/>
        <v>0.39409539147608863</v>
      </c>
      <c r="K94" s="806">
        <f t="shared" si="7"/>
        <v>0.57302027765570918</v>
      </c>
      <c r="L94" s="806" t="s">
        <v>110</v>
      </c>
      <c r="M94" s="807">
        <f t="shared" si="7"/>
        <v>0.31159814952739684</v>
      </c>
      <c r="N94" s="807">
        <f t="shared" si="7"/>
        <v>0.39557473329263859</v>
      </c>
      <c r="O94" s="807">
        <f t="shared" si="7"/>
        <v>0.33512049515433479</v>
      </c>
      <c r="P94" s="806">
        <f t="shared" si="7"/>
        <v>0.3120724936759865</v>
      </c>
    </row>
    <row r="95" spans="1:23" s="506" customFormat="1" ht="16.5" customHeight="1">
      <c r="A95" s="590" t="s">
        <v>272</v>
      </c>
      <c r="B95" s="813"/>
      <c r="C95" s="813"/>
      <c r="D95" s="813"/>
      <c r="E95" s="813"/>
      <c r="F95" s="813"/>
      <c r="G95" s="813"/>
      <c r="H95" s="813"/>
      <c r="I95" s="813"/>
      <c r="J95" s="813"/>
      <c r="K95" s="813"/>
      <c r="L95" s="813"/>
      <c r="M95" s="814"/>
      <c r="N95" s="814"/>
      <c r="O95" s="814"/>
      <c r="P95" s="815"/>
      <c r="V95" s="560"/>
      <c r="W95" s="560"/>
    </row>
    <row r="96" spans="1:23" s="506" customFormat="1" ht="16.5" customHeight="1">
      <c r="A96" s="596" t="s">
        <v>522</v>
      </c>
      <c r="B96" s="816">
        <v>0.23177753800000001</v>
      </c>
      <c r="C96" s="816">
        <v>0.21653304500000001</v>
      </c>
      <c r="D96" s="816">
        <v>0.20482985200000001</v>
      </c>
      <c r="E96" s="816">
        <v>0.19281979399999999</v>
      </c>
      <c r="F96" s="816">
        <v>0.18625329099999999</v>
      </c>
      <c r="G96" s="816">
        <v>0.181976782</v>
      </c>
      <c r="H96" s="816">
        <v>0.16661099300000001</v>
      </c>
      <c r="I96" s="816">
        <v>0.15978599499999999</v>
      </c>
      <c r="J96" s="816">
        <v>0.15045141100000001</v>
      </c>
      <c r="K96" s="816">
        <v>0.11143460299999999</v>
      </c>
      <c r="L96" s="816" t="s">
        <v>110</v>
      </c>
      <c r="M96" s="817">
        <v>0.183236123</v>
      </c>
      <c r="N96" s="817">
        <v>0.1496615</v>
      </c>
      <c r="O96" s="817">
        <v>0.17179219900000001</v>
      </c>
      <c r="P96" s="816">
        <v>0.14632878699999999</v>
      </c>
    </row>
    <row r="97" spans="1:16" s="506" customFormat="1" ht="16.5" customHeight="1">
      <c r="A97" s="608" t="s">
        <v>505</v>
      </c>
      <c r="B97" s="802">
        <v>0.30479271499999999</v>
      </c>
      <c r="C97" s="802">
        <v>0.32943373999999997</v>
      </c>
      <c r="D97" s="802">
        <v>0.36607856900000002</v>
      </c>
      <c r="E97" s="802">
        <v>0.414606582</v>
      </c>
      <c r="F97" s="802">
        <v>0.46957601900000001</v>
      </c>
      <c r="G97" s="802">
        <v>0.52003518800000004</v>
      </c>
      <c r="H97" s="802">
        <v>0.54740451700000003</v>
      </c>
      <c r="I97" s="802">
        <v>0.56345625200000005</v>
      </c>
      <c r="J97" s="802">
        <v>0.55845966999999996</v>
      </c>
      <c r="K97" s="802">
        <v>0.60442699700000002</v>
      </c>
      <c r="L97" s="802" t="s">
        <v>110</v>
      </c>
      <c r="M97" s="803">
        <v>0.47993836099999998</v>
      </c>
      <c r="N97" s="803">
        <v>0.56738544599999996</v>
      </c>
      <c r="O97" s="803">
        <v>0.51054119899999995</v>
      </c>
      <c r="P97" s="802">
        <v>0.54977031099999996</v>
      </c>
    </row>
    <row r="98" spans="1:16" s="506" customFormat="1" ht="16.5" customHeight="1">
      <c r="A98" s="533" t="s">
        <v>506</v>
      </c>
      <c r="B98" s="804">
        <v>0.83862048600000005</v>
      </c>
      <c r="C98" s="804">
        <v>0.89718869599999995</v>
      </c>
      <c r="D98" s="804">
        <v>0.89315337400000006</v>
      </c>
      <c r="E98" s="804">
        <v>0.90427788200000003</v>
      </c>
      <c r="F98" s="804">
        <v>0.90142003599999998</v>
      </c>
      <c r="G98" s="804">
        <v>0.89471593299999996</v>
      </c>
      <c r="H98" s="804">
        <v>0.91221890800000005</v>
      </c>
      <c r="I98" s="804">
        <v>0.91834592199999998</v>
      </c>
      <c r="J98" s="804">
        <v>0.93888642</v>
      </c>
      <c r="K98" s="804">
        <v>0.96988737199999997</v>
      </c>
      <c r="L98" s="804" t="s">
        <v>110</v>
      </c>
      <c r="M98" s="805">
        <v>0.90302512999999995</v>
      </c>
      <c r="N98" s="805">
        <v>0.93316083000000005</v>
      </c>
      <c r="O98" s="805">
        <v>0.91329689599999997</v>
      </c>
      <c r="P98" s="804">
        <v>0.92836691199999999</v>
      </c>
    </row>
    <row r="99" spans="1:16" s="506" customFormat="1" ht="16.5" customHeight="1">
      <c r="A99" s="531" t="s">
        <v>574</v>
      </c>
      <c r="B99" s="802">
        <v>0.40337717899999997</v>
      </c>
      <c r="C99" s="802">
        <v>0.44921344299999999</v>
      </c>
      <c r="D99" s="802">
        <v>0.36891786999999998</v>
      </c>
      <c r="E99" s="802">
        <v>0.33333844499999998</v>
      </c>
      <c r="F99" s="802">
        <v>0.30680281399999998</v>
      </c>
      <c r="G99" s="802">
        <v>0.26976151700000001</v>
      </c>
      <c r="H99" s="802">
        <v>0.25454696199999999</v>
      </c>
      <c r="I99" s="802">
        <v>0.22516760899999999</v>
      </c>
      <c r="J99" s="802">
        <v>0.25835381000000002</v>
      </c>
      <c r="K99" s="802">
        <v>0.18108426499999999</v>
      </c>
      <c r="L99" s="802" t="s">
        <v>110</v>
      </c>
      <c r="M99" s="803">
        <v>0.29735459800000003</v>
      </c>
      <c r="N99" s="803">
        <v>0.23177457400000001</v>
      </c>
      <c r="O99" s="803">
        <v>0.27500161899999997</v>
      </c>
      <c r="P99" s="802">
        <v>0.24451250599999999</v>
      </c>
    </row>
    <row r="100" spans="1:16" s="506" customFormat="1" ht="16.5" customHeight="1">
      <c r="A100" s="592" t="s">
        <v>507</v>
      </c>
      <c r="B100" s="818">
        <v>0.55624162899999996</v>
      </c>
      <c r="C100" s="818">
        <v>0.95268239399999999</v>
      </c>
      <c r="D100" s="818">
        <v>0.89011281600000003</v>
      </c>
      <c r="E100" s="818">
        <v>0.96274303900000002</v>
      </c>
      <c r="F100" s="818">
        <v>0.86815694799999998</v>
      </c>
      <c r="G100" s="818">
        <v>0.83111474699999999</v>
      </c>
      <c r="H100" s="818">
        <v>0.90558388700000003</v>
      </c>
      <c r="I100" s="818">
        <v>0.85030346099999998</v>
      </c>
      <c r="J100" s="818">
        <v>0.98865218300000002</v>
      </c>
      <c r="K100" s="818">
        <v>1.1462483779999999</v>
      </c>
      <c r="L100" s="818" t="s">
        <v>110</v>
      </c>
      <c r="M100" s="819">
        <v>0.89549598900000005</v>
      </c>
      <c r="N100" s="819">
        <v>0.94312036300000002</v>
      </c>
      <c r="O100" s="819">
        <v>0.91172877699999999</v>
      </c>
      <c r="P100" s="818">
        <v>0.82898606900000005</v>
      </c>
    </row>
    <row r="101" spans="1:16" s="516" customFormat="1" ht="16.5" customHeight="1">
      <c r="A101" s="536" t="s">
        <v>599</v>
      </c>
      <c r="B101" s="820">
        <v>2.3998944560000002</v>
      </c>
      <c r="C101" s="820">
        <v>4.3997090390000002</v>
      </c>
      <c r="D101" s="820">
        <v>4.3456205529999998</v>
      </c>
      <c r="E101" s="820">
        <v>4.992967889</v>
      </c>
      <c r="F101" s="820">
        <v>4.6611629880000001</v>
      </c>
      <c r="G101" s="820">
        <v>4.5671471810000002</v>
      </c>
      <c r="H101" s="820">
        <v>5.4353189430000004</v>
      </c>
      <c r="I101" s="820">
        <v>5.3215143100000004</v>
      </c>
      <c r="J101" s="820">
        <v>6.5712390039999997</v>
      </c>
      <c r="K101" s="820">
        <v>10.286287659999999</v>
      </c>
      <c r="L101" s="820" t="s">
        <v>110</v>
      </c>
      <c r="M101" s="821">
        <v>4.8871149010000003</v>
      </c>
      <c r="N101" s="821">
        <v>6.3016899029999998</v>
      </c>
      <c r="O101" s="821">
        <v>5.3071605389999998</v>
      </c>
      <c r="P101" s="820">
        <v>5.6652288579999999</v>
      </c>
    </row>
    <row r="102" spans="1:16" ht="15" customHeight="1">
      <c r="A102" s="271" t="s">
        <v>344</v>
      </c>
      <c r="B102" s="13"/>
      <c r="C102" s="13"/>
      <c r="D102" s="13"/>
      <c r="E102" s="13"/>
      <c r="F102" s="13"/>
      <c r="G102" s="13"/>
      <c r="H102" s="13"/>
      <c r="I102" s="13"/>
      <c r="J102" s="13"/>
      <c r="K102" s="13"/>
      <c r="L102" s="13"/>
      <c r="M102" s="226"/>
      <c r="N102" s="226"/>
      <c r="O102" s="226"/>
      <c r="P102" s="40"/>
    </row>
    <row r="103" spans="1:16" ht="15" customHeight="1">
      <c r="A103" s="271" t="s">
        <v>764</v>
      </c>
      <c r="B103" s="13"/>
      <c r="C103" s="13"/>
      <c r="D103" s="13"/>
      <c r="E103" s="13"/>
      <c r="F103" s="13"/>
      <c r="G103" s="13"/>
      <c r="H103" s="13"/>
      <c r="I103" s="13"/>
      <c r="J103" s="13"/>
      <c r="K103" s="13"/>
      <c r="L103" s="13"/>
      <c r="M103" s="226"/>
      <c r="N103" s="226"/>
      <c r="O103" s="226"/>
      <c r="P103" s="40"/>
    </row>
    <row r="104" spans="1:16" ht="15" customHeight="1">
      <c r="A104" s="38" t="s">
        <v>575</v>
      </c>
      <c r="B104" s="13"/>
      <c r="C104" s="13"/>
      <c r="D104" s="13"/>
      <c r="E104" s="13"/>
      <c r="F104" s="13"/>
      <c r="G104" s="13"/>
      <c r="H104" s="13"/>
      <c r="I104" s="13"/>
      <c r="J104" s="13"/>
      <c r="K104" s="13"/>
      <c r="L104" s="13"/>
      <c r="M104" s="226"/>
      <c r="N104" s="226"/>
      <c r="O104" s="226"/>
      <c r="P104" s="40"/>
    </row>
    <row r="105" spans="1:16" ht="15" customHeight="1">
      <c r="A105" s="271" t="s">
        <v>771</v>
      </c>
      <c r="B105" s="13"/>
      <c r="C105" s="13"/>
      <c r="D105" s="13"/>
      <c r="E105" s="13"/>
      <c r="F105" s="13"/>
      <c r="G105" s="13"/>
      <c r="H105" s="13"/>
      <c r="I105" s="13"/>
      <c r="J105" s="13"/>
      <c r="K105" s="13"/>
      <c r="L105" s="13"/>
      <c r="M105" s="226"/>
      <c r="N105" s="226"/>
      <c r="O105" s="226"/>
      <c r="P105" s="40"/>
    </row>
    <row r="106" spans="1:16" ht="15" customHeight="1">
      <c r="A106" s="303" t="s">
        <v>232</v>
      </c>
      <c r="B106" s="3"/>
      <c r="C106" s="3"/>
      <c r="D106" s="3"/>
      <c r="G106" s="187"/>
      <c r="J106" s="187"/>
    </row>
    <row r="107" spans="1:16" ht="15" customHeight="1">
      <c r="A107" s="13"/>
      <c r="B107" s="13"/>
      <c r="C107" s="13"/>
      <c r="D107" s="13"/>
      <c r="E107" s="13"/>
      <c r="F107" s="13"/>
      <c r="G107" s="13"/>
      <c r="H107" s="13"/>
      <c r="I107" s="13"/>
      <c r="J107" s="13"/>
      <c r="K107" s="13"/>
      <c r="L107" s="13"/>
      <c r="M107" s="226"/>
      <c r="N107" s="226"/>
      <c r="O107" s="226"/>
      <c r="P107" s="40"/>
    </row>
    <row r="108" spans="1:16" ht="19.5" customHeight="1">
      <c r="A108" s="297" t="s">
        <v>772</v>
      </c>
      <c r="B108" s="13"/>
      <c r="C108" s="13"/>
      <c r="D108" s="13"/>
      <c r="E108" s="13"/>
      <c r="F108" s="13"/>
      <c r="G108" s="13"/>
      <c r="H108" s="13"/>
      <c r="I108" s="13"/>
      <c r="J108" s="13"/>
      <c r="K108" s="13"/>
      <c r="L108" s="13"/>
      <c r="M108" s="226"/>
      <c r="N108" s="226"/>
      <c r="O108" s="226"/>
      <c r="P108" s="40"/>
    </row>
    <row r="109" spans="1:16" ht="15" customHeight="1" thickBot="1">
      <c r="A109" s="13"/>
      <c r="B109" s="13"/>
      <c r="C109" s="13"/>
      <c r="D109" s="13"/>
      <c r="E109" s="13"/>
      <c r="F109" s="13"/>
      <c r="G109" s="13"/>
      <c r="H109" s="13"/>
      <c r="I109" s="13"/>
      <c r="J109" s="13"/>
      <c r="K109" s="13"/>
      <c r="L109" s="13"/>
      <c r="M109" s="226"/>
      <c r="N109" s="226"/>
      <c r="O109" s="226"/>
      <c r="P109" s="40"/>
    </row>
    <row r="110" spans="1:16" ht="15.95" customHeight="1">
      <c r="A110" s="611" t="s">
        <v>88</v>
      </c>
      <c r="B110" s="43" t="s">
        <v>42</v>
      </c>
      <c r="C110" s="43" t="s">
        <v>133</v>
      </c>
      <c r="D110" s="43" t="s">
        <v>135</v>
      </c>
      <c r="E110" s="43" t="s">
        <v>43</v>
      </c>
      <c r="F110" s="43" t="s">
        <v>44</v>
      </c>
      <c r="G110" s="43" t="s">
        <v>45</v>
      </c>
      <c r="H110" s="43" t="s">
        <v>46</v>
      </c>
      <c r="I110" s="43" t="s">
        <v>137</v>
      </c>
      <c r="J110" s="43" t="s">
        <v>138</v>
      </c>
      <c r="K110" s="43" t="s">
        <v>139</v>
      </c>
      <c r="L110" s="268">
        <v>100000</v>
      </c>
      <c r="M110" s="266" t="s">
        <v>278</v>
      </c>
      <c r="N110" s="266" t="s">
        <v>276</v>
      </c>
      <c r="O110" s="273" t="s">
        <v>84</v>
      </c>
      <c r="P110" s="298" t="s">
        <v>266</v>
      </c>
    </row>
    <row r="111" spans="1:16" ht="15.95" customHeight="1">
      <c r="A111" s="241" t="s">
        <v>271</v>
      </c>
      <c r="B111" s="44" t="s">
        <v>132</v>
      </c>
      <c r="C111" s="44" t="s">
        <v>47</v>
      </c>
      <c r="D111" s="44" t="s">
        <v>47</v>
      </c>
      <c r="E111" s="44" t="s">
        <v>47</v>
      </c>
      <c r="F111" s="44" t="s">
        <v>47</v>
      </c>
      <c r="G111" s="44" t="s">
        <v>47</v>
      </c>
      <c r="H111" s="44" t="s">
        <v>47</v>
      </c>
      <c r="I111" s="44" t="s">
        <v>47</v>
      </c>
      <c r="J111" s="44" t="s">
        <v>47</v>
      </c>
      <c r="K111" s="44" t="s">
        <v>47</v>
      </c>
      <c r="L111" s="44" t="s">
        <v>50</v>
      </c>
      <c r="M111" s="251" t="s">
        <v>277</v>
      </c>
      <c r="N111" s="251" t="s">
        <v>156</v>
      </c>
      <c r="O111" s="272" t="s">
        <v>155</v>
      </c>
      <c r="P111" s="299" t="s">
        <v>343</v>
      </c>
    </row>
    <row r="112" spans="1:16" ht="15.95" customHeight="1" thickBot="1">
      <c r="A112" s="462" t="s">
        <v>89</v>
      </c>
      <c r="B112" s="45" t="s">
        <v>50</v>
      </c>
      <c r="C112" s="45" t="s">
        <v>134</v>
      </c>
      <c r="D112" s="45" t="s">
        <v>136</v>
      </c>
      <c r="E112" s="45" t="s">
        <v>51</v>
      </c>
      <c r="F112" s="45" t="s">
        <v>52</v>
      </c>
      <c r="G112" s="45" t="s">
        <v>53</v>
      </c>
      <c r="H112" s="45" t="s">
        <v>49</v>
      </c>
      <c r="I112" s="45" t="s">
        <v>140</v>
      </c>
      <c r="J112" s="45" t="s">
        <v>141</v>
      </c>
      <c r="K112" s="45" t="s">
        <v>142</v>
      </c>
      <c r="L112" s="45" t="s">
        <v>143</v>
      </c>
      <c r="M112" s="267" t="s">
        <v>156</v>
      </c>
      <c r="N112" s="267" t="s">
        <v>143</v>
      </c>
      <c r="O112" s="274" t="s">
        <v>48</v>
      </c>
      <c r="P112" s="300" t="s">
        <v>287</v>
      </c>
    </row>
    <row r="113" spans="1:16" ht="15.75" customHeight="1">
      <c r="A113" s="590" t="s">
        <v>269</v>
      </c>
      <c r="B113" s="194"/>
      <c r="C113" s="194"/>
      <c r="D113" s="194"/>
      <c r="E113" s="194"/>
      <c r="F113" s="194"/>
      <c r="G113" s="194"/>
      <c r="H113" s="194"/>
      <c r="I113" s="194"/>
      <c r="J113" s="194"/>
      <c r="K113" s="194"/>
      <c r="L113" s="194"/>
      <c r="M113" s="269"/>
      <c r="N113" s="269"/>
      <c r="O113" s="269"/>
    </row>
    <row r="114" spans="1:16" ht="16.5" customHeight="1">
      <c r="A114" s="528" t="s">
        <v>345</v>
      </c>
      <c r="B114" s="618">
        <v>2.7547005410000001</v>
      </c>
      <c r="C114" s="618">
        <v>-0.39946410100000002</v>
      </c>
      <c r="D114" s="618">
        <v>1.357636847</v>
      </c>
      <c r="E114" s="618">
        <v>-0.18608160700000001</v>
      </c>
      <c r="F114" s="618">
        <v>-0.99865908299999995</v>
      </c>
      <c r="G114" s="618">
        <v>0.63321537000000006</v>
      </c>
      <c r="H114" s="618">
        <v>0.62452031900000005</v>
      </c>
      <c r="I114" s="618">
        <v>-0.21422080299999999</v>
      </c>
      <c r="J114" s="618">
        <v>-1.2539700650000001</v>
      </c>
      <c r="K114" s="618">
        <v>1.097746669</v>
      </c>
      <c r="L114" s="618" t="s">
        <v>110</v>
      </c>
      <c r="M114" s="619">
        <v>0.108549302</v>
      </c>
      <c r="N114" s="619">
        <v>-0.42836036799999999</v>
      </c>
      <c r="O114" s="619">
        <v>-8.2367897999999995E-2</v>
      </c>
      <c r="P114" s="618">
        <v>0.196763719</v>
      </c>
    </row>
    <row r="115" spans="1:16" ht="15.75" customHeight="1">
      <c r="A115" s="531" t="s">
        <v>189</v>
      </c>
      <c r="B115" s="620">
        <v>1.7264061580000001</v>
      </c>
      <c r="C115" s="620">
        <v>3.0261861000000001E-2</v>
      </c>
      <c r="D115" s="620">
        <v>4.1457411239999997</v>
      </c>
      <c r="E115" s="620">
        <v>0.35054795100000002</v>
      </c>
      <c r="F115" s="620">
        <v>0.38505347499999998</v>
      </c>
      <c r="G115" s="620">
        <v>-1.5806112000000001E-2</v>
      </c>
      <c r="H115" s="620">
        <v>2.270288265</v>
      </c>
      <c r="I115" s="620">
        <v>-1.900638877</v>
      </c>
      <c r="J115" s="620">
        <v>-0.97243382</v>
      </c>
      <c r="K115" s="620">
        <v>-8.3981935920000002</v>
      </c>
      <c r="L115" s="620" t="s">
        <v>110</v>
      </c>
      <c r="M115" s="621">
        <v>0.98009367400000003</v>
      </c>
      <c r="N115" s="621">
        <v>-2.3638928429999999</v>
      </c>
      <c r="O115" s="621">
        <v>-5.4457602000000001E-2</v>
      </c>
      <c r="P115" s="620">
        <v>0.122874652</v>
      </c>
    </row>
    <row r="116" spans="1:16" ht="15.75" customHeight="1">
      <c r="A116" s="533" t="s">
        <v>190</v>
      </c>
      <c r="B116" s="622">
        <v>4.0481805729999998</v>
      </c>
      <c r="C116" s="623">
        <v>4.2192566830000002</v>
      </c>
      <c r="D116" s="622">
        <v>3.5703036859999999</v>
      </c>
      <c r="E116" s="622">
        <v>2.5027092550000001</v>
      </c>
      <c r="F116" s="622">
        <v>1.300474326</v>
      </c>
      <c r="G116" s="622">
        <v>3.2322522469999999</v>
      </c>
      <c r="H116" s="622">
        <v>2.2438490099999999</v>
      </c>
      <c r="I116" s="622">
        <v>2.5134615120000001</v>
      </c>
      <c r="J116" s="622">
        <v>1.1467056390000001</v>
      </c>
      <c r="K116" s="622">
        <v>2.3006190310000001</v>
      </c>
      <c r="L116" s="622" t="s">
        <v>110</v>
      </c>
      <c r="M116" s="624">
        <v>2.3753956469999999</v>
      </c>
      <c r="N116" s="624">
        <v>1.9666948580000001</v>
      </c>
      <c r="O116" s="624">
        <v>2.2145721209999998</v>
      </c>
      <c r="P116" s="622">
        <v>1.637199319</v>
      </c>
    </row>
    <row r="117" spans="1:16" ht="15.75" customHeight="1">
      <c r="A117" s="531" t="s">
        <v>191</v>
      </c>
      <c r="B117" s="620">
        <v>-5.2540332760000004</v>
      </c>
      <c r="C117" s="620">
        <v>-9.0227935250000009</v>
      </c>
      <c r="D117" s="620">
        <v>-10.135868103</v>
      </c>
      <c r="E117" s="620">
        <v>-9.6450507989999998</v>
      </c>
      <c r="F117" s="620">
        <v>-30.688967795</v>
      </c>
      <c r="G117" s="620">
        <v>-9.8126622369999996</v>
      </c>
      <c r="H117" s="620">
        <v>-14.683183197</v>
      </c>
      <c r="I117" s="620">
        <v>-10.407671547</v>
      </c>
      <c r="J117" s="620">
        <v>-11.323224121000001</v>
      </c>
      <c r="K117" s="620">
        <v>12.719630533</v>
      </c>
      <c r="L117" s="620" t="s">
        <v>110</v>
      </c>
      <c r="M117" s="621">
        <v>-16.307550472999999</v>
      </c>
      <c r="N117" s="621">
        <v>-6.7856631319999998</v>
      </c>
      <c r="O117" s="621">
        <v>-13.199345534000001</v>
      </c>
      <c r="P117" s="620">
        <v>-9.2299164690000008</v>
      </c>
    </row>
    <row r="118" spans="1:16" ht="15.75" customHeight="1">
      <c r="A118" s="533" t="s">
        <v>192</v>
      </c>
      <c r="B118" s="622">
        <v>11.488491037999999</v>
      </c>
      <c r="C118" s="622">
        <v>-4.2677543660000001</v>
      </c>
      <c r="D118" s="622">
        <v>-5.675905674</v>
      </c>
      <c r="E118" s="622">
        <v>-5.6547518879999998</v>
      </c>
      <c r="F118" s="622">
        <v>-2.1592933859999999</v>
      </c>
      <c r="G118" s="622">
        <v>-7.3409879040000003</v>
      </c>
      <c r="H118" s="622">
        <v>-8.0059242069999996</v>
      </c>
      <c r="I118" s="622">
        <v>-4.3045903970000001</v>
      </c>
      <c r="J118" s="622">
        <v>-9.41440096</v>
      </c>
      <c r="K118" s="622">
        <v>2.9615987480000001</v>
      </c>
      <c r="L118" s="622" t="s">
        <v>110</v>
      </c>
      <c r="M118" s="624">
        <v>-5.6589345570000003</v>
      </c>
      <c r="N118" s="624">
        <v>-5.5988001409999999</v>
      </c>
      <c r="O118" s="624">
        <v>-5.6374163519999998</v>
      </c>
      <c r="P118" s="622">
        <v>-3.5541183589999998</v>
      </c>
    </row>
    <row r="119" spans="1:16" ht="15.75" customHeight="1">
      <c r="A119" s="536" t="s">
        <v>193</v>
      </c>
      <c r="B119" s="625">
        <v>-4.1001374149999998</v>
      </c>
      <c r="C119" s="625">
        <v>-4.4207442199999996</v>
      </c>
      <c r="D119" s="625">
        <v>1.644542486</v>
      </c>
      <c r="E119" s="625">
        <v>5.7824022000000003E-2</v>
      </c>
      <c r="F119" s="625">
        <v>2.5499356660000001</v>
      </c>
      <c r="G119" s="625">
        <v>5.1819149700000002</v>
      </c>
      <c r="H119" s="625">
        <v>11.990119969</v>
      </c>
      <c r="I119" s="625">
        <v>-4.4620314570000001</v>
      </c>
      <c r="J119" s="625">
        <v>8.0081367280000002</v>
      </c>
      <c r="K119" s="625">
        <v>21.114012022000001</v>
      </c>
      <c r="L119" s="625" t="s">
        <v>110</v>
      </c>
      <c r="M119" s="626">
        <v>3.483816859</v>
      </c>
      <c r="N119" s="626">
        <v>2.3010743319999998</v>
      </c>
      <c r="O119" s="626">
        <v>3.1974226790000002</v>
      </c>
      <c r="P119" s="625">
        <v>1.6136969919999999</v>
      </c>
    </row>
    <row r="120" spans="1:16" ht="16.5" customHeight="1">
      <c r="A120" s="539" t="s">
        <v>349</v>
      </c>
      <c r="B120" s="627">
        <v>-2.1733736339999998</v>
      </c>
      <c r="C120" s="627">
        <v>-0.496684866</v>
      </c>
      <c r="D120" s="627">
        <v>2.0797045609999998</v>
      </c>
      <c r="E120" s="627">
        <v>0.52790899000000002</v>
      </c>
      <c r="F120" s="627">
        <v>0.53103421900000003</v>
      </c>
      <c r="G120" s="627">
        <v>2.5548973699999999</v>
      </c>
      <c r="H120" s="627">
        <v>1.3029199499999999</v>
      </c>
      <c r="I120" s="627">
        <v>-0.110955815</v>
      </c>
      <c r="J120" s="627">
        <v>-0.98922870200000002</v>
      </c>
      <c r="K120" s="627">
        <v>3.1873052089999998</v>
      </c>
      <c r="L120" s="627" t="s">
        <v>110</v>
      </c>
      <c r="M120" s="628">
        <v>1.1846366639999999</v>
      </c>
      <c r="N120" s="628">
        <v>-1.2981672E-2</v>
      </c>
      <c r="O120" s="628">
        <v>0.76759223499999996</v>
      </c>
      <c r="P120" s="627">
        <v>0.40427136800000002</v>
      </c>
    </row>
    <row r="121" spans="1:16" ht="15.75" customHeight="1">
      <c r="A121" s="531" t="s">
        <v>86</v>
      </c>
      <c r="B121" s="620">
        <v>6.1560981210000003</v>
      </c>
      <c r="C121" s="620">
        <v>0.36607581300000003</v>
      </c>
      <c r="D121" s="620">
        <v>4.8656212349999999</v>
      </c>
      <c r="E121" s="620">
        <v>1.8498188099999999</v>
      </c>
      <c r="F121" s="620">
        <v>1.1783282829999999</v>
      </c>
      <c r="G121" s="620">
        <v>2.897458962</v>
      </c>
      <c r="H121" s="620">
        <v>2.4270341480000002</v>
      </c>
      <c r="I121" s="620">
        <v>1.1282759979999999</v>
      </c>
      <c r="J121" s="620">
        <v>-0.94048079699999998</v>
      </c>
      <c r="K121" s="620">
        <v>-4.4571575000000002E-2</v>
      </c>
      <c r="L121" s="620" t="s">
        <v>110</v>
      </c>
      <c r="M121" s="621">
        <v>2.2104058690000001</v>
      </c>
      <c r="N121" s="621">
        <v>0.17053939700000001</v>
      </c>
      <c r="O121" s="621">
        <v>1.4243531030000001</v>
      </c>
      <c r="P121" s="620">
        <v>1.03049024</v>
      </c>
    </row>
    <row r="122" spans="1:16" ht="15.75" customHeight="1">
      <c r="A122" s="533" t="s">
        <v>195</v>
      </c>
      <c r="B122" s="622">
        <v>7.6952273419999999</v>
      </c>
      <c r="C122" s="622">
        <v>1.0059048390000001</v>
      </c>
      <c r="D122" s="622">
        <v>5.5519677769999998</v>
      </c>
      <c r="E122" s="622">
        <v>2.4453899630000002</v>
      </c>
      <c r="F122" s="622">
        <v>1.175081695</v>
      </c>
      <c r="G122" s="622">
        <v>1.975782988</v>
      </c>
      <c r="H122" s="622">
        <v>2.1765311270000001</v>
      </c>
      <c r="I122" s="622">
        <v>0.66910818299999997</v>
      </c>
      <c r="J122" s="622">
        <v>-0.74284982899999996</v>
      </c>
      <c r="K122" s="622">
        <v>6.1231754970000001</v>
      </c>
      <c r="L122" s="622" t="s">
        <v>110</v>
      </c>
      <c r="M122" s="624">
        <v>2.1228972669999999</v>
      </c>
      <c r="N122" s="624">
        <v>0.77394961200000001</v>
      </c>
      <c r="O122" s="624">
        <v>1.605231053</v>
      </c>
      <c r="P122" s="622">
        <v>0.90143568500000004</v>
      </c>
    </row>
    <row r="123" spans="1:16" ht="15.75" customHeight="1">
      <c r="A123" s="531" t="s">
        <v>384</v>
      </c>
      <c r="B123" s="620">
        <v>36.079389214999999</v>
      </c>
      <c r="C123" s="620">
        <v>33.765067539999997</v>
      </c>
      <c r="D123" s="620">
        <v>79.810042128000006</v>
      </c>
      <c r="E123" s="620">
        <v>54.118635994000002</v>
      </c>
      <c r="F123" s="620">
        <v>33.083635383999997</v>
      </c>
      <c r="G123" s="620">
        <v>21.712441398999999</v>
      </c>
      <c r="H123" s="620">
        <v>26.449744805000002</v>
      </c>
      <c r="I123" s="620">
        <v>3.050323981</v>
      </c>
      <c r="J123" s="620">
        <v>-2.6932611280000001</v>
      </c>
      <c r="K123" s="620">
        <v>13.527504596</v>
      </c>
      <c r="L123" s="620" t="s">
        <v>110</v>
      </c>
      <c r="M123" s="621">
        <v>34.648298691999997</v>
      </c>
      <c r="N123" s="621">
        <v>2.5476767429999998</v>
      </c>
      <c r="O123" s="621">
        <v>19.653534741000001</v>
      </c>
      <c r="P123" s="620">
        <v>3.132454573</v>
      </c>
    </row>
    <row r="124" spans="1:16" ht="15.75" customHeight="1">
      <c r="A124" s="533" t="s">
        <v>196</v>
      </c>
      <c r="B124" s="622">
        <v>-0.93306536299999998</v>
      </c>
      <c r="C124" s="622">
        <v>-4.4329597329999997</v>
      </c>
      <c r="D124" s="622">
        <v>0.16109452799999999</v>
      </c>
      <c r="E124" s="622">
        <v>-1.4672841050000001</v>
      </c>
      <c r="F124" s="622">
        <v>1.1967475190000001</v>
      </c>
      <c r="G124" s="622">
        <v>7.0597375810000003</v>
      </c>
      <c r="H124" s="622">
        <v>3.4103273440000001</v>
      </c>
      <c r="I124" s="622">
        <v>3.370851719</v>
      </c>
      <c r="J124" s="622">
        <v>-1.8918500330000001</v>
      </c>
      <c r="K124" s="622">
        <v>-21.785745331000001</v>
      </c>
      <c r="L124" s="622" t="s">
        <v>110</v>
      </c>
      <c r="M124" s="624">
        <v>2.6324687720000002</v>
      </c>
      <c r="N124" s="624">
        <v>-2.629873817</v>
      </c>
      <c r="O124" s="624">
        <v>0.56490328700000003</v>
      </c>
      <c r="P124" s="622">
        <v>2.0264080199999999</v>
      </c>
    </row>
    <row r="125" spans="1:16" ht="15.75" customHeight="1">
      <c r="A125" s="531" t="s">
        <v>197</v>
      </c>
      <c r="B125" s="620">
        <v>-6.4525373740000003</v>
      </c>
      <c r="C125" s="620">
        <v>-4.480276828</v>
      </c>
      <c r="D125" s="620">
        <v>-5.2156664990000001</v>
      </c>
      <c r="E125" s="620">
        <v>-4.6215809940000003</v>
      </c>
      <c r="F125" s="620">
        <v>-4.7950990600000001</v>
      </c>
      <c r="G125" s="620">
        <v>-4.9392065509999998</v>
      </c>
      <c r="H125" s="620">
        <v>-6.2582856060000003</v>
      </c>
      <c r="I125" s="620">
        <v>-6.7685763809999999</v>
      </c>
      <c r="J125" s="620">
        <v>-6.4870099850000003</v>
      </c>
      <c r="K125" s="620">
        <v>-7.1439124969999996</v>
      </c>
      <c r="L125" s="620" t="s">
        <v>110</v>
      </c>
      <c r="M125" s="621">
        <v>-5.1151920249999998</v>
      </c>
      <c r="N125" s="621">
        <v>-6.6995639929999999</v>
      </c>
      <c r="O125" s="621">
        <v>-5.5471141619999997</v>
      </c>
      <c r="P125" s="620">
        <v>-3.5558429729999999</v>
      </c>
    </row>
    <row r="126" spans="1:16" ht="15.75" customHeight="1">
      <c r="A126" s="533" t="s">
        <v>198</v>
      </c>
      <c r="B126" s="622">
        <v>-3.855311274</v>
      </c>
      <c r="C126" s="622">
        <v>-3.0706876529999998</v>
      </c>
      <c r="D126" s="622">
        <v>-5.2725252789999999</v>
      </c>
      <c r="E126" s="622">
        <v>-6.6183777480000003</v>
      </c>
      <c r="F126" s="622">
        <v>-6.7616912219999996</v>
      </c>
      <c r="G126" s="622">
        <v>-6.9296390050000003</v>
      </c>
      <c r="H126" s="622">
        <v>-9.6340513189999992</v>
      </c>
      <c r="I126" s="622">
        <v>-11.008131402</v>
      </c>
      <c r="J126" s="622">
        <v>-11.482627316</v>
      </c>
      <c r="K126" s="622">
        <v>-13.397371846</v>
      </c>
      <c r="L126" s="622" t="s">
        <v>110</v>
      </c>
      <c r="M126" s="624">
        <v>-7.2014861999999997</v>
      </c>
      <c r="N126" s="624">
        <v>-11.472764121000001</v>
      </c>
      <c r="O126" s="624">
        <v>-8.354648826</v>
      </c>
      <c r="P126" s="622">
        <v>-6.0566741559999997</v>
      </c>
    </row>
    <row r="127" spans="1:16" ht="15.75" customHeight="1">
      <c r="A127" s="531" t="s">
        <v>199</v>
      </c>
      <c r="B127" s="620">
        <v>4.8565435920000004</v>
      </c>
      <c r="C127" s="620">
        <v>-0.86921871699999997</v>
      </c>
      <c r="D127" s="620">
        <v>5.1248366110000001</v>
      </c>
      <c r="E127" s="620">
        <v>101.48396643300001</v>
      </c>
      <c r="F127" s="620">
        <v>261.36558100100001</v>
      </c>
      <c r="G127" s="620">
        <v>67.743254085999993</v>
      </c>
      <c r="H127" s="620">
        <v>422.93521462400003</v>
      </c>
      <c r="I127" s="620">
        <v>49.183133906999998</v>
      </c>
      <c r="J127" s="620">
        <v>33.676871083999998</v>
      </c>
      <c r="K127" s="620">
        <v>16.586542357999999</v>
      </c>
      <c r="L127" s="620" t="s">
        <v>110</v>
      </c>
      <c r="M127" s="621">
        <v>72.349375158000001</v>
      </c>
      <c r="N127" s="621">
        <v>31.680771201999999</v>
      </c>
      <c r="O127" s="621">
        <v>54.690909073</v>
      </c>
      <c r="P127" s="620">
        <v>28.003315174000001</v>
      </c>
    </row>
    <row r="128" spans="1:16" ht="15.75" customHeight="1">
      <c r="A128" s="533" t="s">
        <v>200</v>
      </c>
      <c r="B128" s="622">
        <v>-21.164474169999998</v>
      </c>
      <c r="C128" s="622">
        <v>-12.160923864000001</v>
      </c>
      <c r="D128" s="622">
        <v>-6.2913629049999997</v>
      </c>
      <c r="E128" s="622">
        <v>8.0512617399999993</v>
      </c>
      <c r="F128" s="622">
        <v>9.0412464000000003</v>
      </c>
      <c r="G128" s="622">
        <v>10.970170359999999</v>
      </c>
      <c r="H128" s="622">
        <v>14.244234592</v>
      </c>
      <c r="I128" s="622">
        <v>24.343044773999999</v>
      </c>
      <c r="J128" s="622">
        <v>24.262488587</v>
      </c>
      <c r="K128" s="622">
        <v>29.839763491999999</v>
      </c>
      <c r="L128" s="622" t="s">
        <v>110</v>
      </c>
      <c r="M128" s="624">
        <v>8.1279129910000005</v>
      </c>
      <c r="N128" s="624">
        <v>24.990437700000001</v>
      </c>
      <c r="O128" s="624">
        <v>12.929533648</v>
      </c>
      <c r="P128" s="622">
        <v>8.7121192409999999</v>
      </c>
    </row>
    <row r="129" spans="1:20" ht="15.75" customHeight="1">
      <c r="A129" s="531" t="s">
        <v>201</v>
      </c>
      <c r="B129" s="620">
        <v>-23.704715091000001</v>
      </c>
      <c r="C129" s="620">
        <v>14.340122651</v>
      </c>
      <c r="D129" s="620">
        <v>-3.2892318</v>
      </c>
      <c r="E129" s="620">
        <v>-9.5843639999999997E-3</v>
      </c>
      <c r="F129" s="620">
        <v>3.8470513259999999</v>
      </c>
      <c r="G129" s="620">
        <v>-11.744459731999999</v>
      </c>
      <c r="H129" s="620">
        <v>-3.2966649590000001</v>
      </c>
      <c r="I129" s="620">
        <v>-0.47997887700000003</v>
      </c>
      <c r="J129" s="620">
        <v>-5.6175047999999999</v>
      </c>
      <c r="K129" s="620">
        <v>-8.5230379420000002</v>
      </c>
      <c r="L129" s="620" t="s">
        <v>110</v>
      </c>
      <c r="M129" s="621">
        <v>-2.8521229639999999</v>
      </c>
      <c r="N129" s="621">
        <v>-3.4342591339999999</v>
      </c>
      <c r="O129" s="621">
        <v>-3.0400728030000002</v>
      </c>
      <c r="P129" s="620">
        <v>-0.50409889500000005</v>
      </c>
    </row>
    <row r="130" spans="1:20" ht="15.75" customHeight="1">
      <c r="A130" s="533" t="s">
        <v>202</v>
      </c>
      <c r="B130" s="622">
        <v>-3.2530846850000001</v>
      </c>
      <c r="C130" s="622">
        <v>15.884230034</v>
      </c>
      <c r="D130" s="622">
        <v>8.1778092850000004</v>
      </c>
      <c r="E130" s="622">
        <v>4.5357583730000002</v>
      </c>
      <c r="F130" s="622">
        <v>1.2931550839999999</v>
      </c>
      <c r="G130" s="622">
        <v>6.9675497130000004</v>
      </c>
      <c r="H130" s="622">
        <v>7.7850179419999996</v>
      </c>
      <c r="I130" s="622">
        <v>4.2554765349999997</v>
      </c>
      <c r="J130" s="622">
        <v>7.1170938699999997</v>
      </c>
      <c r="K130" s="622">
        <v>2.0480531009999998</v>
      </c>
      <c r="L130" s="622" t="s">
        <v>110</v>
      </c>
      <c r="M130" s="624">
        <v>5.5433815209999997</v>
      </c>
      <c r="N130" s="624">
        <v>4.674501523</v>
      </c>
      <c r="O130" s="624">
        <v>5.2711335269999999</v>
      </c>
      <c r="P130" s="622">
        <v>1.081385933</v>
      </c>
    </row>
    <row r="131" spans="1:20" ht="15.75" customHeight="1">
      <c r="A131" s="536" t="s">
        <v>203</v>
      </c>
      <c r="B131" s="625">
        <v>-12.289226356</v>
      </c>
      <c r="C131" s="625">
        <v>-8.8240475450000009</v>
      </c>
      <c r="D131" s="625">
        <v>1.4803027520000001</v>
      </c>
      <c r="E131" s="625">
        <v>1.1605932940000001</v>
      </c>
      <c r="F131" s="625">
        <v>7.9998887769999998</v>
      </c>
      <c r="G131" s="625">
        <v>25.638656873999999</v>
      </c>
      <c r="H131" s="625">
        <v>1.147392712</v>
      </c>
      <c r="I131" s="625">
        <v>-8.0792741929999998</v>
      </c>
      <c r="J131" s="625">
        <v>12.662238533</v>
      </c>
      <c r="K131" s="625">
        <v>146.66144699700001</v>
      </c>
      <c r="L131" s="625" t="s">
        <v>110</v>
      </c>
      <c r="M131" s="626">
        <v>5.8758667689999999</v>
      </c>
      <c r="N131" s="626">
        <v>15.005908034999999</v>
      </c>
      <c r="O131" s="626">
        <v>7.7879514390000004</v>
      </c>
      <c r="P131" s="625">
        <v>7.4526232739999996</v>
      </c>
    </row>
    <row r="132" spans="1:20" ht="16.5" customHeight="1">
      <c r="A132" s="590" t="s">
        <v>270</v>
      </c>
      <c r="B132" s="629"/>
      <c r="C132" s="629"/>
      <c r="D132" s="629"/>
      <c r="E132" s="629"/>
      <c r="F132" s="629"/>
      <c r="G132" s="629"/>
      <c r="H132" s="629"/>
      <c r="I132" s="629"/>
      <c r="J132" s="629"/>
      <c r="K132" s="629"/>
      <c r="L132" s="629"/>
      <c r="M132" s="630"/>
      <c r="N132" s="630"/>
      <c r="O132" s="630"/>
      <c r="P132" s="629"/>
    </row>
    <row r="133" spans="1:20" ht="16.5" customHeight="1">
      <c r="A133" s="528" t="s">
        <v>347</v>
      </c>
      <c r="B133" s="618">
        <v>-15.325990908</v>
      </c>
      <c r="C133" s="618">
        <v>-4.3385219360000002</v>
      </c>
      <c r="D133" s="618">
        <v>7.985238474</v>
      </c>
      <c r="E133" s="618">
        <v>8.8755765219999994</v>
      </c>
      <c r="F133" s="618">
        <v>-5.1419880740000004</v>
      </c>
      <c r="G133" s="618">
        <v>18.114283955000001</v>
      </c>
      <c r="H133" s="618">
        <v>14.123482036</v>
      </c>
      <c r="I133" s="618">
        <v>10.376552831</v>
      </c>
      <c r="J133" s="618">
        <v>24.615742358999999</v>
      </c>
      <c r="K133" s="618">
        <v>39.778208030000002</v>
      </c>
      <c r="L133" s="618" t="s">
        <v>110</v>
      </c>
      <c r="M133" s="619">
        <v>7.7170756819999999</v>
      </c>
      <c r="N133" s="619">
        <v>18.965820193999999</v>
      </c>
      <c r="O133" s="619">
        <v>10.801477381</v>
      </c>
      <c r="P133" s="618">
        <v>9.1278208559999996</v>
      </c>
    </row>
    <row r="134" spans="1:20" ht="15.75" customHeight="1">
      <c r="A134" s="591" t="s">
        <v>207</v>
      </c>
      <c r="B134" s="631">
        <v>-17.030473635</v>
      </c>
      <c r="C134" s="631">
        <v>-2.9451575600000002</v>
      </c>
      <c r="D134" s="631">
        <v>8.2437350620000007</v>
      </c>
      <c r="E134" s="631">
        <v>6.5952847290000003</v>
      </c>
      <c r="F134" s="631">
        <v>1.1076267930000001</v>
      </c>
      <c r="G134" s="631">
        <v>17.237857682000001</v>
      </c>
      <c r="H134" s="631">
        <v>13.896769238999999</v>
      </c>
      <c r="I134" s="631">
        <v>10.023787821000001</v>
      </c>
      <c r="J134" s="631">
        <v>28.125301721</v>
      </c>
      <c r="K134" s="631">
        <v>45.212965566999998</v>
      </c>
      <c r="L134" s="631" t="s">
        <v>110</v>
      </c>
      <c r="M134" s="632">
        <v>8.4353031250000008</v>
      </c>
      <c r="N134" s="632">
        <v>20.461057772</v>
      </c>
      <c r="O134" s="632">
        <v>11.705374653</v>
      </c>
      <c r="P134" s="631">
        <v>9.3594441679999996</v>
      </c>
    </row>
    <row r="135" spans="1:20" ht="15.75" customHeight="1">
      <c r="A135" s="592" t="s">
        <v>208</v>
      </c>
      <c r="B135" s="633">
        <v>-41.29516812</v>
      </c>
      <c r="C135" s="633">
        <v>-5.2712294469999996</v>
      </c>
      <c r="D135" s="633">
        <v>-12.351498396</v>
      </c>
      <c r="E135" s="633">
        <v>11.161729631</v>
      </c>
      <c r="F135" s="633">
        <v>-10.563778915</v>
      </c>
      <c r="G135" s="633">
        <v>-4.8843044229999997</v>
      </c>
      <c r="H135" s="633">
        <v>-6.7322388200000001</v>
      </c>
      <c r="I135" s="633">
        <v>25.16573816</v>
      </c>
      <c r="J135" s="633">
        <v>14.965485179</v>
      </c>
      <c r="K135" s="633">
        <v>-58.304023499000003</v>
      </c>
      <c r="L135" s="633" t="s">
        <v>110</v>
      </c>
      <c r="M135" s="634">
        <v>-1.762850767</v>
      </c>
      <c r="N135" s="634">
        <v>3.8290916990000001</v>
      </c>
      <c r="O135" s="634">
        <v>0.184292646</v>
      </c>
      <c r="P135" s="633">
        <v>-1.139287844</v>
      </c>
    </row>
    <row r="136" spans="1:20" ht="15.75" customHeight="1">
      <c r="A136" s="591" t="s">
        <v>209</v>
      </c>
      <c r="B136" s="631">
        <v>311.35339560900002</v>
      </c>
      <c r="C136" s="631">
        <v>-32.998900910000003</v>
      </c>
      <c r="D136" s="631">
        <v>25.661419816999999</v>
      </c>
      <c r="E136" s="631">
        <v>50.299014991999996</v>
      </c>
      <c r="F136" s="631">
        <v>-70.639109343000001</v>
      </c>
      <c r="G136" s="631">
        <v>78.548647661000004</v>
      </c>
      <c r="H136" s="631">
        <v>67.267760218000006</v>
      </c>
      <c r="I136" s="631">
        <v>-1.140629407</v>
      </c>
      <c r="J136" s="631">
        <v>-23.167627007</v>
      </c>
      <c r="K136" s="631">
        <v>529.86072645199999</v>
      </c>
      <c r="L136" s="631" t="s">
        <v>110</v>
      </c>
      <c r="M136" s="632">
        <v>1.9719333779999999</v>
      </c>
      <c r="N136" s="632">
        <v>7.119580247</v>
      </c>
      <c r="O136" s="632">
        <v>3.2281412860000001</v>
      </c>
      <c r="P136" s="631">
        <v>17.575365707</v>
      </c>
    </row>
    <row r="137" spans="1:20" ht="16.5" customHeight="1">
      <c r="A137" s="593" t="s">
        <v>348</v>
      </c>
      <c r="B137" s="635">
        <v>-5.3719645209999998</v>
      </c>
      <c r="C137" s="635">
        <v>-16.016475902</v>
      </c>
      <c r="D137" s="635">
        <v>-5.3835313930000002</v>
      </c>
      <c r="E137" s="635">
        <v>-4.3421466039999999</v>
      </c>
      <c r="F137" s="635">
        <v>9.8304590849999993</v>
      </c>
      <c r="G137" s="635">
        <v>12.247978212</v>
      </c>
      <c r="H137" s="635">
        <v>34.211092882000003</v>
      </c>
      <c r="I137" s="635">
        <v>12.664387019999999</v>
      </c>
      <c r="J137" s="635">
        <v>33.000116116000001</v>
      </c>
      <c r="K137" s="635">
        <v>45.029759738999999</v>
      </c>
      <c r="L137" s="635" t="s">
        <v>110</v>
      </c>
      <c r="M137" s="636">
        <v>8.6902628100000001</v>
      </c>
      <c r="N137" s="636">
        <v>24.229378487000002</v>
      </c>
      <c r="O137" s="636">
        <v>12.732763074999999</v>
      </c>
      <c r="P137" s="635">
        <v>1.7118524079999999</v>
      </c>
    </row>
    <row r="138" spans="1:20" ht="15.75" customHeight="1">
      <c r="A138" s="591" t="s">
        <v>211</v>
      </c>
      <c r="B138" s="631">
        <v>-10.469138503</v>
      </c>
      <c r="C138" s="631">
        <v>-12.600808925000001</v>
      </c>
      <c r="D138" s="631">
        <v>7.4421880790000001</v>
      </c>
      <c r="E138" s="631">
        <v>-12.224357906</v>
      </c>
      <c r="F138" s="631">
        <v>8.3362154830000001</v>
      </c>
      <c r="G138" s="631">
        <v>-9.2681324360000001</v>
      </c>
      <c r="H138" s="631">
        <v>-1.3978724680000001</v>
      </c>
      <c r="I138" s="631">
        <v>-3.7760547959999999</v>
      </c>
      <c r="J138" s="631">
        <v>31.198174622</v>
      </c>
      <c r="K138" s="631">
        <v>64.082454659999996</v>
      </c>
      <c r="L138" s="631" t="s">
        <v>110</v>
      </c>
      <c r="M138" s="632">
        <v>-3.5354784750000001</v>
      </c>
      <c r="N138" s="632">
        <v>14.25256381</v>
      </c>
      <c r="O138" s="632">
        <v>1.081883674</v>
      </c>
      <c r="P138" s="631">
        <v>-6.3653919370000001</v>
      </c>
    </row>
    <row r="139" spans="1:20" ht="15.75" customHeight="1">
      <c r="A139" s="594" t="s">
        <v>212</v>
      </c>
      <c r="B139" s="633">
        <v>-25.771194550000001</v>
      </c>
      <c r="C139" s="633">
        <v>-15.036649615</v>
      </c>
      <c r="D139" s="633">
        <v>-9.3836474059999997</v>
      </c>
      <c r="E139" s="633">
        <v>6.629225248</v>
      </c>
      <c r="F139" s="633">
        <v>4.2495418020000004</v>
      </c>
      <c r="G139" s="633">
        <v>21.367675600999998</v>
      </c>
      <c r="H139" s="633">
        <v>16.605050386999999</v>
      </c>
      <c r="I139" s="633">
        <v>0.14107995500000001</v>
      </c>
      <c r="J139" s="633">
        <v>3.328584352</v>
      </c>
      <c r="K139" s="633">
        <v>34.417576998000001</v>
      </c>
      <c r="L139" s="633" t="s">
        <v>110</v>
      </c>
      <c r="M139" s="634">
        <v>7.8445965290000004</v>
      </c>
      <c r="N139" s="634">
        <v>4.0906307110000002</v>
      </c>
      <c r="O139" s="634">
        <v>6.9097004450000004</v>
      </c>
      <c r="P139" s="633">
        <v>2.2562576980000002</v>
      </c>
      <c r="S139" s="3"/>
      <c r="T139" s="3"/>
    </row>
    <row r="140" spans="1:20" ht="15.75" customHeight="1">
      <c r="A140" s="591" t="s">
        <v>213</v>
      </c>
      <c r="B140" s="631">
        <v>222.04777701800001</v>
      </c>
      <c r="C140" s="631">
        <v>-25.780475048</v>
      </c>
      <c r="D140" s="631">
        <v>-7.1363177819999999</v>
      </c>
      <c r="E140" s="631">
        <v>-15.809434343</v>
      </c>
      <c r="F140" s="631">
        <v>19.638181562</v>
      </c>
      <c r="G140" s="631">
        <v>17.362045458000001</v>
      </c>
      <c r="H140" s="631">
        <v>117.842774108</v>
      </c>
      <c r="I140" s="631">
        <v>54.326489401000003</v>
      </c>
      <c r="J140" s="631">
        <v>82.943132640000002</v>
      </c>
      <c r="K140" s="631">
        <v>46.413638949999999</v>
      </c>
      <c r="L140" s="631" t="s">
        <v>110</v>
      </c>
      <c r="M140" s="632">
        <v>20.880215001</v>
      </c>
      <c r="N140" s="632">
        <v>62.780891310999998</v>
      </c>
      <c r="O140" s="632">
        <v>32.597208277999997</v>
      </c>
      <c r="P140" s="631">
        <v>7.7150947710000004</v>
      </c>
    </row>
    <row r="141" spans="1:20" ht="16.5" customHeight="1">
      <c r="A141" s="595" t="s">
        <v>272</v>
      </c>
      <c r="B141" s="637"/>
      <c r="C141" s="637"/>
      <c r="D141" s="637"/>
      <c r="E141" s="637"/>
      <c r="F141" s="637"/>
      <c r="G141" s="637"/>
      <c r="H141" s="637"/>
      <c r="I141" s="637"/>
      <c r="J141" s="637"/>
      <c r="K141" s="637"/>
      <c r="L141" s="637"/>
      <c r="M141" s="638"/>
      <c r="N141" s="638"/>
      <c r="O141" s="638"/>
      <c r="P141" s="637"/>
    </row>
    <row r="142" spans="1:20" ht="16.5" customHeight="1">
      <c r="A142" s="596" t="s">
        <v>584</v>
      </c>
      <c r="B142" s="639">
        <v>2.6819756419999998</v>
      </c>
      <c r="C142" s="639">
        <v>-0.90101761599999997</v>
      </c>
      <c r="D142" s="639">
        <v>1.0397638330000001</v>
      </c>
      <c r="E142" s="639">
        <v>-0.46508566600000001</v>
      </c>
      <c r="F142" s="639">
        <v>-1.3348254829999999</v>
      </c>
      <c r="G142" s="639">
        <v>0.15054337300000001</v>
      </c>
      <c r="H142" s="639">
        <v>-1.8807819999999999E-3</v>
      </c>
      <c r="I142" s="639">
        <v>-0.87936079700000003</v>
      </c>
      <c r="J142" s="639">
        <v>-1.920029792</v>
      </c>
      <c r="K142" s="639">
        <v>-0.100391965</v>
      </c>
      <c r="L142" s="639" t="s">
        <v>110</v>
      </c>
      <c r="M142" s="640">
        <v>-0.31090969499999999</v>
      </c>
      <c r="N142" s="640">
        <v>-1.154866054</v>
      </c>
      <c r="O142" s="640">
        <v>-0.59682736700000005</v>
      </c>
      <c r="P142" s="639">
        <v>-0.27487561599999999</v>
      </c>
    </row>
    <row r="143" spans="1:20" ht="16.5" customHeight="1">
      <c r="A143" s="597" t="s">
        <v>497</v>
      </c>
      <c r="B143" s="641">
        <v>-15.385975094000001</v>
      </c>
      <c r="C143" s="641">
        <v>-6.6052919550000002</v>
      </c>
      <c r="D143" s="641">
        <v>-3.7537880480000001</v>
      </c>
      <c r="E143" s="641">
        <v>-4.8410204529999996</v>
      </c>
      <c r="F143" s="641">
        <v>-4.3543503330000002</v>
      </c>
      <c r="G143" s="641">
        <v>-1.881230985</v>
      </c>
      <c r="H143" s="641">
        <v>-2.0823066159999999</v>
      </c>
      <c r="I143" s="641">
        <v>-0.580534149</v>
      </c>
      <c r="J143" s="641">
        <v>-1.2693498540000001</v>
      </c>
      <c r="K143" s="641">
        <v>0.14229844799999999</v>
      </c>
      <c r="L143" s="641" t="s">
        <v>110</v>
      </c>
      <c r="M143" s="642">
        <v>-3.3454258320000001</v>
      </c>
      <c r="N143" s="642">
        <v>-0.766251193</v>
      </c>
      <c r="O143" s="642">
        <v>-2.3815069250000001</v>
      </c>
      <c r="P143" s="641">
        <v>-0.51564584599999996</v>
      </c>
    </row>
    <row r="144" spans="1:20" s="3" customFormat="1" ht="16.5" customHeight="1">
      <c r="A144" s="598" t="s">
        <v>498</v>
      </c>
      <c r="B144" s="643">
        <v>7.7486387619999997</v>
      </c>
      <c r="C144" s="643">
        <v>0.74104431299999995</v>
      </c>
      <c r="D144" s="643">
        <v>5.2214913689999998</v>
      </c>
      <c r="E144" s="643">
        <v>2.1166148229999999</v>
      </c>
      <c r="F144" s="643">
        <v>0.87055373300000005</v>
      </c>
      <c r="G144" s="643">
        <v>1.5272175160000001</v>
      </c>
      <c r="H144" s="643">
        <v>1.522443553</v>
      </c>
      <c r="I144" s="643">
        <v>9.7228426000000007E-2</v>
      </c>
      <c r="J144" s="643">
        <v>-1.4395393110000001</v>
      </c>
      <c r="K144" s="643">
        <v>4.8410896890000004</v>
      </c>
      <c r="L144" s="643" t="s">
        <v>110</v>
      </c>
      <c r="M144" s="644">
        <v>1.699439309</v>
      </c>
      <c r="N144" s="644">
        <v>7.0969319000000003E-2</v>
      </c>
      <c r="O144" s="644">
        <v>1.096549776</v>
      </c>
      <c r="P144" s="643">
        <v>0.40698779400000001</v>
      </c>
      <c r="Q144"/>
      <c r="S144"/>
      <c r="T144"/>
    </row>
    <row r="145" spans="1:20" ht="16.5" customHeight="1">
      <c r="A145" s="599" t="s">
        <v>499</v>
      </c>
      <c r="B145" s="641">
        <v>-2.124856544</v>
      </c>
      <c r="C145" s="641">
        <v>-0.757605258</v>
      </c>
      <c r="D145" s="641">
        <v>1.760099584</v>
      </c>
      <c r="E145" s="641">
        <v>0.205287569</v>
      </c>
      <c r="F145" s="641">
        <v>0.22844478300000001</v>
      </c>
      <c r="G145" s="641">
        <v>2.1037845220000002</v>
      </c>
      <c r="H145" s="641">
        <v>0.65442483699999998</v>
      </c>
      <c r="I145" s="641">
        <v>-0.67840419500000004</v>
      </c>
      <c r="J145" s="641">
        <v>-1.684188842</v>
      </c>
      <c r="K145" s="641">
        <v>1.9406879749999999</v>
      </c>
      <c r="L145" s="641" t="s">
        <v>110</v>
      </c>
      <c r="M145" s="642">
        <v>0.76506925199999998</v>
      </c>
      <c r="N145" s="642">
        <v>-0.71047247899999999</v>
      </c>
      <c r="O145" s="642">
        <v>0.26310455199999999</v>
      </c>
      <c r="P145" s="641">
        <v>-8.7740265999999997E-2</v>
      </c>
    </row>
    <row r="146" spans="1:20" ht="16.5" customHeight="1">
      <c r="A146" s="594" t="s">
        <v>606</v>
      </c>
      <c r="B146" s="645">
        <v>-14.376757101000001</v>
      </c>
      <c r="C146" s="645">
        <v>-3.4148355549999998</v>
      </c>
      <c r="D146" s="645">
        <v>7.4791352020000001</v>
      </c>
      <c r="E146" s="645">
        <v>6.0834123299999998</v>
      </c>
      <c r="F146" s="645">
        <v>0.692006801</v>
      </c>
      <c r="G146" s="645">
        <v>17.060260394</v>
      </c>
      <c r="H146" s="645">
        <v>13.125966926</v>
      </c>
      <c r="I146" s="645">
        <v>9.4554743390000002</v>
      </c>
      <c r="J146" s="645">
        <v>25.343086743000001</v>
      </c>
      <c r="K146" s="645">
        <v>42.050902643000001</v>
      </c>
      <c r="L146" s="645" t="s">
        <v>110</v>
      </c>
      <c r="M146" s="646">
        <v>7.9882677319999997</v>
      </c>
      <c r="N146" s="646">
        <v>18.700232575000001</v>
      </c>
      <c r="O146" s="646">
        <v>10.920378045</v>
      </c>
      <c r="P146" s="645">
        <v>8.4066114939999999</v>
      </c>
    </row>
    <row r="147" spans="1:20" ht="16.5" customHeight="1">
      <c r="A147" s="600" t="s">
        <v>500</v>
      </c>
      <c r="B147" s="641">
        <v>-4.5349013229999997</v>
      </c>
      <c r="C147" s="641">
        <v>-0.14553897499999999</v>
      </c>
      <c r="D147" s="641">
        <v>-2.3668150030000001</v>
      </c>
      <c r="E147" s="641">
        <v>0.41065539600000001</v>
      </c>
      <c r="F147" s="641">
        <v>-4.2578822230000002</v>
      </c>
      <c r="G147" s="641">
        <v>-1.1998219059999999</v>
      </c>
      <c r="H147" s="641">
        <v>-0.95559439800000001</v>
      </c>
      <c r="I147" s="641">
        <v>-2.5858100890000002</v>
      </c>
      <c r="J147" s="641">
        <v>0.14369934300000001</v>
      </c>
      <c r="K147" s="641">
        <v>2.655624752</v>
      </c>
      <c r="L147" s="641" t="s">
        <v>110</v>
      </c>
      <c r="M147" s="642">
        <v>-1.4123613420000001</v>
      </c>
      <c r="N147" s="642">
        <v>-0.64334195800000005</v>
      </c>
      <c r="O147" s="642">
        <v>-1.1239955559999999</v>
      </c>
      <c r="P147" s="641">
        <v>0.22959510299999999</v>
      </c>
    </row>
    <row r="148" spans="1:20" ht="16.5" customHeight="1">
      <c r="A148" s="592" t="s">
        <v>501</v>
      </c>
      <c r="B148" s="647">
        <v>-3.8076283399999999</v>
      </c>
      <c r="C148" s="647">
        <v>-3.3248584229999998</v>
      </c>
      <c r="D148" s="647">
        <v>-5.5691108979999999</v>
      </c>
      <c r="E148" s="647">
        <v>-6.9180647899999999</v>
      </c>
      <c r="F148" s="647">
        <v>-7.0423302059999999</v>
      </c>
      <c r="G148" s="647">
        <v>-7.3390317960000004</v>
      </c>
      <c r="H148" s="647">
        <v>-10.212532928</v>
      </c>
      <c r="I148" s="647">
        <v>-11.513675249</v>
      </c>
      <c r="J148" s="647">
        <v>-12.103933916000001</v>
      </c>
      <c r="K148" s="647">
        <v>-14.443627765</v>
      </c>
      <c r="L148" s="647" t="s">
        <v>110</v>
      </c>
      <c r="M148" s="648">
        <v>-7.5862801119999999</v>
      </c>
      <c r="N148" s="648">
        <v>-12.090313621</v>
      </c>
      <c r="O148" s="648">
        <v>-8.8134664859999994</v>
      </c>
      <c r="P148" s="647">
        <v>-6.5170251810000002</v>
      </c>
    </row>
    <row r="149" spans="1:20" ht="16.5" customHeight="1">
      <c r="A149" s="597" t="s">
        <v>502</v>
      </c>
      <c r="B149" s="641">
        <v>0.37890455000000001</v>
      </c>
      <c r="C149" s="641">
        <v>1.453875348</v>
      </c>
      <c r="D149" s="641">
        <v>0.79090492300000004</v>
      </c>
      <c r="E149" s="641">
        <v>1.0900438509999999</v>
      </c>
      <c r="F149" s="641">
        <v>1.0754218820000001</v>
      </c>
      <c r="G149" s="641">
        <v>1.309271667</v>
      </c>
      <c r="H149" s="641">
        <v>0.86765176499999996</v>
      </c>
      <c r="I149" s="641">
        <v>1.4992466659999999</v>
      </c>
      <c r="J149" s="641">
        <v>1.3254811950000001</v>
      </c>
      <c r="K149" s="641">
        <v>0.71069807500000004</v>
      </c>
      <c r="L149" s="641" t="s">
        <v>110</v>
      </c>
      <c r="M149" s="642">
        <v>1.0670184869999999</v>
      </c>
      <c r="N149" s="642">
        <v>1.332709156</v>
      </c>
      <c r="O149" s="642">
        <v>1.150966691</v>
      </c>
      <c r="P149" s="641">
        <v>0.77964053</v>
      </c>
    </row>
    <row r="150" spans="1:20" s="3" customFormat="1" ht="16.5" customHeight="1">
      <c r="A150" s="598" t="s">
        <v>523</v>
      </c>
      <c r="B150" s="643">
        <v>-3.6843640789999998</v>
      </c>
      <c r="C150" s="643">
        <v>-7.6553628999999998E-2</v>
      </c>
      <c r="D150" s="643">
        <v>0.56608766399999999</v>
      </c>
      <c r="E150" s="643">
        <v>0.57878766199999998</v>
      </c>
      <c r="F150" s="643">
        <v>1.2612348390000001</v>
      </c>
      <c r="G150" s="643">
        <v>1.5620891050000001</v>
      </c>
      <c r="H150" s="643">
        <v>0.56216064499999996</v>
      </c>
      <c r="I150" s="643">
        <v>8.6950955999999996E-2</v>
      </c>
      <c r="J150" s="643">
        <v>0.227766779</v>
      </c>
      <c r="K150" s="643">
        <v>1.8365487620000001</v>
      </c>
      <c r="L150" s="643" t="s">
        <v>110</v>
      </c>
      <c r="M150" s="644">
        <v>0.87927077799999998</v>
      </c>
      <c r="N150" s="644">
        <v>0.354732029</v>
      </c>
      <c r="O150" s="644">
        <v>0.70533840699999995</v>
      </c>
      <c r="P150" s="643">
        <v>0.17689221899999999</v>
      </c>
      <c r="Q150"/>
      <c r="S150"/>
      <c r="T150"/>
    </row>
    <row r="151" spans="1:20" ht="16.5" customHeight="1">
      <c r="A151" s="599" t="s">
        <v>503</v>
      </c>
      <c r="B151" s="641">
        <v>3.473401736</v>
      </c>
      <c r="C151" s="641">
        <v>0.243221984</v>
      </c>
      <c r="D151" s="641">
        <v>-1.44308836</v>
      </c>
      <c r="E151" s="641">
        <v>-0.66408910200000004</v>
      </c>
      <c r="F151" s="641">
        <v>-1.677697701</v>
      </c>
      <c r="G151" s="641">
        <v>-1.8545430650000001</v>
      </c>
      <c r="H151" s="641">
        <v>-0.77623447899999998</v>
      </c>
      <c r="I151" s="641">
        <v>0.22159020700000001</v>
      </c>
      <c r="J151" s="641">
        <v>8.40418E-4</v>
      </c>
      <c r="K151" s="641">
        <v>-1.309242008</v>
      </c>
      <c r="L151" s="641" t="s">
        <v>110</v>
      </c>
      <c r="M151" s="642">
        <v>-1.1514833289999999</v>
      </c>
      <c r="N151" s="642">
        <v>-5.0859104000000002E-2</v>
      </c>
      <c r="O151" s="642">
        <v>-0.77625350100000001</v>
      </c>
      <c r="P151" s="641">
        <v>-0.33506808300000002</v>
      </c>
    </row>
    <row r="152" spans="1:20" ht="16.5" customHeight="1">
      <c r="A152" s="594" t="s">
        <v>605</v>
      </c>
      <c r="B152" s="645">
        <v>-5.7719573740000003</v>
      </c>
      <c r="C152" s="645">
        <v>-1.2325076859999999</v>
      </c>
      <c r="D152" s="645">
        <v>1.9784187179999999</v>
      </c>
      <c r="E152" s="645">
        <v>1.8492879229999999</v>
      </c>
      <c r="F152" s="645">
        <v>0.13508239799999999</v>
      </c>
      <c r="G152" s="645">
        <v>3.4466706340000002</v>
      </c>
      <c r="H152" s="645">
        <v>2.795413548</v>
      </c>
      <c r="I152" s="645">
        <v>2.0847026739999999</v>
      </c>
      <c r="J152" s="645">
        <v>5.5707895900000004</v>
      </c>
      <c r="K152" s="645">
        <v>5.1131873099999998</v>
      </c>
      <c r="L152" s="645" t="s">
        <v>110</v>
      </c>
      <c r="M152" s="646">
        <v>1.967191962</v>
      </c>
      <c r="N152" s="646">
        <v>3.790142447</v>
      </c>
      <c r="O152" s="646">
        <v>2.6188065370000002</v>
      </c>
      <c r="P152" s="645">
        <v>1.9132651300000001</v>
      </c>
    </row>
    <row r="153" spans="1:20" ht="16.5" customHeight="1">
      <c r="A153" s="600" t="s">
        <v>504</v>
      </c>
      <c r="B153" s="641">
        <v>-1.4042485170000001</v>
      </c>
      <c r="C153" s="641">
        <v>0.586698422</v>
      </c>
      <c r="D153" s="641">
        <v>-3.646453798</v>
      </c>
      <c r="E153" s="641">
        <v>0.195052955</v>
      </c>
      <c r="F153" s="641">
        <v>-4.1047045000000004</v>
      </c>
      <c r="G153" s="641">
        <v>-2.7790193030000001</v>
      </c>
      <c r="H153" s="641">
        <v>-1.4746827010000001</v>
      </c>
      <c r="I153" s="641">
        <v>-1.6649256480000001</v>
      </c>
      <c r="J153" s="641">
        <v>1.8045525140000001</v>
      </c>
      <c r="K153" s="641">
        <v>0.79829539100000002</v>
      </c>
      <c r="L153" s="641" t="s">
        <v>110</v>
      </c>
      <c r="M153" s="642">
        <v>-1.9743713380000001</v>
      </c>
      <c r="N153" s="642">
        <v>6.3722111999999997E-2</v>
      </c>
      <c r="O153" s="642">
        <v>-1.277916847</v>
      </c>
      <c r="P153" s="641">
        <v>0.26298400500000002</v>
      </c>
    </row>
    <row r="154" spans="1:20" ht="16.5" customHeight="1">
      <c r="A154" s="601" t="s">
        <v>521</v>
      </c>
      <c r="B154" s="649">
        <v>0.27688942599999999</v>
      </c>
      <c r="C154" s="649">
        <v>4.2789989E-2</v>
      </c>
      <c r="D154" s="649">
        <v>-0.30164487200000001</v>
      </c>
      <c r="E154" s="649">
        <v>-0.14570892799999999</v>
      </c>
      <c r="F154" s="649">
        <v>-0.59127518300000004</v>
      </c>
      <c r="G154" s="649">
        <v>-0.59590977499999997</v>
      </c>
      <c r="H154" s="649">
        <v>-0.28302025400000003</v>
      </c>
      <c r="I154" s="649">
        <v>-0.13388393200000001</v>
      </c>
      <c r="J154" s="649">
        <v>2.0775783999999999E-2</v>
      </c>
      <c r="K154" s="649">
        <v>-1.9440362659999999</v>
      </c>
      <c r="L154" s="649" t="s">
        <v>110</v>
      </c>
      <c r="M154" s="650">
        <v>-0.363283101</v>
      </c>
      <c r="N154" s="650">
        <v>-0.148629595</v>
      </c>
      <c r="O154" s="650">
        <v>-0.30766323200000001</v>
      </c>
      <c r="P154" s="649">
        <v>-5.1658013000000003E-2</v>
      </c>
    </row>
    <row r="155" spans="1:20" ht="14.25" customHeight="1">
      <c r="A155" s="271" t="s">
        <v>344</v>
      </c>
      <c r="B155" s="13"/>
      <c r="C155" s="13"/>
      <c r="D155" s="13"/>
      <c r="E155" s="13"/>
      <c r="F155" s="13"/>
      <c r="G155" s="13"/>
      <c r="H155" s="13"/>
      <c r="I155" s="13"/>
      <c r="J155" s="13"/>
      <c r="K155" s="13"/>
      <c r="L155" s="13"/>
      <c r="M155" s="13"/>
      <c r="N155" s="13"/>
      <c r="O155" s="13"/>
      <c r="P155" s="40"/>
    </row>
    <row r="156" spans="1:20" ht="14.25" customHeight="1">
      <c r="A156" s="303" t="s">
        <v>766</v>
      </c>
      <c r="B156" s="13"/>
      <c r="C156" s="13"/>
      <c r="D156" s="13"/>
      <c r="E156" s="13"/>
      <c r="F156" s="13"/>
      <c r="G156" s="13"/>
      <c r="H156" s="13"/>
      <c r="I156" s="13"/>
      <c r="J156" s="13"/>
      <c r="K156" s="13"/>
      <c r="L156" s="13"/>
      <c r="M156" s="13"/>
      <c r="N156" s="13"/>
      <c r="O156" s="13"/>
      <c r="P156" s="40"/>
    </row>
    <row r="157" spans="1:20" ht="14.25" customHeight="1">
      <c r="A157" s="38" t="s">
        <v>575</v>
      </c>
      <c r="B157" s="13"/>
      <c r="C157" s="13"/>
      <c r="D157" s="13"/>
      <c r="E157" s="13"/>
      <c r="F157" s="13"/>
      <c r="G157" s="13"/>
      <c r="H157" s="13"/>
      <c r="I157" s="13"/>
      <c r="J157" s="13"/>
      <c r="K157" s="13"/>
      <c r="L157" s="13"/>
      <c r="M157" s="13"/>
      <c r="N157" s="13"/>
      <c r="O157" s="13"/>
      <c r="P157" s="40"/>
    </row>
    <row r="158" spans="1:20" ht="14.25" customHeight="1">
      <c r="A158" s="303" t="s">
        <v>767</v>
      </c>
      <c r="B158" s="13"/>
      <c r="C158" s="13"/>
      <c r="D158" s="13"/>
      <c r="E158" s="13"/>
      <c r="F158" s="13"/>
      <c r="G158" s="13"/>
      <c r="H158" s="13"/>
      <c r="I158" s="13"/>
      <c r="J158" s="13"/>
      <c r="K158" s="13"/>
      <c r="L158" s="13"/>
      <c r="M158" s="13"/>
      <c r="N158" s="13"/>
      <c r="O158" s="13"/>
      <c r="P158" s="40"/>
    </row>
    <row r="159" spans="1:20" ht="14.25" customHeight="1">
      <c r="A159" s="271" t="s">
        <v>773</v>
      </c>
      <c r="B159" s="13"/>
      <c r="C159" s="13"/>
      <c r="D159" s="13"/>
      <c r="E159" s="13"/>
      <c r="F159" s="13"/>
      <c r="G159" s="13"/>
      <c r="H159" s="13"/>
      <c r="I159" s="13"/>
      <c r="J159" s="13"/>
      <c r="K159" s="13"/>
      <c r="L159" s="13"/>
      <c r="M159" s="13"/>
      <c r="N159" s="13"/>
      <c r="O159" s="13"/>
      <c r="P159" s="40"/>
    </row>
    <row r="160" spans="1:20" ht="14.25" customHeight="1">
      <c r="A160" s="303" t="s">
        <v>765</v>
      </c>
      <c r="B160" s="3"/>
      <c r="C160" s="3"/>
      <c r="D160" s="3"/>
      <c r="G160" s="187"/>
      <c r="J160" s="187"/>
    </row>
    <row r="162" spans="1:6" ht="12.75" customHeight="1">
      <c r="A162" s="919" t="s">
        <v>845</v>
      </c>
      <c r="B162" s="928"/>
      <c r="C162" s="928"/>
      <c r="D162" s="928"/>
      <c r="E162" s="928"/>
      <c r="F162" s="928"/>
    </row>
    <row r="163" spans="1:6" ht="13.5" customHeight="1">
      <c r="A163" s="928"/>
      <c r="B163" s="928"/>
      <c r="C163" s="928"/>
      <c r="D163" s="928"/>
      <c r="E163" s="928"/>
      <c r="F163" s="928"/>
    </row>
    <row r="164" spans="1:6">
      <c r="A164" s="928"/>
      <c r="B164" s="928"/>
      <c r="C164" s="928"/>
      <c r="D164" s="928"/>
      <c r="E164" s="928"/>
      <c r="F164" s="928"/>
    </row>
    <row r="165" spans="1:6">
      <c r="A165" s="17"/>
      <c r="B165" s="69"/>
      <c r="C165" s="69"/>
      <c r="D165" s="69"/>
      <c r="E165" s="69"/>
      <c r="F165" s="69"/>
    </row>
    <row r="166" spans="1:6">
      <c r="A166" s="929" t="s">
        <v>387</v>
      </c>
      <c r="B166" s="931"/>
      <c r="C166" s="931"/>
      <c r="D166" s="931"/>
      <c r="E166" s="931"/>
      <c r="F166" s="931"/>
    </row>
    <row r="167" spans="1:6">
      <c r="A167" s="17"/>
      <c r="B167" s="69"/>
      <c r="C167" s="69"/>
      <c r="D167" s="69"/>
      <c r="E167" s="69"/>
      <c r="F167" s="69"/>
    </row>
    <row r="168" spans="1:6">
      <c r="A168" s="919" t="s">
        <v>388</v>
      </c>
      <c r="B168" s="928"/>
      <c r="C168" s="928"/>
      <c r="D168" s="928"/>
      <c r="E168" s="928"/>
      <c r="F168" s="928"/>
    </row>
    <row r="169" spans="1:6">
      <c r="A169" s="928"/>
      <c r="B169" s="928"/>
      <c r="C169" s="928"/>
      <c r="D169" s="928"/>
      <c r="E169" s="928"/>
      <c r="F169" s="928"/>
    </row>
    <row r="170" spans="1:6">
      <c r="A170" s="17"/>
      <c r="B170" s="69"/>
      <c r="C170" s="69"/>
      <c r="D170" s="69"/>
      <c r="E170" s="69"/>
      <c r="F170" s="69"/>
    </row>
    <row r="171" spans="1:6">
      <c r="A171" s="919" t="s">
        <v>389</v>
      </c>
      <c r="B171" s="928"/>
      <c r="C171" s="928"/>
      <c r="D171" s="928"/>
      <c r="E171" s="928"/>
      <c r="F171" s="928"/>
    </row>
    <row r="172" spans="1:6">
      <c r="A172" s="928"/>
      <c r="B172" s="928"/>
      <c r="C172" s="928"/>
      <c r="D172" s="928"/>
      <c r="E172" s="928"/>
      <c r="F172" s="928"/>
    </row>
    <row r="173" spans="1:6">
      <c r="A173" s="928"/>
      <c r="B173" s="928"/>
      <c r="C173" s="928"/>
      <c r="D173" s="928"/>
      <c r="E173" s="928"/>
      <c r="F173" s="928"/>
    </row>
    <row r="174" spans="1:6">
      <c r="A174" s="17"/>
      <c r="B174" s="69"/>
      <c r="C174" s="69"/>
      <c r="D174" s="69"/>
      <c r="E174" s="69"/>
      <c r="F174" s="69"/>
    </row>
    <row r="175" spans="1:6">
      <c r="A175" s="919" t="s">
        <v>390</v>
      </c>
      <c r="B175" s="928"/>
      <c r="C175" s="928"/>
      <c r="D175" s="928"/>
      <c r="E175" s="928"/>
      <c r="F175" s="928"/>
    </row>
    <row r="176" spans="1:6">
      <c r="A176" s="928"/>
      <c r="B176" s="928"/>
      <c r="C176" s="928"/>
      <c r="D176" s="928"/>
      <c r="E176" s="928"/>
      <c r="F176" s="928"/>
    </row>
    <row r="177" spans="1:6" ht="10.5" customHeight="1">
      <c r="A177" s="928"/>
      <c r="B177" s="928"/>
      <c r="C177" s="928"/>
      <c r="D177" s="928"/>
      <c r="E177" s="928"/>
      <c r="F177" s="928"/>
    </row>
    <row r="178" spans="1:6">
      <c r="A178" s="928"/>
      <c r="B178" s="928"/>
      <c r="C178" s="928"/>
      <c r="D178" s="928"/>
      <c r="E178" s="928"/>
      <c r="F178" s="928"/>
    </row>
    <row r="179" spans="1:6" ht="12.75" customHeight="1"/>
    <row r="180" spans="1:6" ht="60.75" customHeight="1">
      <c r="A180" s="919" t="s">
        <v>840</v>
      </c>
      <c r="B180" s="919"/>
      <c r="C180" s="919"/>
      <c r="D180" s="919"/>
      <c r="E180" s="919"/>
      <c r="F180" s="919"/>
    </row>
    <row r="181" spans="1:6" ht="12.75" customHeight="1"/>
    <row r="182" spans="1:6" ht="157.5" customHeight="1">
      <c r="A182" s="919" t="s">
        <v>846</v>
      </c>
      <c r="B182" s="919"/>
      <c r="C182" s="919"/>
      <c r="D182" s="919"/>
      <c r="E182" s="919"/>
      <c r="F182" s="919"/>
    </row>
  </sheetData>
  <mergeCells count="7">
    <mergeCell ref="A182:F182"/>
    <mergeCell ref="A180:F180"/>
    <mergeCell ref="A162:F164"/>
    <mergeCell ref="A166:F166"/>
    <mergeCell ref="A168:F169"/>
    <mergeCell ref="A171:F173"/>
    <mergeCell ref="A175:F178"/>
  </mergeCells>
  <phoneticPr fontId="0" type="noConversion"/>
  <pageMargins left="0.59055118110236227" right="0.59055118110236227" top="0.78740157480314965" bottom="0.78740157480314965" header="0.39370078740157483" footer="0.39370078740157483"/>
  <pageSetup paperSize="9" scale="48" firstPageNumber="17" fitToHeight="0" orientation="landscape" useFirstPageNumber="1" r:id="rId1"/>
  <headerFooter alignWithMargins="0">
    <oddHeader>&amp;R&amp;12Les finances des communes en 2017</oddHeader>
    <oddFooter>&amp;L&amp;12Direction Générale des Collectivités Locales / DESL&amp;C&amp;P&amp;R&amp;12Mise en ligne : mars 2019</oddFooter>
  </headerFooter>
  <rowBreaks count="2" manualBreakCount="2">
    <brk id="60" max="15" man="1"/>
    <brk id="106" max="15" man="1"/>
  </rowBreaks>
  <tableParts count="2">
    <tablePart r:id="rId2"/>
    <tablePart r:id="rId3"/>
  </tableParts>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XFD181"/>
  <sheetViews>
    <sheetView zoomScale="85" zoomScaleNormal="85" zoomScalePageLayoutView="70" workbookViewId="0">
      <selection activeCell="L1" sqref="L1"/>
    </sheetView>
  </sheetViews>
  <sheetFormatPr baseColWidth="10" defaultRowHeight="12.75"/>
  <cols>
    <col min="1" max="1" width="90.140625" customWidth="1"/>
    <col min="2" max="2" width="12.42578125" bestFit="1" customWidth="1"/>
    <col min="3" max="11" width="11.5703125" bestFit="1" customWidth="1"/>
    <col min="12" max="12" width="10.5703125" customWidth="1"/>
    <col min="13" max="14" width="15.5703125" customWidth="1"/>
    <col min="15" max="15" width="14.28515625" customWidth="1"/>
    <col min="16" max="16" width="18.85546875" customWidth="1"/>
  </cols>
  <sheetData>
    <row r="1" spans="1:16" ht="21">
      <c r="A1" s="47" t="s">
        <v>778</v>
      </c>
    </row>
    <row r="2" spans="1:16" ht="18">
      <c r="A2" s="47"/>
    </row>
    <row r="3" spans="1:16" ht="15" customHeight="1" thickBot="1">
      <c r="A3" s="13"/>
      <c r="P3" s="463" t="s">
        <v>255</v>
      </c>
    </row>
    <row r="4" spans="1:16" ht="15.95" customHeight="1">
      <c r="A4" s="42"/>
      <c r="B4" s="43" t="s">
        <v>42</v>
      </c>
      <c r="C4" s="43" t="s">
        <v>133</v>
      </c>
      <c r="D4" s="43" t="s">
        <v>135</v>
      </c>
      <c r="E4" s="43" t="s">
        <v>43</v>
      </c>
      <c r="F4" s="43" t="s">
        <v>44</v>
      </c>
      <c r="G4" s="43" t="s">
        <v>45</v>
      </c>
      <c r="H4" s="43" t="s">
        <v>46</v>
      </c>
      <c r="I4" s="43" t="s">
        <v>137</v>
      </c>
      <c r="J4" s="43" t="s">
        <v>138</v>
      </c>
      <c r="K4" s="43" t="s">
        <v>139</v>
      </c>
      <c r="L4" s="268">
        <v>100000</v>
      </c>
      <c r="M4" s="266" t="s">
        <v>278</v>
      </c>
      <c r="N4" s="266" t="s">
        <v>276</v>
      </c>
      <c r="O4" s="273" t="s">
        <v>84</v>
      </c>
      <c r="P4" s="298" t="s">
        <v>266</v>
      </c>
    </row>
    <row r="5" spans="1:16" ht="15.95" customHeight="1">
      <c r="A5" s="612" t="s">
        <v>88</v>
      </c>
      <c r="B5" s="44" t="s">
        <v>132</v>
      </c>
      <c r="C5" s="44" t="s">
        <v>47</v>
      </c>
      <c r="D5" s="44" t="s">
        <v>47</v>
      </c>
      <c r="E5" s="44" t="s">
        <v>47</v>
      </c>
      <c r="F5" s="44" t="s">
        <v>47</v>
      </c>
      <c r="G5" s="44" t="s">
        <v>47</v>
      </c>
      <c r="H5" s="44" t="s">
        <v>47</v>
      </c>
      <c r="I5" s="44" t="s">
        <v>47</v>
      </c>
      <c r="J5" s="44" t="s">
        <v>47</v>
      </c>
      <c r="K5" s="44" t="s">
        <v>47</v>
      </c>
      <c r="L5" s="44" t="s">
        <v>50</v>
      </c>
      <c r="M5" s="251" t="s">
        <v>277</v>
      </c>
      <c r="N5" s="251" t="s">
        <v>156</v>
      </c>
      <c r="O5" s="272" t="s">
        <v>155</v>
      </c>
      <c r="P5" s="299" t="s">
        <v>343</v>
      </c>
    </row>
    <row r="6" spans="1:16" ht="15.95" customHeight="1" thickBot="1">
      <c r="A6" s="462" t="s">
        <v>255</v>
      </c>
      <c r="B6" s="45" t="s">
        <v>50</v>
      </c>
      <c r="C6" s="45" t="s">
        <v>134</v>
      </c>
      <c r="D6" s="45" t="s">
        <v>136</v>
      </c>
      <c r="E6" s="45" t="s">
        <v>51</v>
      </c>
      <c r="F6" s="45" t="s">
        <v>52</v>
      </c>
      <c r="G6" s="45" t="s">
        <v>53</v>
      </c>
      <c r="H6" s="45" t="s">
        <v>49</v>
      </c>
      <c r="I6" s="45" t="s">
        <v>140</v>
      </c>
      <c r="J6" s="45" t="s">
        <v>141</v>
      </c>
      <c r="K6" s="45" t="s">
        <v>142</v>
      </c>
      <c r="L6" s="45" t="s">
        <v>143</v>
      </c>
      <c r="M6" s="267" t="s">
        <v>156</v>
      </c>
      <c r="N6" s="267" t="s">
        <v>143</v>
      </c>
      <c r="O6" s="274" t="s">
        <v>48</v>
      </c>
      <c r="P6" s="300" t="s">
        <v>287</v>
      </c>
    </row>
    <row r="7" spans="1:16" ht="12.75" customHeight="1">
      <c r="A7" s="238"/>
    </row>
    <row r="8" spans="1:16" ht="15.75" customHeight="1">
      <c r="A8" s="515" t="s">
        <v>188</v>
      </c>
      <c r="B8" s="507">
        <v>14880.298888888999</v>
      </c>
      <c r="C8" s="507">
        <v>748.55447384000001</v>
      </c>
      <c r="D8" s="507">
        <v>707.65119624399995</v>
      </c>
      <c r="E8" s="507">
        <v>648.67825403200004</v>
      </c>
      <c r="F8" s="507">
        <v>737.37190160499995</v>
      </c>
      <c r="G8" s="507">
        <v>892.85790163599995</v>
      </c>
      <c r="H8" s="507">
        <v>956.26775929200005</v>
      </c>
      <c r="I8" s="507">
        <v>1005.153621578</v>
      </c>
      <c r="J8" s="507">
        <v>1094.1813575260001</v>
      </c>
      <c r="K8" s="507">
        <v>1241.2234230680001</v>
      </c>
      <c r="L8" s="507" t="s">
        <v>110</v>
      </c>
      <c r="M8" s="520">
        <v>837.49707493100004</v>
      </c>
      <c r="N8" s="520">
        <v>1074.9604648550001</v>
      </c>
      <c r="O8" s="520">
        <v>940.32922522499996</v>
      </c>
      <c r="P8" s="507">
        <v>950.91832170600003</v>
      </c>
    </row>
    <row r="9" spans="1:16" ht="15.75" customHeight="1">
      <c r="A9" s="506" t="s">
        <v>189</v>
      </c>
      <c r="B9" s="508">
        <v>3574.3147619050001</v>
      </c>
      <c r="C9" s="508">
        <v>281.99089832200002</v>
      </c>
      <c r="D9" s="508">
        <v>235.52411368099999</v>
      </c>
      <c r="E9" s="508">
        <v>205.22715877499999</v>
      </c>
      <c r="F9" s="508">
        <v>214.76269486699999</v>
      </c>
      <c r="G9" s="508">
        <v>237.89503625200001</v>
      </c>
      <c r="H9" s="508">
        <v>243.90954814299999</v>
      </c>
      <c r="I9" s="508">
        <v>239.865850561</v>
      </c>
      <c r="J9" s="508">
        <v>254.77151877099999</v>
      </c>
      <c r="K9" s="508">
        <v>233.54595190000001</v>
      </c>
      <c r="L9" s="508" t="s">
        <v>110</v>
      </c>
      <c r="M9" s="521">
        <v>229.550928997</v>
      </c>
      <c r="N9" s="521">
        <v>244.699130467</v>
      </c>
      <c r="O9" s="521">
        <v>236.11077020299999</v>
      </c>
      <c r="P9" s="508">
        <v>232.29187636200001</v>
      </c>
    </row>
    <row r="10" spans="1:16" ht="15.75" customHeight="1">
      <c r="A10" s="506" t="s">
        <v>190</v>
      </c>
      <c r="B10" s="508">
        <v>9791.7239682540003</v>
      </c>
      <c r="C10" s="508">
        <v>342.382485686</v>
      </c>
      <c r="D10" s="508">
        <v>331.12164527200002</v>
      </c>
      <c r="E10" s="508">
        <v>321.80950571199998</v>
      </c>
      <c r="F10" s="508">
        <v>377.44791602800001</v>
      </c>
      <c r="G10" s="508">
        <v>477.15719525499998</v>
      </c>
      <c r="H10" s="508">
        <v>534.84614536599997</v>
      </c>
      <c r="I10" s="508">
        <v>565.00512285699995</v>
      </c>
      <c r="J10" s="508">
        <v>615.61695200500003</v>
      </c>
      <c r="K10" s="508">
        <v>750.22894627999995</v>
      </c>
      <c r="L10" s="508" t="s">
        <v>110</v>
      </c>
      <c r="M10" s="521">
        <v>447.27306529999998</v>
      </c>
      <c r="N10" s="521">
        <v>612.31796441899996</v>
      </c>
      <c r="O10" s="521">
        <v>518.74480617300003</v>
      </c>
      <c r="P10" s="508">
        <v>522.78666103900002</v>
      </c>
    </row>
    <row r="11" spans="1:16" ht="15.75" customHeight="1">
      <c r="A11" s="506" t="s">
        <v>191</v>
      </c>
      <c r="B11" s="508">
        <v>187.40365079399999</v>
      </c>
      <c r="C11" s="508">
        <v>11.333774926</v>
      </c>
      <c r="D11" s="508">
        <v>15.990628839999999</v>
      </c>
      <c r="E11" s="508">
        <v>17.294239128000001</v>
      </c>
      <c r="F11" s="508">
        <v>26.288060214000001</v>
      </c>
      <c r="G11" s="508">
        <v>30.848866344000001</v>
      </c>
      <c r="H11" s="508">
        <v>35.895461371000003</v>
      </c>
      <c r="I11" s="508">
        <v>34.432989829</v>
      </c>
      <c r="J11" s="508">
        <v>33.370987659000001</v>
      </c>
      <c r="K11" s="508">
        <v>64.584792346</v>
      </c>
      <c r="L11" s="508" t="s">
        <v>110</v>
      </c>
      <c r="M11" s="521">
        <v>29.117088387999999</v>
      </c>
      <c r="N11" s="521">
        <v>38.529359300000003</v>
      </c>
      <c r="O11" s="521">
        <v>33.193017976</v>
      </c>
      <c r="P11" s="508">
        <v>27.149171689999999</v>
      </c>
    </row>
    <row r="12" spans="1:16" ht="15.75" customHeight="1">
      <c r="A12" s="506" t="s">
        <v>192</v>
      </c>
      <c r="B12" s="508">
        <v>783.44936507900002</v>
      </c>
      <c r="C12" s="508">
        <v>55.918623889000003</v>
      </c>
      <c r="D12" s="508">
        <v>69.472888967000003</v>
      </c>
      <c r="E12" s="508">
        <v>64.667877316000002</v>
      </c>
      <c r="F12" s="508">
        <v>77.174435079000006</v>
      </c>
      <c r="G12" s="508">
        <v>95.488902644000007</v>
      </c>
      <c r="H12" s="508">
        <v>108.86958635800001</v>
      </c>
      <c r="I12" s="508">
        <v>128.92972356999999</v>
      </c>
      <c r="J12" s="508">
        <v>154.451994563</v>
      </c>
      <c r="K12" s="508">
        <v>157.26423248899999</v>
      </c>
      <c r="L12" s="508" t="s">
        <v>110</v>
      </c>
      <c r="M12" s="521">
        <v>90.508201854000006</v>
      </c>
      <c r="N12" s="521">
        <v>143.05977574900001</v>
      </c>
      <c r="O12" s="521">
        <v>113.265357585</v>
      </c>
      <c r="P12" s="508">
        <v>128.066273303</v>
      </c>
    </row>
    <row r="13" spans="1:16" ht="15.75" customHeight="1">
      <c r="A13" s="506" t="s">
        <v>193</v>
      </c>
      <c r="B13" s="508">
        <v>543.40714285700005</v>
      </c>
      <c r="C13" s="508">
        <v>56.928691016999998</v>
      </c>
      <c r="D13" s="508">
        <v>55.541919485000001</v>
      </c>
      <c r="E13" s="508">
        <v>39.679473102000003</v>
      </c>
      <c r="F13" s="508">
        <v>41.698795416999999</v>
      </c>
      <c r="G13" s="508">
        <v>51.467901140999999</v>
      </c>
      <c r="H13" s="508">
        <v>32.747018054999998</v>
      </c>
      <c r="I13" s="508">
        <v>36.919934761999997</v>
      </c>
      <c r="J13" s="508">
        <v>35.969904528999997</v>
      </c>
      <c r="K13" s="508">
        <v>35.599500052000003</v>
      </c>
      <c r="L13" s="508" t="s">
        <v>110</v>
      </c>
      <c r="M13" s="521">
        <v>41.047790392000003</v>
      </c>
      <c r="N13" s="521">
        <v>36.354234920000003</v>
      </c>
      <c r="O13" s="521">
        <v>39.015273288000003</v>
      </c>
      <c r="P13" s="508">
        <v>40.624339313</v>
      </c>
    </row>
    <row r="14" spans="1:16" ht="15.75" customHeight="1">
      <c r="A14" s="515" t="s">
        <v>194</v>
      </c>
      <c r="B14" s="507">
        <v>13779.601904761999</v>
      </c>
      <c r="C14" s="507">
        <v>1061.222197433</v>
      </c>
      <c r="D14" s="507">
        <v>903.96057389700002</v>
      </c>
      <c r="E14" s="507">
        <v>817.23308599899997</v>
      </c>
      <c r="F14" s="507">
        <v>920.81768967899995</v>
      </c>
      <c r="G14" s="507">
        <v>1103.329854134</v>
      </c>
      <c r="H14" s="507">
        <v>1151.3612482460001</v>
      </c>
      <c r="I14" s="507">
        <v>1196.798507644</v>
      </c>
      <c r="J14" s="507">
        <v>1292.4114723079999</v>
      </c>
      <c r="K14" s="507">
        <v>1396.8847162950001</v>
      </c>
      <c r="L14" s="507" t="s">
        <v>110</v>
      </c>
      <c r="M14" s="520">
        <v>1029.8532604459999</v>
      </c>
      <c r="N14" s="520">
        <v>1263.778137173</v>
      </c>
      <c r="O14" s="520">
        <v>1131.153078025</v>
      </c>
      <c r="P14" s="507">
        <v>1113.916350597</v>
      </c>
    </row>
    <row r="15" spans="1:16" ht="15.75" customHeight="1">
      <c r="A15" s="506" t="s">
        <v>86</v>
      </c>
      <c r="B15" s="508">
        <v>6086.1111111110004</v>
      </c>
      <c r="C15" s="508">
        <v>454.37451530099997</v>
      </c>
      <c r="D15" s="508">
        <v>422.17040907000001</v>
      </c>
      <c r="E15" s="508">
        <v>485.25140651300001</v>
      </c>
      <c r="F15" s="508">
        <v>577.37316987500003</v>
      </c>
      <c r="G15" s="508">
        <v>729.75425757699998</v>
      </c>
      <c r="H15" s="508">
        <v>798.65694784100003</v>
      </c>
      <c r="I15" s="508">
        <v>901.54982881000001</v>
      </c>
      <c r="J15" s="508">
        <v>970.47395443300002</v>
      </c>
      <c r="K15" s="508">
        <v>955.70680349099996</v>
      </c>
      <c r="L15" s="508" t="s">
        <v>110</v>
      </c>
      <c r="M15" s="521">
        <v>675.10044446200004</v>
      </c>
      <c r="N15" s="521">
        <v>936.365370837</v>
      </c>
      <c r="O15" s="521">
        <v>788.23971272599999</v>
      </c>
      <c r="P15" s="508">
        <v>724.17659456199999</v>
      </c>
    </row>
    <row r="16" spans="1:16" ht="15.75" customHeight="1">
      <c r="A16" s="506" t="s">
        <v>195</v>
      </c>
      <c r="B16" s="508">
        <v>6001.253968254</v>
      </c>
      <c r="C16" s="508">
        <v>358.22647581400003</v>
      </c>
      <c r="D16" s="508">
        <v>323.499330203</v>
      </c>
      <c r="E16" s="508">
        <v>405.307213585</v>
      </c>
      <c r="F16" s="508">
        <v>480.834603829</v>
      </c>
      <c r="G16" s="508">
        <v>574.16953945299997</v>
      </c>
      <c r="H16" s="508">
        <v>628.56360092700004</v>
      </c>
      <c r="I16" s="508">
        <v>735.92296084199995</v>
      </c>
      <c r="J16" s="508">
        <v>799.75163758099995</v>
      </c>
      <c r="K16" s="508">
        <v>790.43920516699995</v>
      </c>
      <c r="L16" s="508" t="s">
        <v>110</v>
      </c>
      <c r="M16" s="521">
        <v>541.02605953299997</v>
      </c>
      <c r="N16" s="521">
        <v>768.81696791800005</v>
      </c>
      <c r="O16" s="521">
        <v>639.66959752900004</v>
      </c>
      <c r="P16" s="508">
        <v>640.46058469399998</v>
      </c>
    </row>
    <row r="17" spans="1:16" ht="15.75" customHeight="1">
      <c r="A17" s="506" t="s">
        <v>229</v>
      </c>
      <c r="B17" s="508">
        <v>5374.4920634919999</v>
      </c>
      <c r="C17" s="508">
        <v>100.005218164</v>
      </c>
      <c r="D17" s="508">
        <v>71.508417162000001</v>
      </c>
      <c r="E17" s="508">
        <v>52.230311104999998</v>
      </c>
      <c r="F17" s="508">
        <v>62.884755108</v>
      </c>
      <c r="G17" s="508">
        <v>61.453003021999997</v>
      </c>
      <c r="H17" s="508">
        <v>100.714166601</v>
      </c>
      <c r="I17" s="508">
        <v>107.740038134</v>
      </c>
      <c r="J17" s="508">
        <v>113.574015828</v>
      </c>
      <c r="K17" s="508">
        <v>169.801949595</v>
      </c>
      <c r="L17" s="508" t="s">
        <v>110</v>
      </c>
      <c r="M17" s="521">
        <v>73.943819704999996</v>
      </c>
      <c r="N17" s="521">
        <v>119.280575509</v>
      </c>
      <c r="O17" s="521">
        <v>93.576640108000007</v>
      </c>
      <c r="P17" s="508">
        <v>159.87314247099999</v>
      </c>
    </row>
    <row r="18" spans="1:16" ht="15.75" customHeight="1">
      <c r="A18" s="506" t="s">
        <v>196</v>
      </c>
      <c r="B18" s="508">
        <v>84.857142856999999</v>
      </c>
      <c r="C18" s="508">
        <v>96.148039487000005</v>
      </c>
      <c r="D18" s="508">
        <v>98.671078867000006</v>
      </c>
      <c r="E18" s="508">
        <v>79.944192927000003</v>
      </c>
      <c r="F18" s="508">
        <v>96.538566046</v>
      </c>
      <c r="G18" s="508">
        <v>155.58471812400001</v>
      </c>
      <c r="H18" s="508">
        <v>170.09334691399999</v>
      </c>
      <c r="I18" s="508">
        <v>165.626867968</v>
      </c>
      <c r="J18" s="508">
        <v>170.72231685200001</v>
      </c>
      <c r="K18" s="508">
        <v>165.26759832400001</v>
      </c>
      <c r="L18" s="508" t="s">
        <v>110</v>
      </c>
      <c r="M18" s="521">
        <v>134.07438492899999</v>
      </c>
      <c r="N18" s="521">
        <v>167.54840291900001</v>
      </c>
      <c r="O18" s="521">
        <v>148.57011519700001</v>
      </c>
      <c r="P18" s="508">
        <v>83.716009868</v>
      </c>
    </row>
    <row r="19" spans="1:16" ht="15.75" customHeight="1">
      <c r="A19" s="506" t="s">
        <v>197</v>
      </c>
      <c r="B19" s="508">
        <v>2546.2698412700001</v>
      </c>
      <c r="C19" s="508">
        <v>218.806760118</v>
      </c>
      <c r="D19" s="508">
        <v>205.91482343499999</v>
      </c>
      <c r="E19" s="508">
        <v>176.23658423500001</v>
      </c>
      <c r="F19" s="508">
        <v>173.92167166600001</v>
      </c>
      <c r="G19" s="508">
        <v>173.917053122</v>
      </c>
      <c r="H19" s="508">
        <v>146.727752262</v>
      </c>
      <c r="I19" s="508">
        <v>139.28392840399999</v>
      </c>
      <c r="J19" s="508">
        <v>153.846123758</v>
      </c>
      <c r="K19" s="508">
        <v>148.29129763</v>
      </c>
      <c r="L19" s="508" t="s">
        <v>110</v>
      </c>
      <c r="M19" s="521">
        <v>165.57400543200001</v>
      </c>
      <c r="N19" s="521">
        <v>146.27567065</v>
      </c>
      <c r="O19" s="521">
        <v>157.21697295000001</v>
      </c>
      <c r="P19" s="508">
        <v>198.87471862500001</v>
      </c>
    </row>
    <row r="20" spans="1:16" ht="15.75" customHeight="1">
      <c r="A20" s="506" t="s">
        <v>198</v>
      </c>
      <c r="B20" s="508">
        <v>2270.4920634919999</v>
      </c>
      <c r="C20" s="508">
        <v>187.88252714699999</v>
      </c>
      <c r="D20" s="508">
        <v>178.78167923699999</v>
      </c>
      <c r="E20" s="508">
        <v>156.394295019</v>
      </c>
      <c r="F20" s="508">
        <v>154.09676906600001</v>
      </c>
      <c r="G20" s="508">
        <v>158.00649013200001</v>
      </c>
      <c r="H20" s="508">
        <v>124.505289758</v>
      </c>
      <c r="I20" s="508">
        <v>117.92281373100001</v>
      </c>
      <c r="J20" s="508">
        <v>124.470513665</v>
      </c>
      <c r="K20" s="508">
        <v>117.159812503</v>
      </c>
      <c r="L20" s="508" t="s">
        <v>110</v>
      </c>
      <c r="M20" s="521">
        <v>145.837924867</v>
      </c>
      <c r="N20" s="521">
        <v>120.34695090699999</v>
      </c>
      <c r="O20" s="521">
        <v>134.79920573499999</v>
      </c>
      <c r="P20" s="508">
        <v>164.32029473899999</v>
      </c>
    </row>
    <row r="21" spans="1:16" ht="15.75" customHeight="1">
      <c r="A21" s="506" t="s">
        <v>199</v>
      </c>
      <c r="B21" s="508" t="s">
        <v>110</v>
      </c>
      <c r="C21" s="508">
        <v>8.2377926949999996</v>
      </c>
      <c r="D21" s="508">
        <v>3.7149273260000002</v>
      </c>
      <c r="E21" s="508">
        <v>1.0332175509999999</v>
      </c>
      <c r="F21" s="508">
        <v>0.80487777299999996</v>
      </c>
      <c r="G21" s="508">
        <v>0.84782998899999995</v>
      </c>
      <c r="H21" s="508">
        <v>0.75417968800000001</v>
      </c>
      <c r="I21" s="508">
        <v>0.64245248600000004</v>
      </c>
      <c r="J21" s="508">
        <v>1.823507174</v>
      </c>
      <c r="K21" s="508">
        <v>5.0133069179999996</v>
      </c>
      <c r="L21" s="508" t="s">
        <v>110</v>
      </c>
      <c r="M21" s="521">
        <v>0.88355521299999995</v>
      </c>
      <c r="N21" s="521">
        <v>1.7537830940000001</v>
      </c>
      <c r="O21" s="521">
        <v>1.260402373</v>
      </c>
      <c r="P21" s="508">
        <v>3.4899231319999999</v>
      </c>
    </row>
    <row r="22" spans="1:16" ht="15.75" customHeight="1">
      <c r="A22" s="506" t="s">
        <v>200</v>
      </c>
      <c r="B22" s="508">
        <v>275.77777777799997</v>
      </c>
      <c r="C22" s="508">
        <v>22.686440275999999</v>
      </c>
      <c r="D22" s="508">
        <v>23.418216871999999</v>
      </c>
      <c r="E22" s="508">
        <v>18.809071665000001</v>
      </c>
      <c r="F22" s="508">
        <v>19.020024826</v>
      </c>
      <c r="G22" s="508">
        <v>15.062733002</v>
      </c>
      <c r="H22" s="508">
        <v>21.468282815999999</v>
      </c>
      <c r="I22" s="508">
        <v>20.718662186</v>
      </c>
      <c r="J22" s="508">
        <v>27.552102918999999</v>
      </c>
      <c r="K22" s="508">
        <v>26.118178208</v>
      </c>
      <c r="L22" s="508" t="s">
        <v>110</v>
      </c>
      <c r="M22" s="521">
        <v>18.852525353000001</v>
      </c>
      <c r="N22" s="521">
        <v>24.174936647999999</v>
      </c>
      <c r="O22" s="521">
        <v>21.157364842</v>
      </c>
      <c r="P22" s="508">
        <v>31.064500755000001</v>
      </c>
    </row>
    <row r="23" spans="1:16" ht="15.75" customHeight="1">
      <c r="A23" s="506" t="s">
        <v>201</v>
      </c>
      <c r="B23" s="508">
        <v>5.189206349</v>
      </c>
      <c r="C23" s="508">
        <v>20.930799605000001</v>
      </c>
      <c r="D23" s="508">
        <v>19.297263373</v>
      </c>
      <c r="E23" s="508">
        <v>27.431044886999999</v>
      </c>
      <c r="F23" s="508">
        <v>29.805735334000001</v>
      </c>
      <c r="G23" s="508">
        <v>32.669570268000001</v>
      </c>
      <c r="H23" s="508">
        <v>44.723860952999999</v>
      </c>
      <c r="I23" s="508">
        <v>30.596218148999998</v>
      </c>
      <c r="J23" s="508">
        <v>42.112255140999999</v>
      </c>
      <c r="K23" s="508">
        <v>40.935472799000003</v>
      </c>
      <c r="L23" s="508" t="s">
        <v>110</v>
      </c>
      <c r="M23" s="521">
        <v>35.092608441000003</v>
      </c>
      <c r="N23" s="521">
        <v>36.606250301999999</v>
      </c>
      <c r="O23" s="521">
        <v>35.748082312000001</v>
      </c>
      <c r="P23" s="508">
        <v>52.224430447000003</v>
      </c>
    </row>
    <row r="24" spans="1:16" ht="15.75" customHeight="1">
      <c r="A24" s="506" t="s">
        <v>202</v>
      </c>
      <c r="B24" s="508">
        <v>4739.0226984130004</v>
      </c>
      <c r="C24" s="508">
        <v>140.308493583</v>
      </c>
      <c r="D24" s="508">
        <v>138.417536087</v>
      </c>
      <c r="E24" s="508">
        <v>62.184196857000003</v>
      </c>
      <c r="F24" s="508">
        <v>68.911018145</v>
      </c>
      <c r="G24" s="508">
        <v>90.905606289000005</v>
      </c>
      <c r="H24" s="508">
        <v>103.9047771</v>
      </c>
      <c r="I24" s="508">
        <v>80.756494885999999</v>
      </c>
      <c r="J24" s="508">
        <v>82.659964075000005</v>
      </c>
      <c r="K24" s="508">
        <v>158.411248554</v>
      </c>
      <c r="L24" s="508" t="s">
        <v>110</v>
      </c>
      <c r="M24" s="521">
        <v>86.38255092</v>
      </c>
      <c r="N24" s="521">
        <v>93.104687261999999</v>
      </c>
      <c r="O24" s="521">
        <v>89.293533260000004</v>
      </c>
      <c r="P24" s="508">
        <v>83.893246141999995</v>
      </c>
    </row>
    <row r="25" spans="1:16" ht="15.75" customHeight="1">
      <c r="A25" s="516" t="s">
        <v>203</v>
      </c>
      <c r="B25" s="509">
        <v>403.009047619</v>
      </c>
      <c r="C25" s="509">
        <v>226.80162882499999</v>
      </c>
      <c r="D25" s="509">
        <v>118.160541931</v>
      </c>
      <c r="E25" s="509">
        <v>66.129853507999997</v>
      </c>
      <c r="F25" s="509">
        <v>70.806094659999999</v>
      </c>
      <c r="G25" s="509">
        <v>76.083366878000007</v>
      </c>
      <c r="H25" s="509">
        <v>57.347910089999999</v>
      </c>
      <c r="I25" s="509">
        <v>44.612037395000002</v>
      </c>
      <c r="J25" s="509">
        <v>43.3191749</v>
      </c>
      <c r="K25" s="509">
        <v>93.539893821000007</v>
      </c>
      <c r="L25" s="509" t="s">
        <v>110</v>
      </c>
      <c r="M25" s="522">
        <v>67.703651191000006</v>
      </c>
      <c r="N25" s="522">
        <v>51.426158123</v>
      </c>
      <c r="O25" s="522">
        <v>60.654776777000002</v>
      </c>
      <c r="P25" s="509">
        <v>54.747360821000001</v>
      </c>
    </row>
    <row r="26" spans="1:16" ht="16.5" customHeight="1">
      <c r="A26" s="515" t="s">
        <v>204</v>
      </c>
      <c r="B26" s="507">
        <v>-1100.696984127</v>
      </c>
      <c r="C26" s="507">
        <v>312.66772359300001</v>
      </c>
      <c r="D26" s="507">
        <v>196.30937765300001</v>
      </c>
      <c r="E26" s="507">
        <v>168.55483196700001</v>
      </c>
      <c r="F26" s="507">
        <v>183.44578807400001</v>
      </c>
      <c r="G26" s="507">
        <v>210.47195249800001</v>
      </c>
      <c r="H26" s="507">
        <v>195.09348895400001</v>
      </c>
      <c r="I26" s="507">
        <v>191.644886066</v>
      </c>
      <c r="J26" s="507">
        <v>198.23011478199999</v>
      </c>
      <c r="K26" s="507">
        <v>155.66129322699999</v>
      </c>
      <c r="L26" s="507" t="s">
        <v>110</v>
      </c>
      <c r="M26" s="520">
        <v>192.35618551499999</v>
      </c>
      <c r="N26" s="520">
        <v>188.81767231800001</v>
      </c>
      <c r="O26" s="520">
        <v>190.8238528</v>
      </c>
      <c r="P26" s="507">
        <v>162.99802889099999</v>
      </c>
    </row>
    <row r="27" spans="1:16" ht="16.5" customHeight="1">
      <c r="A27" s="517" t="s">
        <v>205</v>
      </c>
      <c r="B27" s="510">
        <v>-2563.2666666670002</v>
      </c>
      <c r="C27" s="510">
        <v>249.71364462</v>
      </c>
      <c r="D27" s="510">
        <v>139.60361969900001</v>
      </c>
      <c r="E27" s="510">
        <v>109.316830869</v>
      </c>
      <c r="F27" s="510">
        <v>101.702119854</v>
      </c>
      <c r="G27" s="510">
        <v>117.01352998</v>
      </c>
      <c r="H27" s="510">
        <v>99.233753018000002</v>
      </c>
      <c r="I27" s="510">
        <v>93.037919897999998</v>
      </c>
      <c r="J27" s="510">
        <v>77.435443922000005</v>
      </c>
      <c r="K27" s="510">
        <v>40.790964158000001</v>
      </c>
      <c r="L27" s="510" t="s">
        <v>110</v>
      </c>
      <c r="M27" s="523">
        <v>106.739106714</v>
      </c>
      <c r="N27" s="523">
        <v>79.178078584000005</v>
      </c>
      <c r="O27" s="523">
        <v>94.803962573000007</v>
      </c>
      <c r="P27" s="510">
        <v>76.013943158999993</v>
      </c>
    </row>
    <row r="28" spans="1:16" ht="15.75" customHeight="1">
      <c r="A28" s="515" t="s">
        <v>206</v>
      </c>
      <c r="B28" s="507">
        <v>7232.1795238100003</v>
      </c>
      <c r="C28" s="507">
        <v>488.55385784800001</v>
      </c>
      <c r="D28" s="507">
        <v>314.945302932</v>
      </c>
      <c r="E28" s="507">
        <v>278.59304021899999</v>
      </c>
      <c r="F28" s="507">
        <v>283.49677918100002</v>
      </c>
      <c r="G28" s="507">
        <v>295.56494159800002</v>
      </c>
      <c r="H28" s="507">
        <v>295.05167713899999</v>
      </c>
      <c r="I28" s="507">
        <v>264.86163015300002</v>
      </c>
      <c r="J28" s="507">
        <v>376.63067467600001</v>
      </c>
      <c r="K28" s="507">
        <v>282.51652241800002</v>
      </c>
      <c r="L28" s="507" t="s">
        <v>110</v>
      </c>
      <c r="M28" s="520">
        <v>290.77367881800001</v>
      </c>
      <c r="N28" s="520">
        <v>310.82850191199998</v>
      </c>
      <c r="O28" s="520">
        <v>299.45830419599997</v>
      </c>
      <c r="P28" s="507">
        <v>297.60743928099998</v>
      </c>
    </row>
    <row r="29" spans="1:16" ht="15.75" customHeight="1">
      <c r="A29" s="506" t="s">
        <v>207</v>
      </c>
      <c r="B29" s="508">
        <v>3006.5271428569999</v>
      </c>
      <c r="C29" s="508">
        <v>488.54793484700002</v>
      </c>
      <c r="D29" s="508">
        <v>299.13051246200001</v>
      </c>
      <c r="E29" s="508">
        <v>263.57982731700002</v>
      </c>
      <c r="F29" s="508">
        <v>270.40567105700001</v>
      </c>
      <c r="G29" s="508">
        <v>266.22696778199997</v>
      </c>
      <c r="H29" s="508">
        <v>281.22165572900002</v>
      </c>
      <c r="I29" s="508">
        <v>243.50257366299999</v>
      </c>
      <c r="J29" s="508">
        <v>347.273084869</v>
      </c>
      <c r="K29" s="508">
        <v>251.477570052</v>
      </c>
      <c r="L29" s="508" t="s">
        <v>110</v>
      </c>
      <c r="M29" s="521">
        <v>272.78614734400003</v>
      </c>
      <c r="N29" s="521">
        <v>284.92155509000003</v>
      </c>
      <c r="O29" s="521">
        <v>278.04131561899999</v>
      </c>
      <c r="P29" s="508">
        <v>265.14748075199998</v>
      </c>
    </row>
    <row r="30" spans="1:16" ht="15.75" customHeight="1">
      <c r="A30" s="506" t="s">
        <v>208</v>
      </c>
      <c r="B30" s="508" t="s">
        <v>110</v>
      </c>
      <c r="C30" s="508">
        <v>5.9230009999999998E-3</v>
      </c>
      <c r="D30" s="508">
        <v>14.664568203</v>
      </c>
      <c r="E30" s="508">
        <v>10.353240681999999</v>
      </c>
      <c r="F30" s="508">
        <v>9.5563654729999996</v>
      </c>
      <c r="G30" s="508">
        <v>14.813495870000001</v>
      </c>
      <c r="H30" s="508">
        <v>6.7366424829999998</v>
      </c>
      <c r="I30" s="508">
        <v>14.570538737</v>
      </c>
      <c r="J30" s="508">
        <v>18.241316025</v>
      </c>
      <c r="K30" s="508">
        <v>10.721519656</v>
      </c>
      <c r="L30" s="508" t="s">
        <v>110</v>
      </c>
      <c r="M30" s="521">
        <v>10.117285594</v>
      </c>
      <c r="N30" s="521">
        <v>15.418040736</v>
      </c>
      <c r="O30" s="521">
        <v>12.41274701</v>
      </c>
      <c r="P30" s="508">
        <v>16.461347183000001</v>
      </c>
    </row>
    <row r="31" spans="1:16" ht="15.75" customHeight="1">
      <c r="A31" s="506" t="s">
        <v>209</v>
      </c>
      <c r="B31" s="508">
        <v>4225.6523809520004</v>
      </c>
      <c r="C31" s="508">
        <v>0</v>
      </c>
      <c r="D31" s="508">
        <v>1.150222267</v>
      </c>
      <c r="E31" s="508">
        <v>4.6599722200000002</v>
      </c>
      <c r="F31" s="508">
        <v>3.5347426510000002</v>
      </c>
      <c r="G31" s="508">
        <v>14.524477946999999</v>
      </c>
      <c r="H31" s="508">
        <v>7.0933789269999998</v>
      </c>
      <c r="I31" s="508">
        <v>6.7885177529999998</v>
      </c>
      <c r="J31" s="508">
        <v>11.116273783</v>
      </c>
      <c r="K31" s="508">
        <v>20.317432709999999</v>
      </c>
      <c r="L31" s="508" t="s">
        <v>110</v>
      </c>
      <c r="M31" s="521">
        <v>7.8702458809999998</v>
      </c>
      <c r="N31" s="521">
        <v>10.488906087</v>
      </c>
      <c r="O31" s="521">
        <v>9.0042415669999993</v>
      </c>
      <c r="P31" s="508">
        <v>15.998611345</v>
      </c>
    </row>
    <row r="32" spans="1:16" ht="15.75" customHeight="1">
      <c r="A32" s="515" t="s">
        <v>210</v>
      </c>
      <c r="B32" s="507">
        <v>8534.1255555560001</v>
      </c>
      <c r="C32" s="507">
        <v>326.428730503</v>
      </c>
      <c r="D32" s="507">
        <v>173.241530893</v>
      </c>
      <c r="E32" s="507">
        <v>145.272300917</v>
      </c>
      <c r="F32" s="507">
        <v>186.212002662</v>
      </c>
      <c r="G32" s="507">
        <v>137.558535189</v>
      </c>
      <c r="H32" s="507">
        <v>162.249363168</v>
      </c>
      <c r="I32" s="507">
        <v>127.963101357</v>
      </c>
      <c r="J32" s="507">
        <v>181.03653356199999</v>
      </c>
      <c r="K32" s="507">
        <v>184.08997733999999</v>
      </c>
      <c r="L32" s="507" t="s">
        <v>110</v>
      </c>
      <c r="M32" s="520">
        <v>159.243219461</v>
      </c>
      <c r="N32" s="520">
        <v>156.92864804600001</v>
      </c>
      <c r="O32" s="520">
        <v>158.24090767000001</v>
      </c>
      <c r="P32" s="507">
        <v>143.722536045</v>
      </c>
    </row>
    <row r="33" spans="1:16" ht="15.75" customHeight="1">
      <c r="A33" s="506" t="s">
        <v>211</v>
      </c>
      <c r="B33" s="508">
        <v>1302.4761904760001</v>
      </c>
      <c r="C33" s="508">
        <v>73.873046396999996</v>
      </c>
      <c r="D33" s="508">
        <v>44.344647620000003</v>
      </c>
      <c r="E33" s="508">
        <v>31.930779292</v>
      </c>
      <c r="F33" s="508">
        <v>35.221413943999998</v>
      </c>
      <c r="G33" s="508">
        <v>29.570873844000001</v>
      </c>
      <c r="H33" s="508">
        <v>33.797151452000001</v>
      </c>
      <c r="I33" s="508">
        <v>29.866985004</v>
      </c>
      <c r="J33" s="508">
        <v>43.607941828000001</v>
      </c>
      <c r="K33" s="508">
        <v>26.701649661000001</v>
      </c>
      <c r="L33" s="508" t="s">
        <v>110</v>
      </c>
      <c r="M33" s="521">
        <v>32.960907151999997</v>
      </c>
      <c r="N33" s="521">
        <v>34.720409582999999</v>
      </c>
      <c r="O33" s="521">
        <v>33.722849523000001</v>
      </c>
      <c r="P33" s="508">
        <v>33.056971316000002</v>
      </c>
    </row>
    <row r="34" spans="1:16" ht="15.75" customHeight="1">
      <c r="A34" s="506" t="s">
        <v>212</v>
      </c>
      <c r="B34" s="508">
        <v>143.14285714299999</v>
      </c>
      <c r="C34" s="508">
        <v>240.23854096700001</v>
      </c>
      <c r="D34" s="508">
        <v>124.278708356</v>
      </c>
      <c r="E34" s="508">
        <v>85.246694336999994</v>
      </c>
      <c r="F34" s="508">
        <v>76.518472169999995</v>
      </c>
      <c r="G34" s="508">
        <v>67.055485790999995</v>
      </c>
      <c r="H34" s="508">
        <v>72.651927432999997</v>
      </c>
      <c r="I34" s="508">
        <v>58.034773268999999</v>
      </c>
      <c r="J34" s="508">
        <v>66.176151992000001</v>
      </c>
      <c r="K34" s="508">
        <v>51.90103775</v>
      </c>
      <c r="L34" s="508" t="s">
        <v>110</v>
      </c>
      <c r="M34" s="521">
        <v>75.073407986999996</v>
      </c>
      <c r="N34" s="521">
        <v>60.273710907999998</v>
      </c>
      <c r="O34" s="521">
        <v>68.664484595000005</v>
      </c>
      <c r="P34" s="508">
        <v>65.813714508000004</v>
      </c>
    </row>
    <row r="35" spans="1:16" ht="15.75" customHeight="1">
      <c r="A35" s="516" t="s">
        <v>213</v>
      </c>
      <c r="B35" s="509">
        <v>7088.5065079369997</v>
      </c>
      <c r="C35" s="509">
        <v>12.317143139000001</v>
      </c>
      <c r="D35" s="509">
        <v>4.6181749160000001</v>
      </c>
      <c r="E35" s="509">
        <v>28.094827287000001</v>
      </c>
      <c r="F35" s="509">
        <v>74.472116548000002</v>
      </c>
      <c r="G35" s="509">
        <v>40.932175553</v>
      </c>
      <c r="H35" s="509">
        <v>55.800284283000003</v>
      </c>
      <c r="I35" s="509">
        <v>40.061343084000001</v>
      </c>
      <c r="J35" s="509">
        <v>71.252439741000003</v>
      </c>
      <c r="K35" s="509">
        <v>105.487289929</v>
      </c>
      <c r="L35" s="509" t="s">
        <v>110</v>
      </c>
      <c r="M35" s="522">
        <v>51.208904322000002</v>
      </c>
      <c r="N35" s="522">
        <v>61.934527555999999</v>
      </c>
      <c r="O35" s="522">
        <v>55.853573552</v>
      </c>
      <c r="P35" s="509">
        <v>44.851850220999999</v>
      </c>
    </row>
    <row r="36" spans="1:16" ht="15.75" customHeight="1">
      <c r="A36" s="518" t="s">
        <v>214</v>
      </c>
      <c r="B36" s="507">
        <v>22112.478412698001</v>
      </c>
      <c r="C36" s="507">
        <v>1237.1083316879999</v>
      </c>
      <c r="D36" s="507">
        <v>1022.596499176</v>
      </c>
      <c r="E36" s="507">
        <v>927.27129425099997</v>
      </c>
      <c r="F36" s="507">
        <v>1020.868680786</v>
      </c>
      <c r="G36" s="507">
        <v>1188.4228432350001</v>
      </c>
      <c r="H36" s="507">
        <v>1251.319436432</v>
      </c>
      <c r="I36" s="507">
        <v>1270.015251731</v>
      </c>
      <c r="J36" s="507">
        <v>1470.812032202</v>
      </c>
      <c r="K36" s="507">
        <v>1523.7399454859999</v>
      </c>
      <c r="L36" s="507" t="s">
        <v>110</v>
      </c>
      <c r="M36" s="520">
        <v>1128.27075375</v>
      </c>
      <c r="N36" s="520">
        <v>1385.7889667669999</v>
      </c>
      <c r="O36" s="520">
        <v>1239.787529421</v>
      </c>
      <c r="P36" s="507">
        <v>1248.525760987</v>
      </c>
    </row>
    <row r="37" spans="1:16" ht="15.75" customHeight="1">
      <c r="A37" s="518" t="s">
        <v>215</v>
      </c>
      <c r="B37" s="507">
        <v>22313.727460317001</v>
      </c>
      <c r="C37" s="507">
        <v>1387.650927937</v>
      </c>
      <c r="D37" s="507">
        <v>1077.20210479</v>
      </c>
      <c r="E37" s="507">
        <v>962.50538691600002</v>
      </c>
      <c r="F37" s="507">
        <v>1107.0296923410001</v>
      </c>
      <c r="G37" s="507">
        <v>1240.888389323</v>
      </c>
      <c r="H37" s="507">
        <v>1313.610611414</v>
      </c>
      <c r="I37" s="507">
        <v>1324.7616090009999</v>
      </c>
      <c r="J37" s="507">
        <v>1473.4480058700001</v>
      </c>
      <c r="K37" s="507">
        <v>1580.974693634</v>
      </c>
      <c r="L37" s="507" t="s">
        <v>110</v>
      </c>
      <c r="M37" s="520">
        <v>1189.096479907</v>
      </c>
      <c r="N37" s="520">
        <v>1420.70678522</v>
      </c>
      <c r="O37" s="520">
        <v>1289.3939856950001</v>
      </c>
      <c r="P37" s="507">
        <v>1257.638886642</v>
      </c>
    </row>
    <row r="38" spans="1:16" ht="15.75" customHeight="1">
      <c r="A38" s="517" t="s">
        <v>216</v>
      </c>
      <c r="B38" s="510">
        <v>201.24904761900001</v>
      </c>
      <c r="C38" s="510">
        <v>150.54259624900001</v>
      </c>
      <c r="D38" s="510">
        <v>54.605605613999998</v>
      </c>
      <c r="E38" s="510">
        <v>35.234092664999999</v>
      </c>
      <c r="F38" s="510">
        <v>86.161011555000002</v>
      </c>
      <c r="G38" s="510">
        <v>52.465546088000004</v>
      </c>
      <c r="H38" s="510">
        <v>62.291174982000001</v>
      </c>
      <c r="I38" s="510">
        <v>54.746357271000001</v>
      </c>
      <c r="J38" s="510">
        <v>2.6359736680000001</v>
      </c>
      <c r="K38" s="510">
        <v>57.234748148000001</v>
      </c>
      <c r="L38" s="510" t="s">
        <v>110</v>
      </c>
      <c r="M38" s="523">
        <v>60.825726156999998</v>
      </c>
      <c r="N38" s="523">
        <v>34.917818453000002</v>
      </c>
      <c r="O38" s="523">
        <v>49.606456274000003</v>
      </c>
      <c r="P38" s="510">
        <v>9.1131256549999993</v>
      </c>
    </row>
    <row r="39" spans="1:16" ht="15.75" customHeight="1">
      <c r="A39" s="506" t="s">
        <v>217</v>
      </c>
      <c r="B39" s="508">
        <v>1462.56968254</v>
      </c>
      <c r="C39" s="508">
        <v>62.954078973000001</v>
      </c>
      <c r="D39" s="508">
        <v>56.705757953999999</v>
      </c>
      <c r="E39" s="508">
        <v>59.238001097999998</v>
      </c>
      <c r="F39" s="508">
        <v>81.743668220000004</v>
      </c>
      <c r="G39" s="508">
        <v>93.458422518000006</v>
      </c>
      <c r="H39" s="508">
        <v>95.859735936000007</v>
      </c>
      <c r="I39" s="508">
        <v>98.606966168</v>
      </c>
      <c r="J39" s="508">
        <v>120.794670861</v>
      </c>
      <c r="K39" s="508">
        <v>114.87032906899999</v>
      </c>
      <c r="L39" s="508" t="s">
        <v>110</v>
      </c>
      <c r="M39" s="521">
        <v>85.617078801000005</v>
      </c>
      <c r="N39" s="521">
        <v>109.639593734</v>
      </c>
      <c r="O39" s="521">
        <v>96.019890227000005</v>
      </c>
      <c r="P39" s="508">
        <v>86.984085730999993</v>
      </c>
    </row>
    <row r="40" spans="1:16" ht="15.75" customHeight="1">
      <c r="A40" s="506" t="s">
        <v>218</v>
      </c>
      <c r="B40" s="508">
        <v>0</v>
      </c>
      <c r="C40" s="508">
        <v>39.684501480999998</v>
      </c>
      <c r="D40" s="508">
        <v>41.773691124000003</v>
      </c>
      <c r="E40" s="508">
        <v>78.937316847000005</v>
      </c>
      <c r="F40" s="508">
        <v>70.117220012999994</v>
      </c>
      <c r="G40" s="508">
        <v>61.277426824000003</v>
      </c>
      <c r="H40" s="508">
        <v>77.177761907000004</v>
      </c>
      <c r="I40" s="508">
        <v>57.520125331999999</v>
      </c>
      <c r="J40" s="508">
        <v>106.99281922999999</v>
      </c>
      <c r="K40" s="508">
        <v>176.62201209400001</v>
      </c>
      <c r="L40" s="508" t="s">
        <v>110</v>
      </c>
      <c r="M40" s="521">
        <v>71.316660354000007</v>
      </c>
      <c r="N40" s="521">
        <v>94.505362298999998</v>
      </c>
      <c r="O40" s="521">
        <v>81.358393879000005</v>
      </c>
      <c r="P40" s="508">
        <v>90.266091153999994</v>
      </c>
    </row>
    <row r="41" spans="1:16" ht="15.75" customHeight="1">
      <c r="A41" s="516" t="s">
        <v>219</v>
      </c>
      <c r="B41" s="509">
        <v>-1462.56968254</v>
      </c>
      <c r="C41" s="509">
        <v>-23.269577493</v>
      </c>
      <c r="D41" s="509">
        <v>-14.93206683</v>
      </c>
      <c r="E41" s="509">
        <v>19.699315749</v>
      </c>
      <c r="F41" s="509">
        <v>-11.626448205999999</v>
      </c>
      <c r="G41" s="509">
        <v>-32.180995694000003</v>
      </c>
      <c r="H41" s="509">
        <v>-18.681974028999999</v>
      </c>
      <c r="I41" s="509">
        <v>-41.086840836</v>
      </c>
      <c r="J41" s="509">
        <v>-13.801851631</v>
      </c>
      <c r="K41" s="509">
        <v>61.751683024999998</v>
      </c>
      <c r="L41" s="509" t="s">
        <v>110</v>
      </c>
      <c r="M41" s="522">
        <v>-14.300418446</v>
      </c>
      <c r="N41" s="522">
        <v>-15.134231435</v>
      </c>
      <c r="O41" s="522">
        <v>-14.661496348</v>
      </c>
      <c r="P41" s="509">
        <v>3.2820054230000002</v>
      </c>
    </row>
    <row r="42" spans="1:16" ht="15.75" customHeight="1">
      <c r="A42" s="518" t="s">
        <v>220</v>
      </c>
      <c r="B42" s="507">
        <v>23575.048095237998</v>
      </c>
      <c r="C42" s="507">
        <v>1300.0624106610001</v>
      </c>
      <c r="D42" s="507">
        <v>1079.30225713</v>
      </c>
      <c r="E42" s="507">
        <v>986.50929534900001</v>
      </c>
      <c r="F42" s="507">
        <v>1102.6123490059999</v>
      </c>
      <c r="G42" s="507">
        <v>1281.881265753</v>
      </c>
      <c r="H42" s="507">
        <v>1347.1791723680001</v>
      </c>
      <c r="I42" s="507">
        <v>1368.6222178979999</v>
      </c>
      <c r="J42" s="507">
        <v>1591.6067030629999</v>
      </c>
      <c r="K42" s="507">
        <v>1638.6102745549999</v>
      </c>
      <c r="L42" s="507" t="s">
        <v>110</v>
      </c>
      <c r="M42" s="520">
        <v>1213.88783255</v>
      </c>
      <c r="N42" s="520">
        <v>1495.428560501</v>
      </c>
      <c r="O42" s="520">
        <v>1335.807419648</v>
      </c>
      <c r="P42" s="507">
        <v>1335.5098467180001</v>
      </c>
    </row>
    <row r="43" spans="1:16" ht="15.75" customHeight="1">
      <c r="A43" s="518" t="s">
        <v>221</v>
      </c>
      <c r="B43" s="507">
        <v>22313.727460317001</v>
      </c>
      <c r="C43" s="507">
        <v>1427.3354294180001</v>
      </c>
      <c r="D43" s="507">
        <v>1118.9757959139999</v>
      </c>
      <c r="E43" s="507">
        <v>1041.4427037630001</v>
      </c>
      <c r="F43" s="507">
        <v>1177.146912355</v>
      </c>
      <c r="G43" s="507">
        <v>1302.165816147</v>
      </c>
      <c r="H43" s="507">
        <v>1390.7883733210001</v>
      </c>
      <c r="I43" s="507">
        <v>1382.281734333</v>
      </c>
      <c r="J43" s="507">
        <v>1580.4408251</v>
      </c>
      <c r="K43" s="507">
        <v>1757.596705728</v>
      </c>
      <c r="L43" s="507" t="s">
        <v>110</v>
      </c>
      <c r="M43" s="520">
        <v>1260.4131402610001</v>
      </c>
      <c r="N43" s="520">
        <v>1515.2121475189999</v>
      </c>
      <c r="O43" s="520">
        <v>1370.7523795740001</v>
      </c>
      <c r="P43" s="507">
        <v>1347.9049777959999</v>
      </c>
    </row>
    <row r="44" spans="1:16" ht="15.75" customHeight="1">
      <c r="A44" s="516" t="s">
        <v>222</v>
      </c>
      <c r="B44" s="509">
        <v>-1261.320634921</v>
      </c>
      <c r="C44" s="509">
        <v>127.273018756</v>
      </c>
      <c r="D44" s="509">
        <v>39.673538784000002</v>
      </c>
      <c r="E44" s="509">
        <v>54.933408415000002</v>
      </c>
      <c r="F44" s="509">
        <v>74.534563348999995</v>
      </c>
      <c r="G44" s="509">
        <v>20.284550394</v>
      </c>
      <c r="H44" s="509">
        <v>43.609200952999998</v>
      </c>
      <c r="I44" s="509">
        <v>13.659516435</v>
      </c>
      <c r="J44" s="509">
        <v>-11.165877963</v>
      </c>
      <c r="K44" s="509">
        <v>118.986431173</v>
      </c>
      <c r="L44" s="509" t="s">
        <v>110</v>
      </c>
      <c r="M44" s="522">
        <v>46.525307711000004</v>
      </c>
      <c r="N44" s="522">
        <v>19.783587017999999</v>
      </c>
      <c r="O44" s="522">
        <v>34.944959926000003</v>
      </c>
      <c r="P44" s="509">
        <v>12.395131078</v>
      </c>
    </row>
    <row r="45" spans="1:16" s="8" customFormat="1" ht="15.75" customHeight="1">
      <c r="A45" s="519" t="s">
        <v>342</v>
      </c>
      <c r="B45" s="510">
        <v>4119.9971428569997</v>
      </c>
      <c r="C45" s="510">
        <v>372.73213820299998</v>
      </c>
      <c r="D45" s="510">
        <v>517.81613655700005</v>
      </c>
      <c r="E45" s="510">
        <v>555.59794379699997</v>
      </c>
      <c r="F45" s="510">
        <v>802.39097019999997</v>
      </c>
      <c r="G45" s="510">
        <v>883.54384580399994</v>
      </c>
      <c r="H45" s="510">
        <v>1038.3051733990001</v>
      </c>
      <c r="I45" s="510">
        <v>1048.6116764430001</v>
      </c>
      <c r="J45" s="510">
        <v>1220.8205351900001</v>
      </c>
      <c r="K45" s="510">
        <v>1601.176839704</v>
      </c>
      <c r="L45" s="510" t="s">
        <v>110</v>
      </c>
      <c r="M45" s="523">
        <v>859.12585235999995</v>
      </c>
      <c r="N45" s="523">
        <v>1197.9835057</v>
      </c>
      <c r="O45" s="523">
        <v>1005.866203147</v>
      </c>
      <c r="P45" s="510">
        <v>923.42113709</v>
      </c>
    </row>
    <row r="46" spans="1:16" ht="15.75" customHeight="1">
      <c r="A46" s="515" t="s">
        <v>554</v>
      </c>
      <c r="B46" s="508"/>
      <c r="C46" s="508"/>
      <c r="D46" s="508"/>
      <c r="E46" s="508"/>
      <c r="F46" s="508"/>
      <c r="G46" s="508"/>
      <c r="H46" s="508"/>
      <c r="I46" s="508"/>
      <c r="J46" s="508"/>
      <c r="K46" s="508"/>
      <c r="L46" s="508" t="s">
        <v>110</v>
      </c>
      <c r="M46" s="524"/>
      <c r="N46" s="524"/>
      <c r="O46" s="524"/>
      <c r="P46" s="511"/>
    </row>
    <row r="47" spans="1:16" ht="15.75" customHeight="1">
      <c r="A47" s="506" t="s">
        <v>585</v>
      </c>
      <c r="B47" s="508">
        <v>14880.298888888999</v>
      </c>
      <c r="C47" s="508">
        <v>748.55447384000001</v>
      </c>
      <c r="D47" s="508">
        <v>704.62915688500004</v>
      </c>
      <c r="E47" s="508">
        <v>645.55939762000003</v>
      </c>
      <c r="F47" s="508">
        <v>731.61076565600001</v>
      </c>
      <c r="G47" s="508">
        <v>882.17178516800004</v>
      </c>
      <c r="H47" s="508">
        <v>950.05592523999997</v>
      </c>
      <c r="I47" s="508">
        <v>996.57786518700004</v>
      </c>
      <c r="J47" s="508">
        <v>1087.4369688510001</v>
      </c>
      <c r="K47" s="508">
        <v>1239.950517127</v>
      </c>
      <c r="L47" s="508" t="s">
        <v>110</v>
      </c>
      <c r="M47" s="521">
        <v>830.78407690799997</v>
      </c>
      <c r="N47" s="521">
        <v>1068.1865012369999</v>
      </c>
      <c r="O47" s="521">
        <v>933.58982640199997</v>
      </c>
      <c r="P47" s="508">
        <v>947.13899637899999</v>
      </c>
    </row>
    <row r="48" spans="1:16" ht="15.75" customHeight="1">
      <c r="A48" s="506" t="s">
        <v>508</v>
      </c>
      <c r="B48" s="508">
        <v>952.17460317500002</v>
      </c>
      <c r="C48" s="508">
        <v>346.28904244799998</v>
      </c>
      <c r="D48" s="508">
        <v>277.74301733200002</v>
      </c>
      <c r="E48" s="508">
        <v>389.03226413599998</v>
      </c>
      <c r="F48" s="508">
        <v>443.38861118900002</v>
      </c>
      <c r="G48" s="508">
        <v>540.221324278</v>
      </c>
      <c r="H48" s="508">
        <v>556.56768486600004</v>
      </c>
      <c r="I48" s="508">
        <v>650.12299063700004</v>
      </c>
      <c r="J48" s="508">
        <v>700.85005568500003</v>
      </c>
      <c r="K48" s="508">
        <v>643.10416032199998</v>
      </c>
      <c r="L48" s="508" t="s">
        <v>110</v>
      </c>
      <c r="M48" s="521">
        <v>496.06523502200002</v>
      </c>
      <c r="N48" s="521">
        <v>668.73793142399995</v>
      </c>
      <c r="O48" s="521">
        <v>570.84014947799994</v>
      </c>
      <c r="P48" s="508">
        <v>487.73859353500001</v>
      </c>
    </row>
    <row r="49" spans="1:25" ht="15.75" customHeight="1">
      <c r="A49" s="506" t="s">
        <v>509</v>
      </c>
      <c r="B49" s="508">
        <v>6001.253968254</v>
      </c>
      <c r="C49" s="508">
        <v>358.22647581400003</v>
      </c>
      <c r="D49" s="508">
        <v>323.499330203</v>
      </c>
      <c r="E49" s="508">
        <v>405.307213585</v>
      </c>
      <c r="F49" s="508">
        <v>480.834603829</v>
      </c>
      <c r="G49" s="508">
        <v>574.16953945299997</v>
      </c>
      <c r="H49" s="508">
        <v>628.56360092700004</v>
      </c>
      <c r="I49" s="508">
        <v>735.92296084199995</v>
      </c>
      <c r="J49" s="508">
        <v>799.75163758099995</v>
      </c>
      <c r="K49" s="508">
        <v>790.43920516699995</v>
      </c>
      <c r="L49" s="508" t="s">
        <v>110</v>
      </c>
      <c r="M49" s="521">
        <v>541.02605953299997</v>
      </c>
      <c r="N49" s="521">
        <v>768.81696791800005</v>
      </c>
      <c r="O49" s="521">
        <v>639.66959752900004</v>
      </c>
      <c r="P49" s="508">
        <v>640.46058469399998</v>
      </c>
    </row>
    <row r="50" spans="1:25" ht="15.75" customHeight="1">
      <c r="A50" s="506" t="s">
        <v>510</v>
      </c>
      <c r="B50" s="508">
        <v>13779.601904761999</v>
      </c>
      <c r="C50" s="508">
        <v>1061.222197433</v>
      </c>
      <c r="D50" s="508">
        <v>903.96057389700002</v>
      </c>
      <c r="E50" s="508">
        <v>817.23308599899997</v>
      </c>
      <c r="F50" s="508">
        <v>920.81768967899995</v>
      </c>
      <c r="G50" s="508">
        <v>1103.329854134</v>
      </c>
      <c r="H50" s="508">
        <v>1151.3612482460001</v>
      </c>
      <c r="I50" s="508">
        <v>1196.798507644</v>
      </c>
      <c r="J50" s="508">
        <v>1292.4114723079999</v>
      </c>
      <c r="K50" s="508">
        <v>1396.8847162950001</v>
      </c>
      <c r="L50" s="508" t="s">
        <v>110</v>
      </c>
      <c r="M50" s="521">
        <v>1029.8532604459999</v>
      </c>
      <c r="N50" s="521">
        <v>1263.778137173</v>
      </c>
      <c r="O50" s="521">
        <v>1131.153078025</v>
      </c>
      <c r="P50" s="508">
        <v>1113.916350597</v>
      </c>
    </row>
    <row r="51" spans="1:25" ht="15.75" customHeight="1">
      <c r="A51" s="506" t="s">
        <v>586</v>
      </c>
      <c r="B51" s="508">
        <v>7232.1795238100003</v>
      </c>
      <c r="C51" s="508">
        <v>488.54793484700002</v>
      </c>
      <c r="D51" s="508">
        <v>302.15255182099997</v>
      </c>
      <c r="E51" s="508">
        <v>267.05253156100002</v>
      </c>
      <c r="F51" s="508">
        <v>276.52636709299998</v>
      </c>
      <c r="G51" s="508">
        <v>283.15434306999998</v>
      </c>
      <c r="H51" s="508">
        <v>288.50573137499998</v>
      </c>
      <c r="I51" s="508">
        <v>256.11929517599998</v>
      </c>
      <c r="J51" s="508">
        <v>354.40459221899999</v>
      </c>
      <c r="K51" s="508">
        <v>252.95384165499999</v>
      </c>
      <c r="L51" s="508" t="s">
        <v>110</v>
      </c>
      <c r="M51" s="521">
        <v>281.748619512</v>
      </c>
      <c r="N51" s="521">
        <v>293.74630382499998</v>
      </c>
      <c r="O51" s="521">
        <v>286.94414744900001</v>
      </c>
      <c r="P51" s="508">
        <v>272.366478347</v>
      </c>
    </row>
    <row r="52" spans="1:25" ht="15.75" customHeight="1">
      <c r="A52" s="506" t="s">
        <v>511</v>
      </c>
      <c r="B52" s="508">
        <v>4119.9971428569997</v>
      </c>
      <c r="C52" s="508">
        <v>372.73213820299998</v>
      </c>
      <c r="D52" s="508">
        <v>517.81613655700005</v>
      </c>
      <c r="E52" s="508">
        <v>555.59794379699997</v>
      </c>
      <c r="F52" s="508">
        <v>802.39097019999997</v>
      </c>
      <c r="G52" s="508">
        <v>883.54384580399994</v>
      </c>
      <c r="H52" s="508">
        <v>1038.3051733990001</v>
      </c>
      <c r="I52" s="508">
        <v>1048.6116764430001</v>
      </c>
      <c r="J52" s="508">
        <v>1220.8205351900001</v>
      </c>
      <c r="K52" s="508">
        <v>1601.176839704</v>
      </c>
      <c r="L52" s="508" t="s">
        <v>110</v>
      </c>
      <c r="M52" s="521">
        <v>859.12585235999995</v>
      </c>
      <c r="N52" s="521">
        <v>1197.9835057</v>
      </c>
      <c r="O52" s="521">
        <v>1005.866203147</v>
      </c>
      <c r="P52" s="508">
        <v>923.42113709</v>
      </c>
    </row>
    <row r="53" spans="1:25" ht="15.75" customHeight="1">
      <c r="A53" s="506" t="s">
        <v>512</v>
      </c>
      <c r="B53" s="508">
        <v>2270.4920634919999</v>
      </c>
      <c r="C53" s="508">
        <v>187.88252714699999</v>
      </c>
      <c r="D53" s="508">
        <v>178.78167923699999</v>
      </c>
      <c r="E53" s="508">
        <v>156.394295019</v>
      </c>
      <c r="F53" s="508">
        <v>154.09676906600001</v>
      </c>
      <c r="G53" s="508">
        <v>158.00649013200001</v>
      </c>
      <c r="H53" s="508">
        <v>124.505289758</v>
      </c>
      <c r="I53" s="508">
        <v>117.92281373100001</v>
      </c>
      <c r="J53" s="508">
        <v>124.470513665</v>
      </c>
      <c r="K53" s="508">
        <v>117.159812503</v>
      </c>
      <c r="L53" s="508" t="s">
        <v>110</v>
      </c>
      <c r="M53" s="521">
        <v>145.837924867</v>
      </c>
      <c r="N53" s="521">
        <v>120.34695090699999</v>
      </c>
      <c r="O53" s="521">
        <v>134.79920573499999</v>
      </c>
      <c r="P53" s="508">
        <v>164.32029473899999</v>
      </c>
    </row>
    <row r="54" spans="1:25" ht="12.75" customHeight="1">
      <c r="A54" s="247" t="s">
        <v>762</v>
      </c>
      <c r="B54" s="514"/>
      <c r="C54" s="514"/>
      <c r="D54" s="514"/>
      <c r="E54" s="514"/>
      <c r="F54" s="514"/>
      <c r="G54" s="514"/>
      <c r="H54" s="514"/>
      <c r="I54" s="514"/>
      <c r="J54" s="514"/>
      <c r="K54" s="514"/>
      <c r="L54" s="514"/>
      <c r="M54" s="615"/>
      <c r="N54" s="527"/>
      <c r="O54" s="795"/>
      <c r="P54" s="796"/>
      <c r="Q54" s="13"/>
      <c r="R54" s="13"/>
      <c r="S54" s="13"/>
      <c r="T54" s="13"/>
      <c r="U54" s="13"/>
      <c r="V54" s="226"/>
      <c r="W54" s="226"/>
      <c r="X54" s="226"/>
      <c r="Y54" s="40"/>
    </row>
    <row r="55" spans="1:25" ht="15" customHeight="1">
      <c r="A55" s="271" t="s">
        <v>440</v>
      </c>
      <c r="B55" s="13"/>
      <c r="C55" s="13"/>
      <c r="D55" s="13"/>
      <c r="E55" s="13"/>
      <c r="F55" s="13"/>
      <c r="G55" s="13"/>
      <c r="H55" s="13"/>
      <c r="I55" s="13"/>
      <c r="J55" s="13"/>
      <c r="K55" s="13"/>
      <c r="L55" s="13"/>
      <c r="M55" s="226"/>
      <c r="N55" s="226"/>
      <c r="O55" s="226"/>
      <c r="P55" s="40"/>
    </row>
    <row r="56" spans="1:25" ht="15" customHeight="1">
      <c r="A56" s="38" t="s">
        <v>587</v>
      </c>
      <c r="B56" s="13"/>
      <c r="C56" s="13"/>
      <c r="D56" s="13"/>
      <c r="E56" s="13"/>
      <c r="F56" s="13"/>
      <c r="G56" s="13"/>
      <c r="H56" s="13"/>
      <c r="I56" s="13"/>
      <c r="J56" s="13"/>
      <c r="K56" s="13"/>
      <c r="L56" s="13"/>
      <c r="M56" s="226"/>
      <c r="N56" s="226"/>
      <c r="O56" s="226"/>
      <c r="P56" s="40"/>
    </row>
    <row r="57" spans="1:25" ht="15.75" customHeight="1">
      <c r="A57" s="170" t="s">
        <v>562</v>
      </c>
      <c r="B57" s="13"/>
      <c r="C57" s="13"/>
      <c r="D57" s="13"/>
      <c r="E57" s="13"/>
      <c r="F57" s="13"/>
      <c r="G57" s="13"/>
      <c r="H57" s="13"/>
      <c r="I57" s="13"/>
      <c r="J57" s="13"/>
      <c r="K57" s="13"/>
      <c r="L57" s="13"/>
      <c r="M57" s="226"/>
      <c r="N57" s="226"/>
      <c r="O57" s="226"/>
      <c r="P57" s="40"/>
    </row>
    <row r="58" spans="1:25" ht="15" customHeight="1">
      <c r="A58" s="271" t="s">
        <v>775</v>
      </c>
      <c r="B58" s="13"/>
      <c r="C58" s="13"/>
      <c r="D58" s="13"/>
      <c r="E58" s="13"/>
      <c r="F58" s="13"/>
      <c r="G58" s="13"/>
      <c r="H58" s="13"/>
      <c r="I58" s="13"/>
      <c r="J58" s="13"/>
      <c r="K58" s="13"/>
      <c r="L58" s="13"/>
      <c r="M58" s="226"/>
      <c r="N58" s="226"/>
      <c r="O58" s="226"/>
      <c r="P58" s="40"/>
    </row>
    <row r="59" spans="1:25">
      <c r="A59" s="303" t="s">
        <v>765</v>
      </c>
      <c r="B59" s="3"/>
      <c r="C59" s="3"/>
      <c r="D59" s="3"/>
      <c r="G59" s="187"/>
      <c r="J59" s="187"/>
    </row>
    <row r="60" spans="1:25" ht="18">
      <c r="A60" s="47"/>
    </row>
    <row r="61" spans="1:25" ht="21">
      <c r="A61" s="47" t="s">
        <v>779</v>
      </c>
    </row>
    <row r="62" spans="1:25" ht="18.75" thickBot="1">
      <c r="A62" s="47"/>
    </row>
    <row r="63" spans="1:25" ht="15.95" customHeight="1">
      <c r="A63" s="42"/>
      <c r="B63" s="43" t="s">
        <v>42</v>
      </c>
      <c r="C63" s="43" t="s">
        <v>133</v>
      </c>
      <c r="D63" s="43" t="s">
        <v>135</v>
      </c>
      <c r="E63" s="43" t="s">
        <v>43</v>
      </c>
      <c r="F63" s="43" t="s">
        <v>44</v>
      </c>
      <c r="G63" s="43" t="s">
        <v>45</v>
      </c>
      <c r="H63" s="43" t="s">
        <v>46</v>
      </c>
      <c r="I63" s="43" t="s">
        <v>137</v>
      </c>
      <c r="J63" s="43" t="s">
        <v>138</v>
      </c>
      <c r="K63" s="43" t="s">
        <v>139</v>
      </c>
      <c r="L63" s="268">
        <v>100000</v>
      </c>
      <c r="M63" s="266" t="s">
        <v>278</v>
      </c>
      <c r="N63" s="266" t="s">
        <v>276</v>
      </c>
      <c r="O63" s="273" t="s">
        <v>84</v>
      </c>
      <c r="P63" s="298" t="s">
        <v>266</v>
      </c>
    </row>
    <row r="64" spans="1:25" ht="15.95" customHeight="1">
      <c r="A64" s="612" t="s">
        <v>88</v>
      </c>
      <c r="B64" s="44" t="s">
        <v>132</v>
      </c>
      <c r="C64" s="44" t="s">
        <v>47</v>
      </c>
      <c r="D64" s="44" t="s">
        <v>47</v>
      </c>
      <c r="E64" s="44" t="s">
        <v>47</v>
      </c>
      <c r="F64" s="44" t="s">
        <v>47</v>
      </c>
      <c r="G64" s="44" t="s">
        <v>47</v>
      </c>
      <c r="H64" s="44" t="s">
        <v>47</v>
      </c>
      <c r="I64" s="44" t="s">
        <v>47</v>
      </c>
      <c r="J64" s="44" t="s">
        <v>47</v>
      </c>
      <c r="K64" s="44" t="s">
        <v>47</v>
      </c>
      <c r="L64" s="44" t="s">
        <v>50</v>
      </c>
      <c r="M64" s="251" t="s">
        <v>277</v>
      </c>
      <c r="N64" s="251" t="s">
        <v>156</v>
      </c>
      <c r="O64" s="272" t="s">
        <v>155</v>
      </c>
      <c r="P64" s="299" t="s">
        <v>343</v>
      </c>
    </row>
    <row r="65" spans="1:16" ht="15.95" customHeight="1" thickBot="1">
      <c r="A65" s="462" t="s">
        <v>107</v>
      </c>
      <c r="B65" s="45" t="s">
        <v>50</v>
      </c>
      <c r="C65" s="45" t="s">
        <v>134</v>
      </c>
      <c r="D65" s="45" t="s">
        <v>136</v>
      </c>
      <c r="E65" s="45" t="s">
        <v>51</v>
      </c>
      <c r="F65" s="45" t="s">
        <v>52</v>
      </c>
      <c r="G65" s="45" t="s">
        <v>53</v>
      </c>
      <c r="H65" s="45" t="s">
        <v>49</v>
      </c>
      <c r="I65" s="45" t="s">
        <v>140</v>
      </c>
      <c r="J65" s="45" t="s">
        <v>141</v>
      </c>
      <c r="K65" s="45" t="s">
        <v>142</v>
      </c>
      <c r="L65" s="45" t="s">
        <v>143</v>
      </c>
      <c r="M65" s="267" t="s">
        <v>156</v>
      </c>
      <c r="N65" s="267" t="s">
        <v>143</v>
      </c>
      <c r="O65" s="274" t="s">
        <v>48</v>
      </c>
      <c r="P65" s="300" t="s">
        <v>287</v>
      </c>
    </row>
    <row r="66" spans="1:16" ht="15" customHeight="1">
      <c r="A66" s="590" t="s">
        <v>230</v>
      </c>
      <c r="B66" s="194"/>
      <c r="C66" s="194"/>
      <c r="D66" s="194"/>
      <c r="E66" s="194"/>
      <c r="F66" s="194"/>
      <c r="G66" s="194"/>
      <c r="H66" s="194"/>
      <c r="I66" s="194"/>
      <c r="J66" s="194"/>
      <c r="K66" s="194"/>
      <c r="L66" s="194"/>
      <c r="M66" s="194"/>
      <c r="N66" s="194"/>
      <c r="O66" s="194"/>
    </row>
    <row r="67" spans="1:16" ht="15.75" customHeight="1">
      <c r="A67" s="528" t="s">
        <v>350</v>
      </c>
      <c r="B67" s="800">
        <f>B8/B$8</f>
        <v>1</v>
      </c>
      <c r="C67" s="800">
        <f t="shared" ref="C67:K67" si="0">C8/C$8</f>
        <v>1</v>
      </c>
      <c r="D67" s="800">
        <f t="shared" si="0"/>
        <v>1</v>
      </c>
      <c r="E67" s="800">
        <f t="shared" si="0"/>
        <v>1</v>
      </c>
      <c r="F67" s="800">
        <f t="shared" si="0"/>
        <v>1</v>
      </c>
      <c r="G67" s="800">
        <f t="shared" si="0"/>
        <v>1</v>
      </c>
      <c r="H67" s="800">
        <f t="shared" si="0"/>
        <v>1</v>
      </c>
      <c r="I67" s="800">
        <f t="shared" si="0"/>
        <v>1</v>
      </c>
      <c r="J67" s="800">
        <f t="shared" si="0"/>
        <v>1</v>
      </c>
      <c r="K67" s="800">
        <f t="shared" si="0"/>
        <v>1</v>
      </c>
      <c r="L67" s="800" t="s">
        <v>110</v>
      </c>
      <c r="M67" s="801">
        <f t="shared" ref="M67:O67" si="1">M8/M$8</f>
        <v>1</v>
      </c>
      <c r="N67" s="801">
        <f t="shared" si="1"/>
        <v>1</v>
      </c>
      <c r="O67" s="801">
        <f t="shared" si="1"/>
        <v>1</v>
      </c>
      <c r="P67" s="800">
        <f>P8/P$8</f>
        <v>1</v>
      </c>
    </row>
    <row r="68" spans="1:16" ht="15.75" customHeight="1">
      <c r="A68" s="531" t="s">
        <v>189</v>
      </c>
      <c r="B68" s="802">
        <f t="shared" ref="B68:K72" si="2">B9/B$8</f>
        <v>0.24020450050058553</v>
      </c>
      <c r="C68" s="802">
        <f t="shared" si="2"/>
        <v>0.37671393088524141</v>
      </c>
      <c r="D68" s="802">
        <f t="shared" si="2"/>
        <v>0.332825147376407</v>
      </c>
      <c r="E68" s="802">
        <f t="shared" si="2"/>
        <v>0.31637742979569022</v>
      </c>
      <c r="F68" s="802">
        <f t="shared" si="2"/>
        <v>0.29125424280412227</v>
      </c>
      <c r="G68" s="802">
        <f t="shared" si="2"/>
        <v>0.26644221417103503</v>
      </c>
      <c r="H68" s="802">
        <f t="shared" si="2"/>
        <v>0.25506407151443161</v>
      </c>
      <c r="I68" s="802">
        <f t="shared" si="2"/>
        <v>0.23863601086611258</v>
      </c>
      <c r="J68" s="802">
        <f t="shared" si="2"/>
        <v>0.23284213080275049</v>
      </c>
      <c r="K68" s="802">
        <f t="shared" si="2"/>
        <v>0.18815786711688992</v>
      </c>
      <c r="L68" s="802" t="s">
        <v>110</v>
      </c>
      <c r="M68" s="803">
        <f t="shared" ref="M68:P68" si="3">M9/M$8</f>
        <v>0.27409161878674299</v>
      </c>
      <c r="N68" s="803">
        <f t="shared" si="3"/>
        <v>0.22763546983098318</v>
      </c>
      <c r="O68" s="803">
        <f t="shared" si="3"/>
        <v>0.25109372746178754</v>
      </c>
      <c r="P68" s="802">
        <f t="shared" si="3"/>
        <v>0.24428162867369677</v>
      </c>
    </row>
    <row r="69" spans="1:16" ht="15.75" customHeight="1">
      <c r="A69" s="533" t="s">
        <v>190</v>
      </c>
      <c r="B69" s="804">
        <f t="shared" si="2"/>
        <v>0.6580327479554462</v>
      </c>
      <c r="C69" s="804">
        <f t="shared" si="2"/>
        <v>0.45739154283537503</v>
      </c>
      <c r="D69" s="804">
        <f t="shared" si="2"/>
        <v>0.46791646368930667</v>
      </c>
      <c r="E69" s="804">
        <f t="shared" si="2"/>
        <v>0.49610034514294776</v>
      </c>
      <c r="F69" s="804">
        <f t="shared" si="2"/>
        <v>0.51188269475203529</v>
      </c>
      <c r="G69" s="804">
        <f t="shared" si="2"/>
        <v>0.53441560452194692</v>
      </c>
      <c r="H69" s="804">
        <f t="shared" si="2"/>
        <v>0.5593058431270217</v>
      </c>
      <c r="I69" s="804">
        <f t="shared" si="2"/>
        <v>0.56210822975496344</v>
      </c>
      <c r="J69" s="804">
        <f t="shared" si="2"/>
        <v>0.56262789323786455</v>
      </c>
      <c r="K69" s="804">
        <f t="shared" si="2"/>
        <v>0.60442699705554848</v>
      </c>
      <c r="L69" s="804" t="s">
        <v>110</v>
      </c>
      <c r="M69" s="805">
        <f t="shared" ref="M69:P69" si="4">M10/M$8</f>
        <v>0.53405925666886667</v>
      </c>
      <c r="N69" s="805">
        <f t="shared" si="4"/>
        <v>0.56961905524738965</v>
      </c>
      <c r="O69" s="805">
        <f t="shared" si="4"/>
        <v>0.55166296256385727</v>
      </c>
      <c r="P69" s="804">
        <f t="shared" si="4"/>
        <v>0.54977031055736925</v>
      </c>
    </row>
    <row r="70" spans="1:16" ht="15.75" customHeight="1">
      <c r="A70" s="531" t="s">
        <v>191</v>
      </c>
      <c r="B70" s="802">
        <f t="shared" si="2"/>
        <v>1.2594078398111533E-2</v>
      </c>
      <c r="C70" s="802">
        <f t="shared" si="2"/>
        <v>1.5140881955937038E-2</v>
      </c>
      <c r="D70" s="802">
        <f t="shared" si="2"/>
        <v>2.2596766492974867E-2</v>
      </c>
      <c r="E70" s="802">
        <f t="shared" si="2"/>
        <v>2.6660735149519683E-2</v>
      </c>
      <c r="F70" s="802">
        <f t="shared" si="2"/>
        <v>3.5651019732078369E-2</v>
      </c>
      <c r="G70" s="802">
        <f t="shared" si="2"/>
        <v>3.4550700942977665E-2</v>
      </c>
      <c r="H70" s="802">
        <f t="shared" si="2"/>
        <v>3.7537040250709933E-2</v>
      </c>
      <c r="I70" s="802">
        <f t="shared" si="2"/>
        <v>3.42564450744786E-2</v>
      </c>
      <c r="J70" s="802">
        <f t="shared" si="2"/>
        <v>3.0498589131927368E-2</v>
      </c>
      <c r="K70" s="802">
        <f t="shared" si="2"/>
        <v>5.2033172389191806E-2</v>
      </c>
      <c r="L70" s="802" t="s">
        <v>110</v>
      </c>
      <c r="M70" s="803">
        <f t="shared" ref="M70:P70" si="5">M11/M$8</f>
        <v>3.4766794129279681E-2</v>
      </c>
      <c r="N70" s="803">
        <f t="shared" si="5"/>
        <v>3.5842582643443706E-2</v>
      </c>
      <c r="O70" s="803">
        <f t="shared" si="5"/>
        <v>3.5299358017993797E-2</v>
      </c>
      <c r="P70" s="802">
        <f t="shared" si="5"/>
        <v>2.8550477018144824E-2</v>
      </c>
    </row>
    <row r="71" spans="1:16" ht="15.75" customHeight="1">
      <c r="A71" s="533" t="s">
        <v>192</v>
      </c>
      <c r="B71" s="804">
        <f t="shared" si="2"/>
        <v>5.2650109445314668E-2</v>
      </c>
      <c r="C71" s="804">
        <f t="shared" si="2"/>
        <v>7.4702143722612163E-2</v>
      </c>
      <c r="D71" s="804">
        <f t="shared" si="2"/>
        <v>9.8173915815787827E-2</v>
      </c>
      <c r="E71" s="804">
        <f t="shared" si="2"/>
        <v>9.9691760767441823E-2</v>
      </c>
      <c r="F71" s="804">
        <f t="shared" si="2"/>
        <v>0.10466148074128989</v>
      </c>
      <c r="G71" s="804">
        <f t="shared" si="2"/>
        <v>0.10694748007385491</v>
      </c>
      <c r="H71" s="804">
        <f t="shared" si="2"/>
        <v>0.11384843345404083</v>
      </c>
      <c r="I71" s="804">
        <f t="shared" si="2"/>
        <v>0.1282686753568992</v>
      </c>
      <c r="J71" s="804">
        <f t="shared" si="2"/>
        <v>0.14115758187675931</v>
      </c>
      <c r="K71" s="804">
        <f t="shared" si="2"/>
        <v>0.12670098675730865</v>
      </c>
      <c r="L71" s="804" t="s">
        <v>110</v>
      </c>
      <c r="M71" s="805">
        <f t="shared" ref="M71:P71" si="6">M12/M$8</f>
        <v>0.10806987219800955</v>
      </c>
      <c r="N71" s="805">
        <f t="shared" si="6"/>
        <v>0.1330837555670451</v>
      </c>
      <c r="O71" s="805">
        <f t="shared" si="6"/>
        <v>0.12045287389413863</v>
      </c>
      <c r="P71" s="804">
        <f t="shared" si="6"/>
        <v>0.13467641792119647</v>
      </c>
    </row>
    <row r="72" spans="1:16" ht="15.75" customHeight="1">
      <c r="A72" s="536" t="s">
        <v>193</v>
      </c>
      <c r="B72" s="806">
        <f t="shared" si="2"/>
        <v>3.6518563700542184E-2</v>
      </c>
      <c r="C72" s="806">
        <f t="shared" si="2"/>
        <v>7.6051500600834349E-2</v>
      </c>
      <c r="D72" s="806">
        <f t="shared" si="2"/>
        <v>7.8487706626936868E-2</v>
      </c>
      <c r="E72" s="806">
        <f t="shared" si="2"/>
        <v>6.1169729145942001E-2</v>
      </c>
      <c r="F72" s="806">
        <f t="shared" si="2"/>
        <v>5.6550561970474263E-2</v>
      </c>
      <c r="G72" s="806">
        <f t="shared" si="2"/>
        <v>5.7644000290185501E-2</v>
      </c>
      <c r="H72" s="806">
        <f t="shared" si="2"/>
        <v>3.4244611654841509E-2</v>
      </c>
      <c r="I72" s="806">
        <f t="shared" si="2"/>
        <v>3.6730638948541068E-2</v>
      </c>
      <c r="J72" s="806">
        <f t="shared" si="2"/>
        <v>3.2873804951612219E-2</v>
      </c>
      <c r="K72" s="806">
        <f t="shared" si="2"/>
        <v>2.8680976680255328E-2</v>
      </c>
      <c r="L72" s="806" t="s">
        <v>110</v>
      </c>
      <c r="M72" s="807">
        <f t="shared" ref="M72:P72" si="7">M13/M$8</f>
        <v>4.9012458217101068E-2</v>
      </c>
      <c r="N72" s="807">
        <f t="shared" si="7"/>
        <v>3.381913671113828E-2</v>
      </c>
      <c r="O72" s="807">
        <f t="shared" si="7"/>
        <v>4.1491078062222846E-2</v>
      </c>
      <c r="P72" s="806">
        <f t="shared" si="7"/>
        <v>4.2721165830644309E-2</v>
      </c>
    </row>
    <row r="73" spans="1:16" ht="15.75" customHeight="1">
      <c r="A73" s="539" t="s">
        <v>346</v>
      </c>
      <c r="B73" s="808">
        <f>B14/B$14</f>
        <v>1</v>
      </c>
      <c r="C73" s="808">
        <f t="shared" ref="C73:K73" si="8">C14/C$14</f>
        <v>1</v>
      </c>
      <c r="D73" s="808">
        <f t="shared" si="8"/>
        <v>1</v>
      </c>
      <c r="E73" s="808">
        <f t="shared" si="8"/>
        <v>1</v>
      </c>
      <c r="F73" s="808">
        <f t="shared" si="8"/>
        <v>1</v>
      </c>
      <c r="G73" s="808">
        <f t="shared" si="8"/>
        <v>1</v>
      </c>
      <c r="H73" s="808">
        <f t="shared" si="8"/>
        <v>1</v>
      </c>
      <c r="I73" s="808">
        <f t="shared" si="8"/>
        <v>1</v>
      </c>
      <c r="J73" s="808">
        <f t="shared" si="8"/>
        <v>1</v>
      </c>
      <c r="K73" s="808">
        <f t="shared" si="8"/>
        <v>1</v>
      </c>
      <c r="L73" s="808" t="s">
        <v>110</v>
      </c>
      <c r="M73" s="809">
        <f t="shared" ref="M73:O73" si="9">M14/M$14</f>
        <v>1</v>
      </c>
      <c r="N73" s="809">
        <f t="shared" si="9"/>
        <v>1</v>
      </c>
      <c r="O73" s="809">
        <f t="shared" si="9"/>
        <v>1</v>
      </c>
      <c r="P73" s="808">
        <f>P14/P$14</f>
        <v>1</v>
      </c>
    </row>
    <row r="74" spans="1:16" ht="15.75" customHeight="1">
      <c r="A74" s="531" t="s">
        <v>86</v>
      </c>
      <c r="B74" s="802">
        <f t="shared" ref="B74:K84" si="10">B15/B$14</f>
        <v>0.44167539477375922</v>
      </c>
      <c r="C74" s="802">
        <f t="shared" si="10"/>
        <v>0.42816152583322381</v>
      </c>
      <c r="D74" s="802">
        <f t="shared" si="10"/>
        <v>0.46702303315067295</v>
      </c>
      <c r="E74" s="802">
        <f t="shared" si="10"/>
        <v>0.5937735694092956</v>
      </c>
      <c r="F74" s="802">
        <f t="shared" si="10"/>
        <v>0.62702223941448632</v>
      </c>
      <c r="G74" s="802">
        <f t="shared" si="10"/>
        <v>0.66141077832955197</v>
      </c>
      <c r="H74" s="802">
        <f t="shared" si="10"/>
        <v>0.69366321739391978</v>
      </c>
      <c r="I74" s="802">
        <f t="shared" si="10"/>
        <v>0.75330126420760479</v>
      </c>
      <c r="J74" s="802">
        <f t="shared" si="10"/>
        <v>0.75090168667407364</v>
      </c>
      <c r="K74" s="802">
        <f t="shared" si="10"/>
        <v>0.68417013397200754</v>
      </c>
      <c r="L74" s="802" t="s">
        <v>110</v>
      </c>
      <c r="M74" s="803">
        <f t="shared" ref="M74:P74" si="11">M15/M$14</f>
        <v>0.65553071528815032</v>
      </c>
      <c r="N74" s="803">
        <f t="shared" si="11"/>
        <v>0.74092543880494421</v>
      </c>
      <c r="O74" s="803">
        <f t="shared" si="11"/>
        <v>0.69684618999779513</v>
      </c>
      <c r="P74" s="802">
        <f t="shared" si="11"/>
        <v>0.65011757316775154</v>
      </c>
    </row>
    <row r="75" spans="1:16" ht="15.75" customHeight="1">
      <c r="A75" s="533" t="s">
        <v>195</v>
      </c>
      <c r="B75" s="804">
        <f t="shared" si="10"/>
        <v>0.43551722391777281</v>
      </c>
      <c r="C75" s="804">
        <f t="shared" si="10"/>
        <v>0.33756029291558098</v>
      </c>
      <c r="D75" s="804">
        <f t="shared" si="10"/>
        <v>0.35786884908971761</v>
      </c>
      <c r="E75" s="804">
        <f t="shared" si="10"/>
        <v>0.49595056848383151</v>
      </c>
      <c r="F75" s="804">
        <f t="shared" si="10"/>
        <v>0.52218219656121123</v>
      </c>
      <c r="G75" s="804">
        <f t="shared" si="10"/>
        <v>0.52039699397390438</v>
      </c>
      <c r="H75" s="804">
        <f t="shared" si="10"/>
        <v>0.54593082916813696</v>
      </c>
      <c r="I75" s="804">
        <f t="shared" si="10"/>
        <v>0.61490965784267826</v>
      </c>
      <c r="J75" s="804">
        <f t="shared" si="10"/>
        <v>0.61880574005799893</v>
      </c>
      <c r="K75" s="804">
        <f t="shared" si="10"/>
        <v>0.56585858227692976</v>
      </c>
      <c r="L75" s="804" t="s">
        <v>110</v>
      </c>
      <c r="M75" s="805">
        <f t="shared" ref="M75:P75" si="12">M16/M$14</f>
        <v>0.5253428622430123</v>
      </c>
      <c r="N75" s="805">
        <f t="shared" si="12"/>
        <v>0.60834805200681819</v>
      </c>
      <c r="O75" s="805">
        <f t="shared" si="12"/>
        <v>0.56550223834060276</v>
      </c>
      <c r="P75" s="804">
        <f t="shared" si="12"/>
        <v>0.5749629084362996</v>
      </c>
    </row>
    <row r="76" spans="1:16" ht="15.75" customHeight="1">
      <c r="A76" s="531" t="s">
        <v>384</v>
      </c>
      <c r="B76" s="802">
        <f t="shared" si="10"/>
        <v>0.39003246252235091</v>
      </c>
      <c r="C76" s="802">
        <f t="shared" si="10"/>
        <v>9.4235889906848475E-2</v>
      </c>
      <c r="D76" s="802">
        <f t="shared" si="10"/>
        <v>7.9105681405689146E-2</v>
      </c>
      <c r="E76" s="802">
        <f t="shared" si="10"/>
        <v>6.3911155825455548E-2</v>
      </c>
      <c r="F76" s="802">
        <f t="shared" si="10"/>
        <v>6.8292296958284801E-2</v>
      </c>
      <c r="G76" s="802">
        <f t="shared" si="10"/>
        <v>5.5697761455239747E-2</v>
      </c>
      <c r="H76" s="802">
        <f t="shared" si="10"/>
        <v>8.7473993722152268E-2</v>
      </c>
      <c r="I76" s="802">
        <f t="shared" si="10"/>
        <v>9.0023539840549657E-2</v>
      </c>
      <c r="J76" s="802">
        <f t="shared" si="10"/>
        <v>8.787759801077788E-2</v>
      </c>
      <c r="K76" s="802">
        <f t="shared" si="10"/>
        <v>0.12155759714042179</v>
      </c>
      <c r="L76" s="802" t="s">
        <v>110</v>
      </c>
      <c r="M76" s="803">
        <f t="shared" ref="M76:P76" si="13">M17/M$14</f>
        <v>7.180034529674359E-2</v>
      </c>
      <c r="N76" s="803">
        <f t="shared" si="13"/>
        <v>9.4384110628645532E-2</v>
      </c>
      <c r="O76" s="803">
        <f t="shared" si="13"/>
        <v>8.2726769635269329E-2</v>
      </c>
      <c r="P76" s="802">
        <f t="shared" si="13"/>
        <v>0.14352347228345869</v>
      </c>
    </row>
    <row r="77" spans="1:16" ht="15.75" customHeight="1">
      <c r="A77" s="533" t="s">
        <v>196</v>
      </c>
      <c r="B77" s="804">
        <f t="shared" si="10"/>
        <v>6.1581708559863982E-3</v>
      </c>
      <c r="C77" s="804">
        <f t="shared" si="10"/>
        <v>9.0601232917642854E-2</v>
      </c>
      <c r="D77" s="804">
        <f t="shared" si="10"/>
        <v>0.10915418406095539</v>
      </c>
      <c r="E77" s="804">
        <f t="shared" si="10"/>
        <v>9.78230009242404E-2</v>
      </c>
      <c r="F77" s="804">
        <f t="shared" si="10"/>
        <v>0.10484004285327496</v>
      </c>
      <c r="G77" s="804">
        <f t="shared" si="10"/>
        <v>0.1410137843556476</v>
      </c>
      <c r="H77" s="804">
        <f t="shared" si="10"/>
        <v>0.14773238822578283</v>
      </c>
      <c r="I77" s="804">
        <f t="shared" si="10"/>
        <v>0.13839160636492656</v>
      </c>
      <c r="J77" s="804">
        <f t="shared" si="10"/>
        <v>0.13209594661607466</v>
      </c>
      <c r="K77" s="804">
        <f t="shared" si="10"/>
        <v>0.11831155169507782</v>
      </c>
      <c r="L77" s="804" t="s">
        <v>110</v>
      </c>
      <c r="M77" s="805">
        <f t="shared" ref="M77:P77" si="14">M18/M$14</f>
        <v>0.13018785304513791</v>
      </c>
      <c r="N77" s="805">
        <f t="shared" si="14"/>
        <v>0.13257738679812603</v>
      </c>
      <c r="O77" s="805">
        <f t="shared" si="14"/>
        <v>0.13134395165719243</v>
      </c>
      <c r="P77" s="804">
        <f t="shared" si="14"/>
        <v>7.5154664731451937E-2</v>
      </c>
    </row>
    <row r="78" spans="1:16" ht="15.75" customHeight="1">
      <c r="A78" s="531" t="s">
        <v>197</v>
      </c>
      <c r="B78" s="802">
        <f t="shared" si="10"/>
        <v>0.18478544292270532</v>
      </c>
      <c r="C78" s="802">
        <f t="shared" si="10"/>
        <v>0.20618373856792069</v>
      </c>
      <c r="D78" s="802">
        <f t="shared" si="10"/>
        <v>0.22779181900300724</v>
      </c>
      <c r="E78" s="802">
        <f t="shared" si="10"/>
        <v>0.21565032945229493</v>
      </c>
      <c r="F78" s="802">
        <f t="shared" si="10"/>
        <v>0.18887742233387117</v>
      </c>
      <c r="G78" s="802">
        <f t="shared" si="10"/>
        <v>0.15762924611380785</v>
      </c>
      <c r="H78" s="802">
        <f t="shared" si="10"/>
        <v>0.1274385015871666</v>
      </c>
      <c r="I78" s="802">
        <f t="shared" si="10"/>
        <v>0.11638043289190951</v>
      </c>
      <c r="J78" s="802">
        <f t="shared" si="10"/>
        <v>0.1190380363022159</v>
      </c>
      <c r="K78" s="802">
        <f t="shared" si="10"/>
        <v>0.1061585798027181</v>
      </c>
      <c r="L78" s="802" t="s">
        <v>110</v>
      </c>
      <c r="M78" s="803">
        <f t="shared" ref="M78:P78" si="15">M19/M$14</f>
        <v>0.1607743663988544</v>
      </c>
      <c r="N78" s="803">
        <f t="shared" si="15"/>
        <v>0.11574473900712538</v>
      </c>
      <c r="O78" s="803">
        <f t="shared" si="15"/>
        <v>0.13898823775867877</v>
      </c>
      <c r="P78" s="802">
        <f t="shared" si="15"/>
        <v>0.17853649290488799</v>
      </c>
    </row>
    <row r="79" spans="1:16" ht="15.75" customHeight="1">
      <c r="A79" s="533" t="s">
        <v>198</v>
      </c>
      <c r="B79" s="804">
        <f t="shared" si="10"/>
        <v>0.16477196360131099</v>
      </c>
      <c r="C79" s="804">
        <f t="shared" si="10"/>
        <v>0.17704353301454751</v>
      </c>
      <c r="D79" s="804">
        <f t="shared" si="10"/>
        <v>0.19777596988137108</v>
      </c>
      <c r="E79" s="804">
        <f t="shared" si="10"/>
        <v>0.19137048866275511</v>
      </c>
      <c r="F79" s="804">
        <f t="shared" si="10"/>
        <v>0.16734775058428628</v>
      </c>
      <c r="G79" s="804">
        <f t="shared" si="10"/>
        <v>0.14320875080101841</v>
      </c>
      <c r="H79" s="804">
        <f t="shared" si="10"/>
        <v>0.10813746766939838</v>
      </c>
      <c r="I79" s="804">
        <f t="shared" si="10"/>
        <v>9.8531885674841904E-2</v>
      </c>
      <c r="J79" s="804">
        <f t="shared" si="10"/>
        <v>9.6308734742751423E-2</v>
      </c>
      <c r="K79" s="804">
        <f t="shared" si="10"/>
        <v>8.3872213029681175E-2</v>
      </c>
      <c r="L79" s="804" t="s">
        <v>110</v>
      </c>
      <c r="M79" s="805">
        <f t="shared" ref="M79:P79" si="16">M20/M$14</f>
        <v>0.14161039292514524</v>
      </c>
      <c r="N79" s="805">
        <f t="shared" si="16"/>
        <v>9.5227910158510329E-2</v>
      </c>
      <c r="O79" s="805">
        <f t="shared" si="16"/>
        <v>0.11916972897281082</v>
      </c>
      <c r="P79" s="804">
        <f t="shared" si="16"/>
        <v>0.14751582975771299</v>
      </c>
    </row>
    <row r="80" spans="1:16" ht="15.75" customHeight="1">
      <c r="A80" s="531" t="s">
        <v>199</v>
      </c>
      <c r="B80" s="802" t="s">
        <v>110</v>
      </c>
      <c r="C80" s="802">
        <f t="shared" si="10"/>
        <v>7.7625521921106354E-3</v>
      </c>
      <c r="D80" s="802">
        <f t="shared" si="10"/>
        <v>4.1096121150337806E-3</v>
      </c>
      <c r="E80" s="802">
        <f t="shared" si="10"/>
        <v>1.2642874703695786E-3</v>
      </c>
      <c r="F80" s="802">
        <f t="shared" si="10"/>
        <v>8.7409025914845638E-4</v>
      </c>
      <c r="G80" s="802">
        <f t="shared" si="10"/>
        <v>7.6842839502920817E-4</v>
      </c>
      <c r="H80" s="802">
        <f t="shared" si="10"/>
        <v>6.5503306555516607E-4</v>
      </c>
      <c r="I80" s="802">
        <f t="shared" si="10"/>
        <v>5.3680923054017058E-4</v>
      </c>
      <c r="J80" s="802">
        <f t="shared" si="10"/>
        <v>1.4109339115843382E-3</v>
      </c>
      <c r="K80" s="802">
        <f t="shared" si="10"/>
        <v>3.5889195862182145E-3</v>
      </c>
      <c r="L80" s="802" t="s">
        <v>110</v>
      </c>
      <c r="M80" s="803">
        <f t="shared" ref="M80:P80" si="17">M21/M$14</f>
        <v>8.5794282247293903E-4</v>
      </c>
      <c r="N80" s="803">
        <f t="shared" si="17"/>
        <v>1.3877302054956524E-3</v>
      </c>
      <c r="O80" s="803">
        <f t="shared" si="17"/>
        <v>1.1142633101442556E-3</v>
      </c>
      <c r="P80" s="802">
        <f t="shared" si="17"/>
        <v>3.1330208324256903E-3</v>
      </c>
    </row>
    <row r="81" spans="1:16" ht="15.75" customHeight="1">
      <c r="A81" s="533" t="s">
        <v>200</v>
      </c>
      <c r="B81" s="804">
        <f t="shared" si="10"/>
        <v>2.0013479321394315E-2</v>
      </c>
      <c r="C81" s="804">
        <f t="shared" si="10"/>
        <v>2.1377653361262548E-2</v>
      </c>
      <c r="D81" s="804">
        <f t="shared" si="10"/>
        <v>2.5906237006602391E-2</v>
      </c>
      <c r="E81" s="804">
        <f t="shared" si="10"/>
        <v>2.3015553319170216E-2</v>
      </c>
      <c r="F81" s="804">
        <f t="shared" si="10"/>
        <v>2.0655581489350452E-2</v>
      </c>
      <c r="G81" s="804">
        <f t="shared" si="10"/>
        <v>1.3652066918666576E-2</v>
      </c>
      <c r="H81" s="804">
        <f t="shared" si="10"/>
        <v>1.864600085221305E-2</v>
      </c>
      <c r="I81" s="804">
        <f t="shared" si="10"/>
        <v>1.731173798569189E-2</v>
      </c>
      <c r="J81" s="804">
        <f t="shared" si="10"/>
        <v>2.1318367647880136E-2</v>
      </c>
      <c r="K81" s="804">
        <f t="shared" si="10"/>
        <v>1.869744718610283E-2</v>
      </c>
      <c r="L81" s="804" t="s">
        <v>110</v>
      </c>
      <c r="M81" s="805">
        <f t="shared" ref="M81:P81" si="18">M22/M$14</f>
        <v>1.8306030652207202E-2</v>
      </c>
      <c r="N81" s="805">
        <f t="shared" si="18"/>
        <v>1.9129098642328122E-2</v>
      </c>
      <c r="O81" s="805">
        <f t="shared" si="18"/>
        <v>1.870424547572366E-2</v>
      </c>
      <c r="P81" s="804">
        <f t="shared" si="18"/>
        <v>2.7887642315647023E-2</v>
      </c>
    </row>
    <row r="82" spans="1:16" ht="15.75" customHeight="1">
      <c r="A82" s="531" t="s">
        <v>201</v>
      </c>
      <c r="B82" s="802">
        <f t="shared" si="10"/>
        <v>3.7658608607602065E-4</v>
      </c>
      <c r="C82" s="802">
        <f t="shared" si="10"/>
        <v>1.9723296078455296E-2</v>
      </c>
      <c r="D82" s="802">
        <f t="shared" si="10"/>
        <v>2.1347461305540067E-2</v>
      </c>
      <c r="E82" s="802">
        <f t="shared" si="10"/>
        <v>3.3565754197858753E-2</v>
      </c>
      <c r="F82" s="802">
        <f t="shared" si="10"/>
        <v>3.2368769266791969E-2</v>
      </c>
      <c r="G82" s="802">
        <f t="shared" si="10"/>
        <v>2.9609975788829027E-2</v>
      </c>
      <c r="H82" s="802">
        <f t="shared" si="10"/>
        <v>3.8844334062079093E-2</v>
      </c>
      <c r="I82" s="802">
        <f t="shared" si="10"/>
        <v>2.5565053727574633E-2</v>
      </c>
      <c r="J82" s="802">
        <f t="shared" si="10"/>
        <v>3.2584247388175502E-2</v>
      </c>
      <c r="K82" s="802">
        <f t="shared" si="10"/>
        <v>2.9304832618953985E-2</v>
      </c>
      <c r="L82" s="802" t="s">
        <v>110</v>
      </c>
      <c r="M82" s="803">
        <f t="shared" ref="M82:P82" si="19">M23/M$14</f>
        <v>3.4075348196501702E-2</v>
      </c>
      <c r="N82" s="803">
        <f t="shared" si="19"/>
        <v>2.896572525291987E-2</v>
      </c>
      <c r="O82" s="803">
        <f t="shared" si="19"/>
        <v>3.1603222416559537E-2</v>
      </c>
      <c r="P82" s="802">
        <f t="shared" si="19"/>
        <v>4.6883619599452399E-2</v>
      </c>
    </row>
    <row r="83" spans="1:16" ht="15.75" customHeight="1">
      <c r="A83" s="533" t="s">
        <v>202</v>
      </c>
      <c r="B83" s="804">
        <f t="shared" si="10"/>
        <v>0.34391579170188319</v>
      </c>
      <c r="C83" s="804">
        <f t="shared" si="10"/>
        <v>0.13221405839643524</v>
      </c>
      <c r="D83" s="804">
        <f t="shared" si="10"/>
        <v>0.15312342162255818</v>
      </c>
      <c r="E83" s="804">
        <f t="shared" si="10"/>
        <v>7.6091139629993018E-2</v>
      </c>
      <c r="F83" s="804">
        <f t="shared" si="10"/>
        <v>7.4836766188780116E-2</v>
      </c>
      <c r="G83" s="804">
        <f t="shared" si="10"/>
        <v>8.2392047988542397E-2</v>
      </c>
      <c r="H83" s="804">
        <f t="shared" si="10"/>
        <v>9.0245157424127309E-2</v>
      </c>
      <c r="I83" s="804">
        <f t="shared" si="10"/>
        <v>6.7477101926686101E-2</v>
      </c>
      <c r="J83" s="804">
        <f t="shared" si="10"/>
        <v>6.3957931236392623E-2</v>
      </c>
      <c r="K83" s="804">
        <f t="shared" si="10"/>
        <v>0.11340323700738811</v>
      </c>
      <c r="L83" s="804" t="s">
        <v>110</v>
      </c>
      <c r="M83" s="805">
        <f t="shared" ref="M83:P83" si="20">M24/M$14</f>
        <v>8.387850409153455E-2</v>
      </c>
      <c r="N83" s="805">
        <f t="shared" si="20"/>
        <v>7.3671702748608944E-2</v>
      </c>
      <c r="O83" s="805">
        <f t="shared" si="20"/>
        <v>7.8940273420735452E-2</v>
      </c>
      <c r="P83" s="804">
        <f t="shared" si="20"/>
        <v>7.5313775668197774E-2</v>
      </c>
    </row>
    <row r="84" spans="1:16" ht="15.75" customHeight="1">
      <c r="A84" s="536" t="s">
        <v>203</v>
      </c>
      <c r="B84" s="806">
        <f t="shared" si="10"/>
        <v>2.9246784515576378E-2</v>
      </c>
      <c r="C84" s="806">
        <f t="shared" si="10"/>
        <v>0.2137173811230226</v>
      </c>
      <c r="D84" s="806">
        <f t="shared" si="10"/>
        <v>0.13071426491711524</v>
      </c>
      <c r="E84" s="806">
        <f t="shared" si="10"/>
        <v>8.0919207311781455E-2</v>
      </c>
      <c r="F84" s="806">
        <f t="shared" si="10"/>
        <v>7.6894802797156547E-2</v>
      </c>
      <c r="G84" s="806">
        <f t="shared" si="10"/>
        <v>6.8957951779268764E-2</v>
      </c>
      <c r="H84" s="806">
        <f t="shared" si="10"/>
        <v>4.9808789532707141E-2</v>
      </c>
      <c r="I84" s="806">
        <f t="shared" si="10"/>
        <v>3.7276147246224932E-2</v>
      </c>
      <c r="J84" s="806">
        <f t="shared" si="10"/>
        <v>3.3518098398368619E-2</v>
      </c>
      <c r="K84" s="806">
        <f t="shared" si="10"/>
        <v>6.6963216598932174E-2</v>
      </c>
      <c r="L84" s="806" t="s">
        <v>110</v>
      </c>
      <c r="M84" s="807">
        <f t="shared" ref="M84:P84" si="21">M25/M$14</f>
        <v>6.5741066024959216E-2</v>
      </c>
      <c r="N84" s="807">
        <f t="shared" si="21"/>
        <v>4.0692394187192858E-2</v>
      </c>
      <c r="O84" s="807">
        <f t="shared" si="21"/>
        <v>5.3622076406231067E-2</v>
      </c>
      <c r="P84" s="806">
        <f t="shared" si="21"/>
        <v>4.9148538659710236E-2</v>
      </c>
    </row>
    <row r="85" spans="1:16" ht="15.75" customHeight="1">
      <c r="A85" s="542" t="s">
        <v>231</v>
      </c>
      <c r="B85" s="810"/>
      <c r="C85" s="810"/>
      <c r="D85" s="810"/>
      <c r="E85" s="810"/>
      <c r="F85" s="810"/>
      <c r="G85" s="810"/>
      <c r="H85" s="810"/>
      <c r="I85" s="810"/>
      <c r="J85" s="810"/>
      <c r="K85" s="810"/>
      <c r="L85" s="810"/>
      <c r="M85" s="811"/>
      <c r="N85" s="811"/>
      <c r="O85" s="811"/>
      <c r="P85" s="812"/>
    </row>
    <row r="86" spans="1:16" ht="15.75" customHeight="1">
      <c r="A86" s="539" t="s">
        <v>347</v>
      </c>
      <c r="B86" s="808">
        <f>B28/B$28</f>
        <v>1</v>
      </c>
      <c r="C86" s="808">
        <f t="shared" ref="C86:K86" si="22">C28/C$28</f>
        <v>1</v>
      </c>
      <c r="D86" s="808">
        <f t="shared" si="22"/>
        <v>1</v>
      </c>
      <c r="E86" s="808">
        <f t="shared" si="22"/>
        <v>1</v>
      </c>
      <c r="F86" s="808">
        <f t="shared" si="22"/>
        <v>1</v>
      </c>
      <c r="G86" s="808">
        <f t="shared" si="22"/>
        <v>1</v>
      </c>
      <c r="H86" s="808">
        <f t="shared" si="22"/>
        <v>1</v>
      </c>
      <c r="I86" s="808">
        <f t="shared" si="22"/>
        <v>1</v>
      </c>
      <c r="J86" s="808">
        <f t="shared" si="22"/>
        <v>1</v>
      </c>
      <c r="K86" s="808">
        <f t="shared" si="22"/>
        <v>1</v>
      </c>
      <c r="L86" s="808" t="s">
        <v>110</v>
      </c>
      <c r="M86" s="809">
        <f t="shared" ref="M86:O86" si="23">M28/M$28</f>
        <v>1</v>
      </c>
      <c r="N86" s="809">
        <f t="shared" si="23"/>
        <v>1</v>
      </c>
      <c r="O86" s="809">
        <f t="shared" si="23"/>
        <v>1</v>
      </c>
      <c r="P86" s="808">
        <f>P28/P$28</f>
        <v>1</v>
      </c>
    </row>
    <row r="87" spans="1:16" ht="15.75" customHeight="1">
      <c r="A87" s="531" t="s">
        <v>207</v>
      </c>
      <c r="B87" s="802">
        <f t="shared" ref="B87:K89" si="24">B29/B$28</f>
        <v>0.41571522567419966</v>
      </c>
      <c r="C87" s="802">
        <f t="shared" si="24"/>
        <v>0.99998787646253362</v>
      </c>
      <c r="D87" s="802">
        <f t="shared" si="24"/>
        <v>0.94978559666465456</v>
      </c>
      <c r="E87" s="802">
        <f t="shared" si="24"/>
        <v>0.94611059597828362</v>
      </c>
      <c r="F87" s="802">
        <f t="shared" si="24"/>
        <v>0.95382272715118954</v>
      </c>
      <c r="G87" s="802">
        <f t="shared" si="24"/>
        <v>0.90073933106754311</v>
      </c>
      <c r="H87" s="802">
        <f t="shared" si="24"/>
        <v>0.95312678258905614</v>
      </c>
      <c r="I87" s="802">
        <f t="shared" si="24"/>
        <v>0.91935767941297597</v>
      </c>
      <c r="J87" s="802">
        <f t="shared" si="24"/>
        <v>0.9220520478523021</v>
      </c>
      <c r="K87" s="802">
        <f t="shared" si="24"/>
        <v>0.89013402791332663</v>
      </c>
      <c r="L87" s="802" t="s">
        <v>110</v>
      </c>
      <c r="M87" s="803">
        <f t="shared" ref="M87:P87" si="25">M29/M$28</f>
        <v>0.93813906558833104</v>
      </c>
      <c r="N87" s="803">
        <f t="shared" si="25"/>
        <v>0.9166519586761237</v>
      </c>
      <c r="O87" s="803">
        <f t="shared" si="25"/>
        <v>0.92848089942103507</v>
      </c>
      <c r="P87" s="802">
        <f t="shared" si="25"/>
        <v>0.89093028518567574</v>
      </c>
    </row>
    <row r="88" spans="1:16" ht="15.75" customHeight="1">
      <c r="A88" s="533" t="s">
        <v>208</v>
      </c>
      <c r="B88" s="804" t="s">
        <v>110</v>
      </c>
      <c r="C88" s="804">
        <f t="shared" si="24"/>
        <v>1.2123537466452219E-5</v>
      </c>
      <c r="D88" s="804">
        <f t="shared" si="24"/>
        <v>4.6562269913154521E-2</v>
      </c>
      <c r="E88" s="804">
        <f t="shared" si="24"/>
        <v>3.7162596286904333E-2</v>
      </c>
      <c r="F88" s="804">
        <f t="shared" si="24"/>
        <v>3.3708903150884428E-2</v>
      </c>
      <c r="G88" s="804">
        <f t="shared" si="24"/>
        <v>5.0119259036303238E-2</v>
      </c>
      <c r="H88" s="804">
        <f t="shared" si="24"/>
        <v>2.2832076564765099E-2</v>
      </c>
      <c r="I88" s="804">
        <f t="shared" si="24"/>
        <v>5.5011889523534155E-2</v>
      </c>
      <c r="J88" s="804">
        <f t="shared" si="24"/>
        <v>4.8432900588068824E-2</v>
      </c>
      <c r="K88" s="804">
        <f t="shared" si="24"/>
        <v>3.7950062404268424E-2</v>
      </c>
      <c r="L88" s="804" t="s">
        <v>110</v>
      </c>
      <c r="M88" s="805">
        <f t="shared" ref="M88:P88" si="26">M30/M$28</f>
        <v>3.4794365277926599E-2</v>
      </c>
      <c r="N88" s="805">
        <f t="shared" si="26"/>
        <v>4.9603046828585462E-2</v>
      </c>
      <c r="O88" s="805">
        <f t="shared" si="26"/>
        <v>4.1450668878014053E-2</v>
      </c>
      <c r="P88" s="804">
        <f t="shared" si="26"/>
        <v>5.5312283936078795E-2</v>
      </c>
    </row>
    <row r="89" spans="1:16" ht="15.75" customHeight="1">
      <c r="A89" s="536" t="s">
        <v>209</v>
      </c>
      <c r="B89" s="806">
        <f t="shared" si="24"/>
        <v>0.58428477432566206</v>
      </c>
      <c r="C89" s="806">
        <f t="shared" si="24"/>
        <v>0</v>
      </c>
      <c r="D89" s="806">
        <f t="shared" si="24"/>
        <v>3.652133422190916E-3</v>
      </c>
      <c r="E89" s="806">
        <f t="shared" si="24"/>
        <v>1.6726807734812145E-2</v>
      </c>
      <c r="F89" s="806">
        <f t="shared" si="24"/>
        <v>1.2468369697926003E-2</v>
      </c>
      <c r="G89" s="806">
        <f t="shared" si="24"/>
        <v>4.9141409899536886E-2</v>
      </c>
      <c r="H89" s="806">
        <f t="shared" si="24"/>
        <v>2.4041140846178893E-2</v>
      </c>
      <c r="I89" s="806">
        <f t="shared" si="24"/>
        <v>2.5630431063489806E-2</v>
      </c>
      <c r="J89" s="806">
        <f t="shared" si="24"/>
        <v>2.9515051562284129E-2</v>
      </c>
      <c r="K89" s="806">
        <f t="shared" si="24"/>
        <v>7.1915909682404869E-2</v>
      </c>
      <c r="L89" s="806" t="s">
        <v>110</v>
      </c>
      <c r="M89" s="807">
        <f t="shared" ref="M89:P89" si="27">M31/M$28</f>
        <v>2.706656913718148E-2</v>
      </c>
      <c r="N89" s="807">
        <f t="shared" si="27"/>
        <v>3.3744994498508249E-2</v>
      </c>
      <c r="O89" s="807">
        <f t="shared" si="27"/>
        <v>3.0068431700950887E-2</v>
      </c>
      <c r="P89" s="806">
        <f t="shared" si="27"/>
        <v>5.3757430874885367E-2</v>
      </c>
    </row>
    <row r="90" spans="1:16" ht="15.75" customHeight="1">
      <c r="A90" s="539" t="s">
        <v>348</v>
      </c>
      <c r="B90" s="808">
        <f>B32/B$32</f>
        <v>1</v>
      </c>
      <c r="C90" s="808">
        <f t="shared" ref="C90:K90" si="28">C32/C$32</f>
        <v>1</v>
      </c>
      <c r="D90" s="808">
        <f t="shared" si="28"/>
        <v>1</v>
      </c>
      <c r="E90" s="808">
        <f t="shared" si="28"/>
        <v>1</v>
      </c>
      <c r="F90" s="808">
        <f t="shared" si="28"/>
        <v>1</v>
      </c>
      <c r="G90" s="808">
        <f t="shared" si="28"/>
        <v>1</v>
      </c>
      <c r="H90" s="808">
        <f t="shared" si="28"/>
        <v>1</v>
      </c>
      <c r="I90" s="808">
        <f t="shared" si="28"/>
        <v>1</v>
      </c>
      <c r="J90" s="808">
        <f t="shared" si="28"/>
        <v>1</v>
      </c>
      <c r="K90" s="808">
        <f t="shared" si="28"/>
        <v>1</v>
      </c>
      <c r="L90" s="808" t="s">
        <v>110</v>
      </c>
      <c r="M90" s="809">
        <f t="shared" ref="M90:O90" si="29">M32/M$32</f>
        <v>1</v>
      </c>
      <c r="N90" s="809">
        <f t="shared" si="29"/>
        <v>1</v>
      </c>
      <c r="O90" s="809">
        <f t="shared" si="29"/>
        <v>1</v>
      </c>
      <c r="P90" s="808">
        <f>P32/P$32</f>
        <v>1</v>
      </c>
    </row>
    <row r="91" spans="1:16" ht="15.75" customHeight="1">
      <c r="A91" s="531" t="s">
        <v>211</v>
      </c>
      <c r="B91" s="802">
        <f t="shared" ref="B91:K93" si="30">B33/B$32</f>
        <v>0.15261975957548979</v>
      </c>
      <c r="C91" s="802">
        <f t="shared" si="30"/>
        <v>0.22630681522171062</v>
      </c>
      <c r="D91" s="802">
        <f t="shared" si="30"/>
        <v>0.25597007479337502</v>
      </c>
      <c r="E91" s="802">
        <f t="shared" si="30"/>
        <v>0.21979950128444212</v>
      </c>
      <c r="F91" s="802">
        <f t="shared" si="30"/>
        <v>0.18914685111856958</v>
      </c>
      <c r="G91" s="802">
        <f t="shared" si="30"/>
        <v>0.21496938596627818</v>
      </c>
      <c r="H91" s="802">
        <f t="shared" si="30"/>
        <v>0.20830375412324406</v>
      </c>
      <c r="I91" s="802">
        <f t="shared" si="30"/>
        <v>0.23340310360777433</v>
      </c>
      <c r="J91" s="802">
        <f t="shared" si="30"/>
        <v>0.24087923564370223</v>
      </c>
      <c r="K91" s="802">
        <f t="shared" si="30"/>
        <v>0.14504673229267726</v>
      </c>
      <c r="L91" s="802" t="s">
        <v>110</v>
      </c>
      <c r="M91" s="803">
        <f t="shared" ref="M91:P91" si="31">M33/M$32</f>
        <v>0.20698468207038731</v>
      </c>
      <c r="N91" s="803">
        <f t="shared" si="31"/>
        <v>0.22124965718701989</v>
      </c>
      <c r="O91" s="803">
        <f t="shared" si="31"/>
        <v>0.21311081956965622</v>
      </c>
      <c r="P91" s="802">
        <f t="shared" si="31"/>
        <v>0.23000548296510545</v>
      </c>
    </row>
    <row r="92" spans="1:16" ht="15.75" customHeight="1">
      <c r="A92" s="533" t="s">
        <v>212</v>
      </c>
      <c r="B92" s="804">
        <f t="shared" si="30"/>
        <v>1.6772996390920124E-2</v>
      </c>
      <c r="C92" s="804">
        <f t="shared" si="30"/>
        <v>0.73596016072731107</v>
      </c>
      <c r="D92" s="804">
        <f t="shared" si="30"/>
        <v>0.7173724898145748</v>
      </c>
      <c r="E92" s="804">
        <f t="shared" si="30"/>
        <v>0.58680625142507326</v>
      </c>
      <c r="F92" s="804">
        <f t="shared" si="30"/>
        <v>0.41092126756668518</v>
      </c>
      <c r="G92" s="804">
        <f t="shared" si="30"/>
        <v>0.48746873975408656</v>
      </c>
      <c r="H92" s="804">
        <f t="shared" si="30"/>
        <v>0.44777943046699697</v>
      </c>
      <c r="I92" s="804">
        <f t="shared" si="30"/>
        <v>0.45352740480312925</v>
      </c>
      <c r="J92" s="804">
        <f t="shared" si="30"/>
        <v>0.3655403176913819</v>
      </c>
      <c r="K92" s="804">
        <f t="shared" si="30"/>
        <v>0.28193299005161365</v>
      </c>
      <c r="L92" s="804" t="s">
        <v>110</v>
      </c>
      <c r="M92" s="805">
        <f t="shared" ref="M92:P92" si="32">M34/M$32</f>
        <v>0.47143864737918156</v>
      </c>
      <c r="N92" s="805">
        <f t="shared" si="32"/>
        <v>0.38408354152348367</v>
      </c>
      <c r="O92" s="805">
        <f t="shared" si="32"/>
        <v>0.43392372810572366</v>
      </c>
      <c r="P92" s="804">
        <f t="shared" si="32"/>
        <v>0.45792202335890814</v>
      </c>
    </row>
    <row r="93" spans="1:16" ht="15.75" customHeight="1">
      <c r="A93" s="531" t="s">
        <v>213</v>
      </c>
      <c r="B93" s="806">
        <f t="shared" si="30"/>
        <v>0.83060724403358999</v>
      </c>
      <c r="C93" s="806">
        <f t="shared" si="30"/>
        <v>3.773302405097826E-2</v>
      </c>
      <c r="D93" s="806">
        <f t="shared" si="30"/>
        <v>2.6657435386277819E-2</v>
      </c>
      <c r="E93" s="806">
        <f t="shared" si="30"/>
        <v>0.19339424728360105</v>
      </c>
      <c r="F93" s="806">
        <f t="shared" si="30"/>
        <v>0.39993188131474522</v>
      </c>
      <c r="G93" s="806">
        <f t="shared" si="30"/>
        <v>0.29756187427236563</v>
      </c>
      <c r="H93" s="806">
        <f t="shared" si="30"/>
        <v>0.34391681540975899</v>
      </c>
      <c r="I93" s="806">
        <f t="shared" si="30"/>
        <v>0.31306949158909642</v>
      </c>
      <c r="J93" s="806">
        <f t="shared" si="30"/>
        <v>0.39358044665939218</v>
      </c>
      <c r="K93" s="806">
        <f t="shared" si="30"/>
        <v>0.57302027765570918</v>
      </c>
      <c r="L93" s="806" t="s">
        <v>110</v>
      </c>
      <c r="M93" s="807">
        <f t="shared" ref="M93:P93" si="33">M35/M$32</f>
        <v>0.32157667055043115</v>
      </c>
      <c r="N93" s="807">
        <f t="shared" si="33"/>
        <v>0.39466680129586873</v>
      </c>
      <c r="O93" s="807">
        <f t="shared" si="33"/>
        <v>0.35296545232462012</v>
      </c>
      <c r="P93" s="806">
        <f t="shared" si="33"/>
        <v>0.3120724936759865</v>
      </c>
    </row>
    <row r="94" spans="1:16" ht="15.75" customHeight="1">
      <c r="A94" s="590" t="s">
        <v>272</v>
      </c>
      <c r="B94" s="813"/>
      <c r="C94" s="813"/>
      <c r="D94" s="813"/>
      <c r="E94" s="813"/>
      <c r="F94" s="813"/>
      <c r="G94" s="813"/>
      <c r="H94" s="813"/>
      <c r="I94" s="813"/>
      <c r="J94" s="813"/>
      <c r="K94" s="813"/>
      <c r="L94" s="813"/>
      <c r="M94" s="814"/>
      <c r="N94" s="814"/>
      <c r="O94" s="814"/>
      <c r="P94" s="815"/>
    </row>
    <row r="95" spans="1:16" ht="15.75" customHeight="1">
      <c r="A95" s="596" t="s">
        <v>522</v>
      </c>
      <c r="B95" s="816">
        <v>-7.9878721999999999E-2</v>
      </c>
      <c r="C95" s="816">
        <v>0.29462983799999998</v>
      </c>
      <c r="D95" s="816">
        <v>0.21716586199999999</v>
      </c>
      <c r="E95" s="816">
        <v>0.20625062199999999</v>
      </c>
      <c r="F95" s="816">
        <v>0.19922053000000001</v>
      </c>
      <c r="G95" s="816">
        <v>0.19076067899999999</v>
      </c>
      <c r="H95" s="816">
        <v>0.16944593999999999</v>
      </c>
      <c r="I95" s="816">
        <v>0.16013128800000001</v>
      </c>
      <c r="J95" s="816">
        <v>0.153380033</v>
      </c>
      <c r="K95" s="816">
        <v>0.11143460299999999</v>
      </c>
      <c r="L95" s="816" t="s">
        <v>110</v>
      </c>
      <c r="M95" s="817">
        <v>0.18678018800000001</v>
      </c>
      <c r="N95" s="817">
        <v>0.149407294</v>
      </c>
      <c r="O95" s="817">
        <v>0.16869852199999999</v>
      </c>
      <c r="P95" s="816">
        <v>0.14632878699999999</v>
      </c>
    </row>
    <row r="96" spans="1:16" ht="15.75" customHeight="1">
      <c r="A96" s="608" t="s">
        <v>505</v>
      </c>
      <c r="B96" s="822">
        <v>0.658032748</v>
      </c>
      <c r="C96" s="822">
        <v>0.45739154300000001</v>
      </c>
      <c r="D96" s="822">
        <v>0.46791646399999998</v>
      </c>
      <c r="E96" s="822">
        <v>0.496100345</v>
      </c>
      <c r="F96" s="822">
        <v>0.51188269500000005</v>
      </c>
      <c r="G96" s="822">
        <v>0.53441560499999996</v>
      </c>
      <c r="H96" s="822">
        <v>0.55930584299999997</v>
      </c>
      <c r="I96" s="822">
        <v>0.56210822999999999</v>
      </c>
      <c r="J96" s="822">
        <v>0.56262789300000005</v>
      </c>
      <c r="K96" s="822">
        <v>0.60442699700000002</v>
      </c>
      <c r="L96" s="802" t="s">
        <v>110</v>
      </c>
      <c r="M96" s="823">
        <v>0.53405925700000001</v>
      </c>
      <c r="N96" s="823">
        <v>0.56961905499999999</v>
      </c>
      <c r="O96" s="823">
        <v>0.55166296299999995</v>
      </c>
      <c r="P96" s="802">
        <v>0.54977031099999996</v>
      </c>
    </row>
    <row r="97" spans="1:16" ht="15.75" customHeight="1">
      <c r="A97" s="592" t="s">
        <v>513</v>
      </c>
      <c r="B97" s="818">
        <v>1.18601892</v>
      </c>
      <c r="C97" s="818">
        <v>0.76469240400000005</v>
      </c>
      <c r="D97" s="818">
        <v>0.84222137200000002</v>
      </c>
      <c r="E97" s="818">
        <v>0.86241907100000004</v>
      </c>
      <c r="F97" s="818">
        <v>0.88329583899999997</v>
      </c>
      <c r="G97" s="818">
        <v>0.884259774</v>
      </c>
      <c r="H97" s="818">
        <v>0.90841659200000002</v>
      </c>
      <c r="I97" s="818">
        <v>0.91509541900000002</v>
      </c>
      <c r="J97" s="818">
        <v>0.93486607399999999</v>
      </c>
      <c r="K97" s="818">
        <v>0.96988737199999997</v>
      </c>
      <c r="L97" s="818" t="s">
        <v>110</v>
      </c>
      <c r="M97" s="819">
        <v>0.88983663099999999</v>
      </c>
      <c r="N97" s="819">
        <v>0.931988029</v>
      </c>
      <c r="O97" s="819">
        <v>0.91023022099999995</v>
      </c>
      <c r="P97" s="818">
        <v>0.92836691199999999</v>
      </c>
    </row>
    <row r="98" spans="1:16" ht="17.25" customHeight="1">
      <c r="A98" s="608" t="s">
        <v>588</v>
      </c>
      <c r="B98" s="802">
        <v>0.52484676799999996</v>
      </c>
      <c r="C98" s="802">
        <v>0.460363472</v>
      </c>
      <c r="D98" s="802">
        <v>0.33425412599999998</v>
      </c>
      <c r="E98" s="802">
        <v>0.32677645599999999</v>
      </c>
      <c r="F98" s="802">
        <v>0.30030522900000001</v>
      </c>
      <c r="G98" s="802">
        <v>0.256636166</v>
      </c>
      <c r="H98" s="802">
        <v>0.25057794100000003</v>
      </c>
      <c r="I98" s="802">
        <v>0.214003689</v>
      </c>
      <c r="J98" s="802">
        <v>0.27421962700000002</v>
      </c>
      <c r="K98" s="802">
        <v>0.18108426499999999</v>
      </c>
      <c r="L98" s="802" t="s">
        <v>110</v>
      </c>
      <c r="M98" s="803">
        <v>0.27358132499999999</v>
      </c>
      <c r="N98" s="803">
        <v>0.23243502599999999</v>
      </c>
      <c r="O98" s="803">
        <v>0.25367401899999997</v>
      </c>
      <c r="P98" s="802">
        <v>0.24451250599999999</v>
      </c>
    </row>
    <row r="99" spans="1:16" ht="15.75" customHeight="1">
      <c r="A99" s="533" t="s">
        <v>507</v>
      </c>
      <c r="B99" s="804">
        <v>0.29899246499999999</v>
      </c>
      <c r="C99" s="804">
        <v>0.35122912000000001</v>
      </c>
      <c r="D99" s="804">
        <v>0.57283044400000005</v>
      </c>
      <c r="E99" s="804">
        <v>0.67985248399999998</v>
      </c>
      <c r="F99" s="804">
        <v>0.87138961299999995</v>
      </c>
      <c r="G99" s="804">
        <v>0.80079755200000002</v>
      </c>
      <c r="H99" s="804">
        <v>0.90180660099999999</v>
      </c>
      <c r="I99" s="804">
        <v>0.87618063499999999</v>
      </c>
      <c r="J99" s="804">
        <v>0.94460669900000005</v>
      </c>
      <c r="K99" s="804">
        <v>1.1462483779999999</v>
      </c>
      <c r="L99" s="804" t="s">
        <v>110</v>
      </c>
      <c r="M99" s="805">
        <v>0.83422161699999997</v>
      </c>
      <c r="N99" s="805">
        <v>0.94793814700000001</v>
      </c>
      <c r="O99" s="805">
        <v>0.88923968200000003</v>
      </c>
      <c r="P99" s="804">
        <v>0.82898606900000005</v>
      </c>
    </row>
    <row r="100" spans="1:16" ht="15.75" customHeight="1">
      <c r="A100" s="536" t="s">
        <v>599</v>
      </c>
      <c r="B100" s="820">
        <v>-3.7430802500000002</v>
      </c>
      <c r="C100" s="820">
        <v>1.192103022</v>
      </c>
      <c r="D100" s="820">
        <v>2.637755479</v>
      </c>
      <c r="E100" s="820">
        <v>3.296244535</v>
      </c>
      <c r="F100" s="820">
        <v>4.3739950570000001</v>
      </c>
      <c r="G100" s="820">
        <v>4.1979172770000002</v>
      </c>
      <c r="H100" s="820">
        <v>5.3220903420000001</v>
      </c>
      <c r="I100" s="820">
        <v>5.4716392279999999</v>
      </c>
      <c r="J100" s="820">
        <v>6.1586027760000004</v>
      </c>
      <c r="K100" s="820">
        <v>10.286287659999999</v>
      </c>
      <c r="L100" s="820" t="s">
        <v>110</v>
      </c>
      <c r="M100" s="821">
        <v>4.4663281819999998</v>
      </c>
      <c r="N100" s="821">
        <v>6.3446577380000004</v>
      </c>
      <c r="O100" s="821">
        <v>5.2711764719999996</v>
      </c>
      <c r="P100" s="820">
        <v>5.6652288579999999</v>
      </c>
    </row>
    <row r="101" spans="1:16" ht="15" customHeight="1">
      <c r="A101" s="271" t="s">
        <v>344</v>
      </c>
      <c r="B101" s="40"/>
      <c r="C101" s="40"/>
      <c r="D101" s="40"/>
      <c r="E101" s="40"/>
      <c r="F101" s="40"/>
      <c r="G101" s="13"/>
      <c r="H101" s="13"/>
      <c r="I101" s="13"/>
      <c r="J101" s="13"/>
      <c r="K101" s="13"/>
      <c r="L101" s="13"/>
      <c r="M101" s="226"/>
      <c r="N101" s="226"/>
      <c r="O101" s="226"/>
      <c r="P101" s="40"/>
    </row>
    <row r="102" spans="1:16" ht="15" customHeight="1">
      <c r="A102" s="170" t="s">
        <v>555</v>
      </c>
      <c r="B102" s="40"/>
      <c r="C102" s="40"/>
      <c r="D102" s="40"/>
      <c r="E102" s="40"/>
      <c r="F102" s="40"/>
      <c r="G102" s="13"/>
      <c r="H102" s="13"/>
      <c r="I102" s="13"/>
      <c r="J102" s="13"/>
      <c r="K102" s="13"/>
      <c r="L102" s="13"/>
      <c r="M102" s="226"/>
      <c r="N102" s="226"/>
      <c r="O102" s="226"/>
      <c r="P102" s="40"/>
    </row>
    <row r="103" spans="1:16" ht="15" customHeight="1">
      <c r="A103" s="271" t="s">
        <v>781</v>
      </c>
      <c r="B103" s="40"/>
      <c r="C103" s="40"/>
      <c r="D103" s="40"/>
      <c r="E103" s="40"/>
      <c r="F103" s="40"/>
      <c r="G103" s="13"/>
      <c r="H103" s="13"/>
      <c r="I103" s="13"/>
      <c r="J103" s="13"/>
      <c r="K103" s="13"/>
      <c r="L103" s="13"/>
      <c r="M103" s="226"/>
      <c r="N103" s="226"/>
      <c r="O103" s="226"/>
      <c r="P103" s="40"/>
    </row>
    <row r="104" spans="1:16" ht="15" customHeight="1">
      <c r="A104" s="303" t="s">
        <v>765</v>
      </c>
      <c r="B104" s="464"/>
      <c r="C104" s="464"/>
      <c r="D104" s="464"/>
      <c r="E104" s="7"/>
      <c r="F104" s="7"/>
      <c r="G104" s="187"/>
      <c r="J104" s="187"/>
      <c r="M104" s="226"/>
      <c r="N104" s="226"/>
      <c r="O104" s="226"/>
    </row>
    <row r="105" spans="1:16" ht="15" customHeight="1">
      <c r="A105" s="13"/>
      <c r="B105" s="13"/>
      <c r="C105" s="13"/>
      <c r="D105" s="13"/>
      <c r="E105" s="13"/>
      <c r="F105" s="13"/>
      <c r="G105" s="13"/>
      <c r="H105" s="13"/>
      <c r="I105" s="13"/>
      <c r="J105" s="13"/>
      <c r="K105" s="13"/>
      <c r="L105" s="13"/>
      <c r="M105" s="226"/>
      <c r="N105" s="226"/>
      <c r="O105" s="226"/>
      <c r="P105" s="40"/>
    </row>
    <row r="106" spans="1:16" ht="18" customHeight="1">
      <c r="A106" s="297" t="s">
        <v>780</v>
      </c>
      <c r="B106" s="13"/>
      <c r="C106" s="13"/>
      <c r="D106" s="13"/>
      <c r="E106" s="13"/>
      <c r="F106" s="13"/>
      <c r="G106" s="13"/>
      <c r="H106" s="13"/>
      <c r="I106" s="13"/>
      <c r="J106" s="13"/>
      <c r="K106" s="13"/>
      <c r="L106" s="13"/>
      <c r="M106" s="226"/>
      <c r="N106" s="226"/>
      <c r="O106" s="226"/>
      <c r="P106" s="40"/>
    </row>
    <row r="107" spans="1:16" ht="15" customHeight="1" thickBot="1">
      <c r="A107" s="13"/>
      <c r="B107" s="13"/>
      <c r="C107" s="13"/>
      <c r="D107" s="13"/>
      <c r="E107" s="13"/>
      <c r="F107" s="13"/>
      <c r="G107" s="13"/>
      <c r="H107" s="13"/>
      <c r="I107" s="13"/>
      <c r="J107" s="13"/>
      <c r="K107" s="13"/>
      <c r="L107" s="13"/>
      <c r="M107" s="226"/>
      <c r="N107" s="226"/>
      <c r="O107" s="226"/>
      <c r="P107" s="302" t="s">
        <v>29</v>
      </c>
    </row>
    <row r="108" spans="1:16" ht="15" customHeight="1">
      <c r="A108" s="611" t="s">
        <v>88</v>
      </c>
      <c r="B108" s="43" t="s">
        <v>42</v>
      </c>
      <c r="C108" s="43" t="s">
        <v>133</v>
      </c>
      <c r="D108" s="43" t="s">
        <v>135</v>
      </c>
      <c r="E108" s="43" t="s">
        <v>43</v>
      </c>
      <c r="F108" s="43" t="s">
        <v>44</v>
      </c>
      <c r="G108" s="43" t="s">
        <v>45</v>
      </c>
      <c r="H108" s="43" t="s">
        <v>46</v>
      </c>
      <c r="I108" s="43" t="s">
        <v>137</v>
      </c>
      <c r="J108" s="43" t="s">
        <v>138</v>
      </c>
      <c r="K108" s="43" t="s">
        <v>139</v>
      </c>
      <c r="L108" s="268">
        <v>100000</v>
      </c>
      <c r="M108" s="266" t="s">
        <v>278</v>
      </c>
      <c r="N108" s="266" t="s">
        <v>276</v>
      </c>
      <c r="O108" s="273" t="s">
        <v>84</v>
      </c>
      <c r="P108" s="298" t="s">
        <v>266</v>
      </c>
    </row>
    <row r="109" spans="1:16" ht="15" customHeight="1">
      <c r="A109" s="241" t="s">
        <v>271</v>
      </c>
      <c r="B109" s="44" t="s">
        <v>132</v>
      </c>
      <c r="C109" s="44" t="s">
        <v>47</v>
      </c>
      <c r="D109" s="44" t="s">
        <v>47</v>
      </c>
      <c r="E109" s="44" t="s">
        <v>47</v>
      </c>
      <c r="F109" s="44" t="s">
        <v>47</v>
      </c>
      <c r="G109" s="44" t="s">
        <v>47</v>
      </c>
      <c r="H109" s="44" t="s">
        <v>47</v>
      </c>
      <c r="I109" s="44" t="s">
        <v>47</v>
      </c>
      <c r="J109" s="44" t="s">
        <v>47</v>
      </c>
      <c r="K109" s="44" t="s">
        <v>47</v>
      </c>
      <c r="L109" s="44" t="s">
        <v>50</v>
      </c>
      <c r="M109" s="251" t="s">
        <v>277</v>
      </c>
      <c r="N109" s="251" t="s">
        <v>156</v>
      </c>
      <c r="O109" s="272" t="s">
        <v>155</v>
      </c>
      <c r="P109" s="299" t="s">
        <v>343</v>
      </c>
    </row>
    <row r="110" spans="1:16" ht="15" customHeight="1" thickBot="1">
      <c r="A110" s="462" t="s">
        <v>89</v>
      </c>
      <c r="B110" s="45" t="s">
        <v>50</v>
      </c>
      <c r="C110" s="45" t="s">
        <v>134</v>
      </c>
      <c r="D110" s="45" t="s">
        <v>136</v>
      </c>
      <c r="E110" s="45" t="s">
        <v>51</v>
      </c>
      <c r="F110" s="45" t="s">
        <v>52</v>
      </c>
      <c r="G110" s="45" t="s">
        <v>53</v>
      </c>
      <c r="H110" s="45" t="s">
        <v>49</v>
      </c>
      <c r="I110" s="45" t="s">
        <v>140</v>
      </c>
      <c r="J110" s="45" t="s">
        <v>141</v>
      </c>
      <c r="K110" s="45" t="s">
        <v>142</v>
      </c>
      <c r="L110" s="45" t="s">
        <v>143</v>
      </c>
      <c r="M110" s="267" t="s">
        <v>156</v>
      </c>
      <c r="N110" s="267" t="s">
        <v>143</v>
      </c>
      <c r="O110" s="274" t="s">
        <v>48</v>
      </c>
      <c r="P110" s="300" t="s">
        <v>287</v>
      </c>
    </row>
    <row r="111" spans="1:16" ht="15.75" customHeight="1">
      <c r="A111" s="590" t="s">
        <v>269</v>
      </c>
      <c r="B111" s="194"/>
      <c r="C111" s="194"/>
      <c r="D111" s="194"/>
      <c r="E111" s="194"/>
      <c r="F111" s="194"/>
      <c r="G111" s="194"/>
      <c r="H111" s="194"/>
      <c r="I111" s="194"/>
      <c r="J111" s="194"/>
      <c r="K111" s="194"/>
      <c r="L111" s="194"/>
      <c r="M111" s="269"/>
      <c r="N111" s="269"/>
      <c r="O111" s="269"/>
    </row>
    <row r="112" spans="1:16" ht="15.75" customHeight="1">
      <c r="A112" s="528" t="s">
        <v>345</v>
      </c>
      <c r="B112" s="618">
        <v>14.827805295999999</v>
      </c>
      <c r="C112" s="618">
        <v>6.6288835840000004</v>
      </c>
      <c r="D112" s="618">
        <v>1.968974096</v>
      </c>
      <c r="E112" s="618">
        <v>-1.9942184590000001</v>
      </c>
      <c r="F112" s="618">
        <v>-2.689109336</v>
      </c>
      <c r="G112" s="618">
        <v>1.2950551619999999</v>
      </c>
      <c r="H112" s="618">
        <v>0.53936497299999997</v>
      </c>
      <c r="I112" s="618">
        <v>-0.26885471599999999</v>
      </c>
      <c r="J112" s="618">
        <v>-1.2212353119999999</v>
      </c>
      <c r="K112" s="618">
        <v>1.097746669</v>
      </c>
      <c r="L112" s="618" t="s">
        <v>110</v>
      </c>
      <c r="M112" s="619">
        <v>-0.20475365000000001</v>
      </c>
      <c r="N112" s="619">
        <v>-0.41531753599999999</v>
      </c>
      <c r="O112" s="619">
        <v>-0.30919271100000001</v>
      </c>
      <c r="P112" s="618">
        <v>0.196763719</v>
      </c>
    </row>
    <row r="113" spans="1:16" ht="15.75" customHeight="1">
      <c r="A113" s="531" t="s">
        <v>189</v>
      </c>
      <c r="B113" s="620">
        <v>5.6160520460000001</v>
      </c>
      <c r="C113" s="620">
        <v>7.9109198650000003</v>
      </c>
      <c r="D113" s="620">
        <v>1.8562618900000001</v>
      </c>
      <c r="E113" s="620">
        <v>-2.1878356480000001</v>
      </c>
      <c r="F113" s="620">
        <v>-0.60804796400000005</v>
      </c>
      <c r="G113" s="620">
        <v>-0.60571178800000003</v>
      </c>
      <c r="H113" s="620">
        <v>2.181625141</v>
      </c>
      <c r="I113" s="620">
        <v>-2.3467797520000002</v>
      </c>
      <c r="J113" s="620">
        <v>-1.6616405460000001</v>
      </c>
      <c r="K113" s="620">
        <v>-8.3981935920000002</v>
      </c>
      <c r="L113" s="620" t="s">
        <v>110</v>
      </c>
      <c r="M113" s="621">
        <v>0.196081282</v>
      </c>
      <c r="N113" s="621">
        <v>-2.9885013620000001</v>
      </c>
      <c r="O113" s="621">
        <v>-1.2602431160000001</v>
      </c>
      <c r="P113" s="620">
        <v>0.122874652</v>
      </c>
    </row>
    <row r="114" spans="1:16" ht="15.75" customHeight="1">
      <c r="A114" s="533" t="s">
        <v>190</v>
      </c>
      <c r="B114" s="622">
        <v>13.041265671</v>
      </c>
      <c r="C114" s="623">
        <v>11.074997853999999</v>
      </c>
      <c r="D114" s="622">
        <v>3.268788142</v>
      </c>
      <c r="E114" s="622">
        <v>2.2876267060000002</v>
      </c>
      <c r="F114" s="622">
        <v>1.486732706</v>
      </c>
      <c r="G114" s="622">
        <v>3.2360542919999999</v>
      </c>
      <c r="H114" s="622">
        <v>2.414946236</v>
      </c>
      <c r="I114" s="622">
        <v>2.5588536639999999</v>
      </c>
      <c r="J114" s="622">
        <v>1.980031238</v>
      </c>
      <c r="K114" s="622">
        <v>2.3006190310000001</v>
      </c>
      <c r="L114" s="622" t="s">
        <v>110</v>
      </c>
      <c r="M114" s="624">
        <v>2.4758508789999998</v>
      </c>
      <c r="N114" s="624">
        <v>2.2852911460000001</v>
      </c>
      <c r="O114" s="624">
        <v>2.3782892420000001</v>
      </c>
      <c r="P114" s="622">
        <v>1.637199319</v>
      </c>
    </row>
    <row r="115" spans="1:16" ht="15.75" customHeight="1">
      <c r="A115" s="531" t="s">
        <v>191</v>
      </c>
      <c r="B115" s="620">
        <v>-24.054820568</v>
      </c>
      <c r="C115" s="620">
        <v>-9.7692076270000001</v>
      </c>
      <c r="D115" s="620">
        <v>-13.11884176</v>
      </c>
      <c r="E115" s="620">
        <v>-25.077471543000001</v>
      </c>
      <c r="F115" s="620">
        <v>-43.420335535</v>
      </c>
      <c r="G115" s="620">
        <v>-5.9271388439999999</v>
      </c>
      <c r="H115" s="620">
        <v>-15.295654699</v>
      </c>
      <c r="I115" s="620">
        <v>-9.2349791490000008</v>
      </c>
      <c r="J115" s="620">
        <v>-13.433793279</v>
      </c>
      <c r="K115" s="620">
        <v>12.719630533</v>
      </c>
      <c r="L115" s="620" t="s">
        <v>110</v>
      </c>
      <c r="M115" s="621">
        <v>-21.994896259000001</v>
      </c>
      <c r="N115" s="621">
        <v>-6.1832820789999996</v>
      </c>
      <c r="O115" s="621">
        <v>-14.767968897999999</v>
      </c>
      <c r="P115" s="620">
        <v>-9.2299164690000008</v>
      </c>
    </row>
    <row r="116" spans="1:16" ht="15.75" customHeight="1">
      <c r="A116" s="533" t="s">
        <v>192</v>
      </c>
      <c r="B116" s="622">
        <v>314.10161647699999</v>
      </c>
      <c r="C116" s="622">
        <v>-9.9873921639999992</v>
      </c>
      <c r="D116" s="622">
        <v>1.1132028E-2</v>
      </c>
      <c r="E116" s="622">
        <v>-14.323876350000001</v>
      </c>
      <c r="F116" s="622">
        <v>-6.4545127420000004</v>
      </c>
      <c r="G116" s="622">
        <v>-7.2005540049999999</v>
      </c>
      <c r="H116" s="622">
        <v>-6.4432482550000003</v>
      </c>
      <c r="I116" s="622">
        <v>-3.926681248</v>
      </c>
      <c r="J116" s="622">
        <v>-11.199578374</v>
      </c>
      <c r="K116" s="622">
        <v>2.9615987480000001</v>
      </c>
      <c r="L116" s="622" t="s">
        <v>110</v>
      </c>
      <c r="M116" s="624">
        <v>-7.5861473110000004</v>
      </c>
      <c r="N116" s="624">
        <v>-6.1125398969999996</v>
      </c>
      <c r="O116" s="624">
        <v>-6.7852705049999997</v>
      </c>
      <c r="P116" s="622">
        <v>-3.5541183589999998</v>
      </c>
    </row>
    <row r="117" spans="1:16" ht="15.75" customHeight="1">
      <c r="A117" s="536" t="s">
        <v>193</v>
      </c>
      <c r="B117" s="625">
        <v>14.039625636</v>
      </c>
      <c r="C117" s="625">
        <v>-1.4594902169999999</v>
      </c>
      <c r="D117" s="625">
        <v>2.3927112689999999</v>
      </c>
      <c r="E117" s="625">
        <v>1.940398316</v>
      </c>
      <c r="F117" s="625">
        <v>2.2378889850000001</v>
      </c>
      <c r="G117" s="625">
        <v>16.424394523</v>
      </c>
      <c r="H117" s="625">
        <v>4.1027398599999998</v>
      </c>
      <c r="I117" s="625">
        <v>-5.7904359010000004</v>
      </c>
      <c r="J117" s="625">
        <v>10.720335014</v>
      </c>
      <c r="K117" s="625">
        <v>21.114012022000001</v>
      </c>
      <c r="L117" s="625" t="s">
        <v>110</v>
      </c>
      <c r="M117" s="626">
        <v>6.9415230980000002</v>
      </c>
      <c r="N117" s="626">
        <v>3.4950412329999998</v>
      </c>
      <c r="O117" s="626">
        <v>5.5213326260000004</v>
      </c>
      <c r="P117" s="625">
        <v>1.6136969919999999</v>
      </c>
    </row>
    <row r="118" spans="1:16" ht="15.75" customHeight="1">
      <c r="A118" s="539" t="s">
        <v>346</v>
      </c>
      <c r="B118" s="627">
        <v>-1.4852558840000001</v>
      </c>
      <c r="C118" s="627">
        <v>13.753688814</v>
      </c>
      <c r="D118" s="627">
        <v>4.2518458729999997</v>
      </c>
      <c r="E118" s="627">
        <v>1.5131977649999999</v>
      </c>
      <c r="F118" s="627">
        <v>2.5938991310000001</v>
      </c>
      <c r="G118" s="627">
        <v>3.3278516279999999</v>
      </c>
      <c r="H118" s="627">
        <v>1.1294356169999999</v>
      </c>
      <c r="I118" s="627">
        <v>-0.25313619700000001</v>
      </c>
      <c r="J118" s="627">
        <v>-0.820728711</v>
      </c>
      <c r="K118" s="627">
        <v>3.1873052089999998</v>
      </c>
      <c r="L118" s="627" t="s">
        <v>110</v>
      </c>
      <c r="M118" s="628">
        <v>2.1303824530000002</v>
      </c>
      <c r="N118" s="628">
        <v>7.1222742000000006E-2</v>
      </c>
      <c r="O118" s="628">
        <v>1.1226457679999999</v>
      </c>
      <c r="P118" s="627">
        <v>0.40427136800000002</v>
      </c>
    </row>
    <row r="119" spans="1:16" ht="15.75" customHeight="1">
      <c r="A119" s="531" t="s">
        <v>86</v>
      </c>
      <c r="B119" s="620">
        <v>-0.232878851</v>
      </c>
      <c r="C119" s="620">
        <v>-2.8635153600000001</v>
      </c>
      <c r="D119" s="620">
        <v>5.61006392</v>
      </c>
      <c r="E119" s="620">
        <v>1.6046016860000001</v>
      </c>
      <c r="F119" s="620">
        <v>1.381735733</v>
      </c>
      <c r="G119" s="620">
        <v>2.9082797070000002</v>
      </c>
      <c r="H119" s="620">
        <v>2.23832305</v>
      </c>
      <c r="I119" s="620">
        <v>1.073857673</v>
      </c>
      <c r="J119" s="620">
        <v>-0.56533211400000005</v>
      </c>
      <c r="K119" s="620">
        <v>-4.4571575000000002E-2</v>
      </c>
      <c r="L119" s="620" t="s">
        <v>110</v>
      </c>
      <c r="M119" s="621">
        <v>2.194542454</v>
      </c>
      <c r="N119" s="621">
        <v>0.23879703399999999</v>
      </c>
      <c r="O119" s="621">
        <v>1.178213277</v>
      </c>
      <c r="P119" s="620">
        <v>1.03049024</v>
      </c>
    </row>
    <row r="120" spans="1:16" ht="15.75" customHeight="1">
      <c r="A120" s="533" t="s">
        <v>195</v>
      </c>
      <c r="B120" s="622">
        <v>-0.31507564500000002</v>
      </c>
      <c r="C120" s="622">
        <v>-1.255262683</v>
      </c>
      <c r="D120" s="622">
        <v>5.5822669300000003</v>
      </c>
      <c r="E120" s="622">
        <v>2.7581203379999999</v>
      </c>
      <c r="F120" s="622">
        <v>1.083400277</v>
      </c>
      <c r="G120" s="622">
        <v>1.3936185210000001</v>
      </c>
      <c r="H120" s="622">
        <v>1.772586778</v>
      </c>
      <c r="I120" s="622">
        <v>0.281824827</v>
      </c>
      <c r="J120" s="622">
        <v>-5.3308613999999997E-2</v>
      </c>
      <c r="K120" s="622">
        <v>6.1231754970000001</v>
      </c>
      <c r="L120" s="622" t="s">
        <v>110</v>
      </c>
      <c r="M120" s="624">
        <v>1.6651631870000001</v>
      </c>
      <c r="N120" s="624">
        <v>0.99982397499999998</v>
      </c>
      <c r="O120" s="624">
        <v>1.3174580680000001</v>
      </c>
      <c r="P120" s="622">
        <v>0.90143568500000004</v>
      </c>
    </row>
    <row r="121" spans="1:16" ht="15.75" customHeight="1">
      <c r="A121" s="531" t="s">
        <v>384</v>
      </c>
      <c r="B121" s="620">
        <v>0.40745035099999999</v>
      </c>
      <c r="C121" s="620">
        <v>14.717251564</v>
      </c>
      <c r="D121" s="620">
        <v>37.200223285</v>
      </c>
      <c r="E121" s="620">
        <v>54.473994855000001</v>
      </c>
      <c r="F121" s="620">
        <v>24.822643715000002</v>
      </c>
      <c r="G121" s="620">
        <v>18.580575296999999</v>
      </c>
      <c r="H121" s="620">
        <v>24.431136663</v>
      </c>
      <c r="I121" s="620">
        <v>1.482669443</v>
      </c>
      <c r="J121" s="620">
        <v>2.6053039039999999</v>
      </c>
      <c r="K121" s="620">
        <v>13.527504596</v>
      </c>
      <c r="L121" s="620" t="s">
        <v>110</v>
      </c>
      <c r="M121" s="621">
        <v>25.982941102000002</v>
      </c>
      <c r="N121" s="621">
        <v>4.2579918729999999</v>
      </c>
      <c r="O121" s="621">
        <v>12.975731678000001</v>
      </c>
      <c r="P121" s="620">
        <v>3.132454573</v>
      </c>
    </row>
    <row r="122" spans="1:16" ht="15.75" customHeight="1">
      <c r="A122" s="533" t="s">
        <v>196</v>
      </c>
      <c r="B122" s="622">
        <v>5.9453032099999996</v>
      </c>
      <c r="C122" s="622">
        <v>-8.4207007770000004</v>
      </c>
      <c r="D122" s="622">
        <v>5.7013008430000003</v>
      </c>
      <c r="E122" s="622">
        <v>-3.845900855</v>
      </c>
      <c r="F122" s="622">
        <v>2.888403287</v>
      </c>
      <c r="G122" s="622">
        <v>8.912488218</v>
      </c>
      <c r="H122" s="622">
        <v>3.997024262</v>
      </c>
      <c r="I122" s="622">
        <v>4.7498617679999997</v>
      </c>
      <c r="J122" s="622">
        <v>-2.8957015159999999</v>
      </c>
      <c r="K122" s="622">
        <v>-21.785745331000001</v>
      </c>
      <c r="L122" s="622" t="s">
        <v>110</v>
      </c>
      <c r="M122" s="624">
        <v>4.3848239790000001</v>
      </c>
      <c r="N122" s="624">
        <v>-3.111134662</v>
      </c>
      <c r="O122" s="624">
        <v>0.58342372600000003</v>
      </c>
      <c r="P122" s="622">
        <v>2.0264080199999999</v>
      </c>
    </row>
    <row r="123" spans="1:16" ht="15.75" customHeight="1">
      <c r="A123" s="531" t="s">
        <v>197</v>
      </c>
      <c r="B123" s="620">
        <v>-10.539113171</v>
      </c>
      <c r="C123" s="620">
        <v>-3.6142198460000001</v>
      </c>
      <c r="D123" s="620">
        <v>2.0861587949999998</v>
      </c>
      <c r="E123" s="620">
        <v>-3.9155825279999998</v>
      </c>
      <c r="F123" s="620">
        <v>-3.2914400580000001</v>
      </c>
      <c r="G123" s="620">
        <v>-4.793318921</v>
      </c>
      <c r="H123" s="620">
        <v>-6.3138433989999996</v>
      </c>
      <c r="I123" s="620">
        <v>-7.1387687690000003</v>
      </c>
      <c r="J123" s="620">
        <v>-7.3859919740000004</v>
      </c>
      <c r="K123" s="620">
        <v>-7.1439124969999996</v>
      </c>
      <c r="L123" s="620" t="s">
        <v>110</v>
      </c>
      <c r="M123" s="621">
        <v>-4.679882106</v>
      </c>
      <c r="N123" s="621">
        <v>-7.240501954</v>
      </c>
      <c r="O123" s="621">
        <v>-5.7305176109999998</v>
      </c>
      <c r="P123" s="620">
        <v>-3.5558429729999999</v>
      </c>
    </row>
    <row r="124" spans="1:16" ht="15.75" customHeight="1">
      <c r="A124" s="533" t="s">
        <v>198</v>
      </c>
      <c r="B124" s="622">
        <v>-10.328679702000001</v>
      </c>
      <c r="C124" s="622">
        <v>-2.9883868649999998</v>
      </c>
      <c r="D124" s="622">
        <v>-9.8718226000000006E-2</v>
      </c>
      <c r="E124" s="622">
        <v>-5.5787987990000003</v>
      </c>
      <c r="F124" s="622">
        <v>-5.5291477589999998</v>
      </c>
      <c r="G124" s="622">
        <v>-6.6075085339999999</v>
      </c>
      <c r="H124" s="622">
        <v>-9.8910563840000005</v>
      </c>
      <c r="I124" s="622">
        <v>-11.64941739</v>
      </c>
      <c r="J124" s="622">
        <v>-12.785916576</v>
      </c>
      <c r="K124" s="622">
        <v>-13.397371846</v>
      </c>
      <c r="L124" s="622" t="s">
        <v>110</v>
      </c>
      <c r="M124" s="624">
        <v>-7.0805691099999999</v>
      </c>
      <c r="N124" s="624">
        <v>-12.364729816000001</v>
      </c>
      <c r="O124" s="624">
        <v>-9.2018477060000006</v>
      </c>
      <c r="P124" s="622">
        <v>-6.0566741559999997</v>
      </c>
    </row>
    <row r="125" spans="1:16" ht="15.75" customHeight="1">
      <c r="A125" s="531" t="s">
        <v>199</v>
      </c>
      <c r="B125" s="620" t="s">
        <v>110</v>
      </c>
      <c r="C125" s="620">
        <v>-22.237177576000001</v>
      </c>
      <c r="D125" s="620">
        <v>-1.186980205</v>
      </c>
      <c r="E125" s="620">
        <v>172.553990605</v>
      </c>
      <c r="F125" s="620">
        <v>273.56039857100001</v>
      </c>
      <c r="G125" s="620">
        <v>24.696572175</v>
      </c>
      <c r="H125" s="620">
        <v>440.65798804000002</v>
      </c>
      <c r="I125" s="620">
        <v>103.27070736</v>
      </c>
      <c r="J125" s="620">
        <v>42.739320843000002</v>
      </c>
      <c r="K125" s="620">
        <v>16.586542357999999</v>
      </c>
      <c r="L125" s="620" t="s">
        <v>110</v>
      </c>
      <c r="M125" s="621">
        <v>122.195635486</v>
      </c>
      <c r="N125" s="621">
        <v>36.542603896000003</v>
      </c>
      <c r="O125" s="621">
        <v>61.246884364000003</v>
      </c>
      <c r="P125" s="620">
        <v>28.003315174000001</v>
      </c>
    </row>
    <row r="126" spans="1:16" ht="15.75" customHeight="1">
      <c r="A126" s="533" t="s">
        <v>200</v>
      </c>
      <c r="B126" s="622">
        <v>-12.234794908</v>
      </c>
      <c r="C126" s="622">
        <v>-0.26986293300000003</v>
      </c>
      <c r="D126" s="622">
        <v>23.325164984000001</v>
      </c>
      <c r="E126" s="622">
        <v>7.9532290010000004</v>
      </c>
      <c r="F126" s="622">
        <v>15.193283512000001</v>
      </c>
      <c r="G126" s="622">
        <v>17.605808215</v>
      </c>
      <c r="H126" s="622">
        <v>17.282202227999999</v>
      </c>
      <c r="I126" s="622">
        <v>27.861769685999999</v>
      </c>
      <c r="J126" s="622">
        <v>24.560130166</v>
      </c>
      <c r="K126" s="622">
        <v>29.839763491999999</v>
      </c>
      <c r="L126" s="622" t="s">
        <v>110</v>
      </c>
      <c r="M126" s="624">
        <v>15.241048312</v>
      </c>
      <c r="N126" s="624">
        <v>26.689907602000002</v>
      </c>
      <c r="O126" s="624">
        <v>20.643055156999999</v>
      </c>
      <c r="P126" s="622">
        <v>8.7121192409999999</v>
      </c>
    </row>
    <row r="127" spans="1:16" ht="15.75" customHeight="1">
      <c r="A127" s="531" t="s">
        <v>201</v>
      </c>
      <c r="B127" s="620">
        <v>7.1868852460000001</v>
      </c>
      <c r="C127" s="620">
        <v>73.765605213000001</v>
      </c>
      <c r="D127" s="620">
        <v>20.200588336999999</v>
      </c>
      <c r="E127" s="620">
        <v>21.294544207000001</v>
      </c>
      <c r="F127" s="620">
        <v>5.640291221</v>
      </c>
      <c r="G127" s="620">
        <v>-14.184508895</v>
      </c>
      <c r="H127" s="620">
        <v>-4.5031999320000002</v>
      </c>
      <c r="I127" s="620">
        <v>-3.2340986489999999</v>
      </c>
      <c r="J127" s="620">
        <v>-6.7816665049999996</v>
      </c>
      <c r="K127" s="620">
        <v>-8.5230379420000002</v>
      </c>
      <c r="L127" s="620" t="s">
        <v>110</v>
      </c>
      <c r="M127" s="621">
        <v>-2.5291613270000002</v>
      </c>
      <c r="N127" s="621">
        <v>-5.7448906019999999</v>
      </c>
      <c r="O127" s="621">
        <v>-3.9820586769999999</v>
      </c>
      <c r="P127" s="620">
        <v>-0.50409889500000005</v>
      </c>
    </row>
    <row r="128" spans="1:16" ht="15.75" customHeight="1">
      <c r="A128" s="533" t="s">
        <v>202</v>
      </c>
      <c r="B128" s="622">
        <v>7.654550682</v>
      </c>
      <c r="C128" s="622">
        <v>51.939525777</v>
      </c>
      <c r="D128" s="622">
        <v>1.977517655</v>
      </c>
      <c r="E128" s="622">
        <v>1.4835058E-2</v>
      </c>
      <c r="F128" s="622">
        <v>4.7125243360000004</v>
      </c>
      <c r="G128" s="622">
        <v>8.4737354570000001</v>
      </c>
      <c r="H128" s="622">
        <v>6.1014141080000002</v>
      </c>
      <c r="I128" s="622">
        <v>3.9290876140000002</v>
      </c>
      <c r="J128" s="622">
        <v>7.5136994279999998</v>
      </c>
      <c r="K128" s="622">
        <v>2.0480531009999998</v>
      </c>
      <c r="L128" s="622" t="s">
        <v>110</v>
      </c>
      <c r="M128" s="624">
        <v>5.7886519759999997</v>
      </c>
      <c r="N128" s="624">
        <v>4.6391357529999997</v>
      </c>
      <c r="O128" s="624">
        <v>5.2660387130000004</v>
      </c>
      <c r="P128" s="622">
        <v>1.081385933</v>
      </c>
    </row>
    <row r="129" spans="1:16" ht="15.75" customHeight="1">
      <c r="A129" s="536" t="s">
        <v>203</v>
      </c>
      <c r="B129" s="625">
        <v>-36.422730147999999</v>
      </c>
      <c r="C129" s="625">
        <v>69.582283091999997</v>
      </c>
      <c r="D129" s="625">
        <v>3.7823989899999999</v>
      </c>
      <c r="E129" s="625">
        <v>11.486431906</v>
      </c>
      <c r="F129" s="625">
        <v>30.631817217999998</v>
      </c>
      <c r="G129" s="625">
        <v>40.589218778999999</v>
      </c>
      <c r="H129" s="625">
        <v>2.4948009099999999</v>
      </c>
      <c r="I129" s="625">
        <v>-8.1124123259999994</v>
      </c>
      <c r="J129" s="625">
        <v>11.24489537</v>
      </c>
      <c r="K129" s="625">
        <v>146.66144699700001</v>
      </c>
      <c r="L129" s="625" t="s">
        <v>110</v>
      </c>
      <c r="M129" s="626">
        <v>20.005020027</v>
      </c>
      <c r="N129" s="626">
        <v>18.942413553000002</v>
      </c>
      <c r="O129" s="626">
        <v>19.612096619999999</v>
      </c>
      <c r="P129" s="625">
        <v>7.4526232739999996</v>
      </c>
    </row>
    <row r="130" spans="1:16" ht="15.75" customHeight="1">
      <c r="A130" s="590" t="s">
        <v>270</v>
      </c>
      <c r="B130" s="629"/>
      <c r="C130" s="629"/>
      <c r="D130" s="629"/>
      <c r="E130" s="629"/>
      <c r="F130" s="629"/>
      <c r="G130" s="629"/>
      <c r="H130" s="629"/>
      <c r="I130" s="629"/>
      <c r="J130" s="629"/>
      <c r="K130" s="629"/>
      <c r="L130" s="629"/>
      <c r="M130" s="630"/>
      <c r="N130" s="630"/>
      <c r="O130" s="630"/>
      <c r="P130" s="629"/>
    </row>
    <row r="131" spans="1:16" ht="15.75" customHeight="1">
      <c r="A131" s="528" t="s">
        <v>514</v>
      </c>
      <c r="B131" s="618">
        <v>-16.85698876</v>
      </c>
      <c r="C131" s="618">
        <v>2.3970645049999999</v>
      </c>
      <c r="D131" s="618">
        <v>-5.6870215860000002</v>
      </c>
      <c r="E131" s="618">
        <v>-3.11340408</v>
      </c>
      <c r="F131" s="618">
        <v>7.3509723490000001</v>
      </c>
      <c r="G131" s="618">
        <v>10.670138192</v>
      </c>
      <c r="H131" s="618">
        <v>11.76494151</v>
      </c>
      <c r="I131" s="618">
        <v>9.4141391409999997</v>
      </c>
      <c r="J131" s="618">
        <v>24.144607768</v>
      </c>
      <c r="K131" s="618">
        <v>39.778208030000002</v>
      </c>
      <c r="L131" s="618" t="s">
        <v>110</v>
      </c>
      <c r="M131" s="619">
        <v>7.6625505379999996</v>
      </c>
      <c r="N131" s="619">
        <v>19.611574693000001</v>
      </c>
      <c r="O131" s="619">
        <v>12.734558582</v>
      </c>
      <c r="P131" s="618">
        <v>9.1278208559999996</v>
      </c>
    </row>
    <row r="132" spans="1:16" ht="15.75" customHeight="1">
      <c r="A132" s="591" t="s">
        <v>515</v>
      </c>
      <c r="B132" s="631">
        <v>-62.510920225</v>
      </c>
      <c r="C132" s="631">
        <v>3.8530969900000001</v>
      </c>
      <c r="D132" s="631">
        <v>-4.4244365209999996</v>
      </c>
      <c r="E132" s="631">
        <v>-2.1051111420000002</v>
      </c>
      <c r="F132" s="631">
        <v>8.9171388829999998</v>
      </c>
      <c r="G132" s="631">
        <v>9.1420154189999998</v>
      </c>
      <c r="H132" s="631">
        <v>11.794878698</v>
      </c>
      <c r="I132" s="631">
        <v>9.7821209489999994</v>
      </c>
      <c r="J132" s="631">
        <v>28.577324785999998</v>
      </c>
      <c r="K132" s="631">
        <v>45.212965566999998</v>
      </c>
      <c r="L132" s="631" t="s">
        <v>110</v>
      </c>
      <c r="M132" s="632">
        <v>7.7920844999999996</v>
      </c>
      <c r="N132" s="632">
        <v>22.151741981000001</v>
      </c>
      <c r="O132" s="632">
        <v>13.737741502</v>
      </c>
      <c r="P132" s="631">
        <v>9.3594441679999996</v>
      </c>
    </row>
    <row r="133" spans="1:16" ht="15.75" customHeight="1">
      <c r="A133" s="592" t="s">
        <v>208</v>
      </c>
      <c r="B133" s="633" t="s">
        <v>110</v>
      </c>
      <c r="C133" s="633">
        <v>-99.875</v>
      </c>
      <c r="D133" s="633">
        <v>44.687033976000002</v>
      </c>
      <c r="E133" s="633">
        <v>9.4958303669999999</v>
      </c>
      <c r="F133" s="633">
        <v>-21.712674373999999</v>
      </c>
      <c r="G133" s="633">
        <v>2.9382299930000002</v>
      </c>
      <c r="H133" s="633">
        <v>-20.032757115999999</v>
      </c>
      <c r="I133" s="633">
        <v>14.793506824</v>
      </c>
      <c r="J133" s="633">
        <v>4.6302044520000001</v>
      </c>
      <c r="K133" s="633">
        <v>-58.304023499000003</v>
      </c>
      <c r="L133" s="633" t="s">
        <v>110</v>
      </c>
      <c r="M133" s="634">
        <v>-8.0142486119999994</v>
      </c>
      <c r="N133" s="634">
        <v>-6.4298916049999999</v>
      </c>
      <c r="O133" s="634">
        <v>-7.1683463830000003</v>
      </c>
      <c r="P133" s="633">
        <v>-1.139287844</v>
      </c>
    </row>
    <row r="134" spans="1:16" ht="15.75" customHeight="1">
      <c r="A134" s="591" t="s">
        <v>209</v>
      </c>
      <c r="B134" s="631">
        <v>522.57262225900001</v>
      </c>
      <c r="C134" s="631">
        <v>-100</v>
      </c>
      <c r="D134" s="631">
        <v>-89.372364187000002</v>
      </c>
      <c r="E134" s="631">
        <v>-46.940849268000001</v>
      </c>
      <c r="F134" s="631">
        <v>-1.732702897</v>
      </c>
      <c r="G134" s="631">
        <v>65.982685339</v>
      </c>
      <c r="H134" s="631">
        <v>76.569430667000006</v>
      </c>
      <c r="I134" s="631">
        <v>-10.376046809</v>
      </c>
      <c r="J134" s="631">
        <v>-29.899528921000002</v>
      </c>
      <c r="K134" s="631">
        <v>529.86072645199999</v>
      </c>
      <c r="L134" s="631" t="s">
        <v>110</v>
      </c>
      <c r="M134" s="632">
        <v>30.873592061</v>
      </c>
      <c r="N134" s="632">
        <v>3.489548981</v>
      </c>
      <c r="O134" s="632">
        <v>15.461750811</v>
      </c>
      <c r="P134" s="631">
        <v>17.575365707</v>
      </c>
    </row>
    <row r="135" spans="1:16" ht="15.75" customHeight="1">
      <c r="A135" s="593" t="s">
        <v>529</v>
      </c>
      <c r="B135" s="635">
        <v>74.415727489999995</v>
      </c>
      <c r="C135" s="635">
        <v>4.0007066729999998</v>
      </c>
      <c r="D135" s="635">
        <v>-17.521549630999999</v>
      </c>
      <c r="E135" s="635">
        <v>-0.27535869800000001</v>
      </c>
      <c r="F135" s="635">
        <v>33.098209806</v>
      </c>
      <c r="G135" s="635">
        <v>7.5153346900000004</v>
      </c>
      <c r="H135" s="635">
        <v>37.135938930999998</v>
      </c>
      <c r="I135" s="635">
        <v>6.8329291699999999</v>
      </c>
      <c r="J135" s="635">
        <v>28.976906927000002</v>
      </c>
      <c r="K135" s="635">
        <v>45.029759738999999</v>
      </c>
      <c r="L135" s="635" t="s">
        <v>110</v>
      </c>
      <c r="M135" s="636">
        <v>20.934733208000001</v>
      </c>
      <c r="N135" s="636">
        <v>21.812536645000002</v>
      </c>
      <c r="O135" s="636">
        <v>21.310473948999999</v>
      </c>
      <c r="P135" s="635">
        <v>1.7118524079999999</v>
      </c>
    </row>
    <row r="136" spans="1:16" ht="15.75" customHeight="1">
      <c r="A136" s="591" t="s">
        <v>530</v>
      </c>
      <c r="B136" s="631">
        <v>300.40989606199997</v>
      </c>
      <c r="C136" s="631">
        <v>19.518537358</v>
      </c>
      <c r="D136" s="631">
        <v>18.654130229</v>
      </c>
      <c r="E136" s="631">
        <v>-18.369830157999999</v>
      </c>
      <c r="F136" s="631">
        <v>7.102447271</v>
      </c>
      <c r="G136" s="631">
        <v>-8.2232468319999992</v>
      </c>
      <c r="H136" s="631">
        <v>9.8245918880000005</v>
      </c>
      <c r="I136" s="631">
        <v>-8.7124984970000003</v>
      </c>
      <c r="J136" s="631">
        <v>28.271304780000001</v>
      </c>
      <c r="K136" s="631">
        <v>64.082454659999996</v>
      </c>
      <c r="L136" s="631" t="s">
        <v>110</v>
      </c>
      <c r="M136" s="632">
        <v>-0.51094413000000005</v>
      </c>
      <c r="N136" s="632">
        <v>12.894437225000001</v>
      </c>
      <c r="O136" s="632">
        <v>5.0583102430000002</v>
      </c>
      <c r="P136" s="631">
        <v>-6.3653919370000001</v>
      </c>
    </row>
    <row r="137" spans="1:16" ht="15.75" customHeight="1">
      <c r="A137" s="594" t="s">
        <v>531</v>
      </c>
      <c r="B137" s="633">
        <v>-95.637854254000004</v>
      </c>
      <c r="C137" s="633">
        <v>6.9702037069999996</v>
      </c>
      <c r="D137" s="633">
        <v>-24.714741941</v>
      </c>
      <c r="E137" s="633">
        <v>-5.7652263579999996</v>
      </c>
      <c r="F137" s="633">
        <v>1.749908273</v>
      </c>
      <c r="G137" s="633">
        <v>10.426509454</v>
      </c>
      <c r="H137" s="633">
        <v>24.800260122000001</v>
      </c>
      <c r="I137" s="633">
        <v>-6.263951552</v>
      </c>
      <c r="J137" s="633">
        <v>0.94446168799999997</v>
      </c>
      <c r="K137" s="633">
        <v>34.417576998000001</v>
      </c>
      <c r="L137" s="633" t="s">
        <v>110</v>
      </c>
      <c r="M137" s="634">
        <v>7.9571497689999999</v>
      </c>
      <c r="N137" s="634">
        <v>0.72180305099999997</v>
      </c>
      <c r="O137" s="634">
        <v>5.0839345250000001</v>
      </c>
      <c r="P137" s="633">
        <v>2.2562576980000002</v>
      </c>
    </row>
    <row r="138" spans="1:16" ht="15.75" customHeight="1">
      <c r="A138" s="591" t="s">
        <v>213</v>
      </c>
      <c r="B138" s="631">
        <v>451.11341775599999</v>
      </c>
      <c r="C138" s="631">
        <v>-55.174927580000002</v>
      </c>
      <c r="D138" s="631">
        <v>-39.190395946999999</v>
      </c>
      <c r="E138" s="631">
        <v>73.120268530999994</v>
      </c>
      <c r="F138" s="631">
        <v>133.62099625799999</v>
      </c>
      <c r="G138" s="631">
        <v>16.953572202</v>
      </c>
      <c r="H138" s="631">
        <v>90.285699708999999</v>
      </c>
      <c r="I138" s="631">
        <v>59.300789231000003</v>
      </c>
      <c r="J138" s="631">
        <v>74.596019776000006</v>
      </c>
      <c r="K138" s="631">
        <v>46.413638949999999</v>
      </c>
      <c r="L138" s="631" t="s">
        <v>110</v>
      </c>
      <c r="M138" s="632">
        <v>76.362986157999998</v>
      </c>
      <c r="N138" s="632">
        <v>61.998827411000001</v>
      </c>
      <c r="O138" s="632">
        <v>69.160438178999996</v>
      </c>
      <c r="P138" s="631">
        <v>7.7150947710000004</v>
      </c>
    </row>
    <row r="139" spans="1:16" ht="15.75" customHeight="1">
      <c r="A139" s="595" t="s">
        <v>272</v>
      </c>
      <c r="B139" s="637"/>
      <c r="C139" s="637"/>
      <c r="D139" s="637"/>
      <c r="E139" s="637"/>
      <c r="F139" s="637"/>
      <c r="G139" s="637"/>
      <c r="H139" s="637"/>
      <c r="I139" s="637"/>
      <c r="J139" s="637"/>
      <c r="K139" s="637"/>
      <c r="L139" s="637"/>
      <c r="M139" s="638"/>
      <c r="N139" s="638"/>
      <c r="O139" s="638"/>
      <c r="P139" s="637"/>
    </row>
    <row r="140" spans="1:16" ht="15.75" customHeight="1">
      <c r="A140" s="596" t="s">
        <v>584</v>
      </c>
      <c r="B140" s="639">
        <v>25.763786753000002</v>
      </c>
      <c r="C140" s="639">
        <v>6.3973104899999997</v>
      </c>
      <c r="D140" s="639">
        <v>1.2607848530000001</v>
      </c>
      <c r="E140" s="639">
        <v>-2.5509233689999999</v>
      </c>
      <c r="F140" s="639">
        <v>-3.0959603740000001</v>
      </c>
      <c r="G140" s="639">
        <v>0.76221840399999996</v>
      </c>
      <c r="H140" s="639">
        <v>-0.20011699099999999</v>
      </c>
      <c r="I140" s="639">
        <v>-1.1997400460000001</v>
      </c>
      <c r="J140" s="639">
        <v>-2.1769538399999999</v>
      </c>
      <c r="K140" s="639">
        <v>-0.100391965</v>
      </c>
      <c r="L140" s="639" t="s">
        <v>110</v>
      </c>
      <c r="M140" s="640">
        <v>-0.78379625799999997</v>
      </c>
      <c r="N140" s="640">
        <v>-1.390304744</v>
      </c>
      <c r="O140" s="640">
        <v>-1.0600564100000001</v>
      </c>
      <c r="P140" s="639">
        <v>-0.27487561599999999</v>
      </c>
    </row>
    <row r="141" spans="1:16" ht="15.75" customHeight="1">
      <c r="A141" s="597" t="s">
        <v>497</v>
      </c>
      <c r="B141" s="641">
        <v>5.1890802269999998</v>
      </c>
      <c r="C141" s="641">
        <v>-0.53847873199999996</v>
      </c>
      <c r="D141" s="641">
        <v>-6.2290161800000003</v>
      </c>
      <c r="E141" s="641">
        <v>-4.6376850650000003</v>
      </c>
      <c r="F141" s="641">
        <v>-3.3461373939999999</v>
      </c>
      <c r="G141" s="641">
        <v>-1.7726121640000001</v>
      </c>
      <c r="H141" s="641">
        <v>-1.9312307580000001</v>
      </c>
      <c r="I141" s="641">
        <v>-0.96899147699999999</v>
      </c>
      <c r="J141" s="641">
        <v>-1.68587515</v>
      </c>
      <c r="K141" s="641">
        <v>0.14229844799999999</v>
      </c>
      <c r="L141" s="641" t="s">
        <v>110</v>
      </c>
      <c r="M141" s="642">
        <v>-2.539221194</v>
      </c>
      <c r="N141" s="642">
        <v>-1.1041012020000001</v>
      </c>
      <c r="O141" s="642">
        <v>-1.787867718</v>
      </c>
      <c r="P141" s="641">
        <v>-0.51564584599999996</v>
      </c>
    </row>
    <row r="142" spans="1:16" ht="15.75" customHeight="1">
      <c r="A142" s="598" t="s">
        <v>498</v>
      </c>
      <c r="B142" s="643">
        <v>9.1787266750000001</v>
      </c>
      <c r="C142" s="643">
        <v>-1.4697132479999999</v>
      </c>
      <c r="D142" s="643">
        <v>5.186748723</v>
      </c>
      <c r="E142" s="643">
        <v>2.2473212939999998</v>
      </c>
      <c r="F142" s="643">
        <v>0.70583608799999997</v>
      </c>
      <c r="G142" s="643">
        <v>0.91317430899999996</v>
      </c>
      <c r="H142" s="643">
        <v>1.0512042589999999</v>
      </c>
      <c r="I142" s="643">
        <v>-0.54116245200000002</v>
      </c>
      <c r="J142" s="643">
        <v>-1.015168007</v>
      </c>
      <c r="K142" s="643">
        <v>4.8410896890000004</v>
      </c>
      <c r="L142" s="643" t="s">
        <v>110</v>
      </c>
      <c r="M142" s="644">
        <v>1.123129711</v>
      </c>
      <c r="N142" s="644">
        <v>5.6960288999999997E-2</v>
      </c>
      <c r="O142" s="644">
        <v>0.60135978700000003</v>
      </c>
      <c r="P142" s="643">
        <v>0.40698779400000001</v>
      </c>
    </row>
    <row r="143" spans="1:16" ht="15.75" customHeight="1">
      <c r="A143" s="599" t="s">
        <v>499</v>
      </c>
      <c r="B143" s="641">
        <v>7.8971006990000001</v>
      </c>
      <c r="C143" s="641">
        <v>13.506642303</v>
      </c>
      <c r="D143" s="641">
        <v>3.8613115119999999</v>
      </c>
      <c r="E143" s="641">
        <v>1.00858709</v>
      </c>
      <c r="F143" s="641">
        <v>2.2106929640000001</v>
      </c>
      <c r="G143" s="641">
        <v>2.8382422319999998</v>
      </c>
      <c r="H143" s="641">
        <v>0.41261186900000002</v>
      </c>
      <c r="I143" s="641">
        <v>-1.0717331880000001</v>
      </c>
      <c r="J143" s="641">
        <v>-1.775202664</v>
      </c>
      <c r="K143" s="641">
        <v>1.9406879749999999</v>
      </c>
      <c r="L143" s="641" t="s">
        <v>110</v>
      </c>
      <c r="M143" s="642">
        <v>1.585868635</v>
      </c>
      <c r="N143" s="642">
        <v>-0.86297217299999995</v>
      </c>
      <c r="O143" s="642">
        <v>0.40792439400000002</v>
      </c>
      <c r="P143" s="641">
        <v>-8.7740265999999997E-2</v>
      </c>
    </row>
    <row r="144" spans="1:16" ht="15.75" customHeight="1">
      <c r="A144" s="594" t="s">
        <v>591</v>
      </c>
      <c r="B144" s="645">
        <v>-8.9386067380000007</v>
      </c>
      <c r="C144" s="645">
        <v>3.6275522580000001</v>
      </c>
      <c r="D144" s="645">
        <v>-4.0466415390000003</v>
      </c>
      <c r="E144" s="645">
        <v>-2.4167309349999999</v>
      </c>
      <c r="F144" s="645">
        <v>8.2719837680000001</v>
      </c>
      <c r="G144" s="645">
        <v>10.051722429</v>
      </c>
      <c r="H144" s="645">
        <v>11.201539779999999</v>
      </c>
      <c r="I144" s="645">
        <v>9.3015084540000004</v>
      </c>
      <c r="J144" s="645">
        <v>25.946335056999999</v>
      </c>
      <c r="K144" s="645">
        <v>42.050902643000001</v>
      </c>
      <c r="L144" s="645" t="s">
        <v>110</v>
      </c>
      <c r="M144" s="646">
        <v>7.7114688889999998</v>
      </c>
      <c r="N144" s="646">
        <v>20.300061124999999</v>
      </c>
      <c r="O144" s="646">
        <v>12.954818393</v>
      </c>
      <c r="P144" s="645">
        <v>8.4066114939999999</v>
      </c>
    </row>
    <row r="145" spans="1:16384" ht="15.75" customHeight="1">
      <c r="A145" s="600" t="s">
        <v>516</v>
      </c>
      <c r="B145" s="641">
        <v>-19.170196000000001</v>
      </c>
      <c r="C145" s="641">
        <v>-6.0805455899999998</v>
      </c>
      <c r="D145" s="641">
        <v>-3.1541699809999999</v>
      </c>
      <c r="E145" s="641">
        <v>3.7363379239999999</v>
      </c>
      <c r="F145" s="641">
        <v>0.189085005</v>
      </c>
      <c r="G145" s="641">
        <v>-3.529307857</v>
      </c>
      <c r="H145" s="641">
        <v>0.55032943099999998</v>
      </c>
      <c r="I145" s="641">
        <v>-3.381037906</v>
      </c>
      <c r="J145" s="641">
        <v>1.3871365550000001</v>
      </c>
      <c r="K145" s="641">
        <v>2.655624752</v>
      </c>
      <c r="L145" s="641" t="s">
        <v>110</v>
      </c>
      <c r="M145" s="642">
        <v>-0.34541261699999998</v>
      </c>
      <c r="N145" s="642">
        <v>-0.34155993400000001</v>
      </c>
      <c r="O145" s="642">
        <v>-0.310245624</v>
      </c>
      <c r="P145" s="641">
        <v>0.22959510299999999</v>
      </c>
    </row>
    <row r="146" spans="1:16384" ht="15.75" customHeight="1">
      <c r="A146" s="592" t="s">
        <v>501</v>
      </c>
      <c r="B146" s="647">
        <v>-1.7885539589999999</v>
      </c>
      <c r="C146" s="647">
        <v>-3.1990734879999998</v>
      </c>
      <c r="D146" s="647">
        <v>-0.47295508400000003</v>
      </c>
      <c r="E146" s="647">
        <v>-6.0481559579999997</v>
      </c>
      <c r="F146" s="647">
        <v>-5.8820129229999996</v>
      </c>
      <c r="G146" s="647">
        <v>-7.0500401510000001</v>
      </c>
      <c r="H146" s="647">
        <v>-10.529764889999999</v>
      </c>
      <c r="I146" s="647">
        <v>-12.374488016000001</v>
      </c>
      <c r="J146" s="647">
        <v>-13.625240861</v>
      </c>
      <c r="K146" s="647">
        <v>-14.443627765</v>
      </c>
      <c r="L146" s="647" t="s">
        <v>110</v>
      </c>
      <c r="M146" s="648">
        <v>-7.5759742269999997</v>
      </c>
      <c r="N146" s="648">
        <v>-13.18283138</v>
      </c>
      <c r="O146" s="648">
        <v>-9.8435969360000009</v>
      </c>
      <c r="P146" s="647">
        <v>-6.5170251810000002</v>
      </c>
    </row>
    <row r="147" spans="1:16384" ht="15.75" customHeight="1">
      <c r="A147" s="597" t="s">
        <v>517</v>
      </c>
      <c r="B147" s="641">
        <v>-1.0399755989999999</v>
      </c>
      <c r="C147" s="641">
        <v>1.83084862</v>
      </c>
      <c r="D147" s="641">
        <v>0.58895277300000004</v>
      </c>
      <c r="E147" s="641">
        <v>2.0796568309999999</v>
      </c>
      <c r="F147" s="641">
        <v>2.1066149589999998</v>
      </c>
      <c r="G147" s="641">
        <v>1.0047848399999999</v>
      </c>
      <c r="H147" s="641">
        <v>1.0242875659999999</v>
      </c>
      <c r="I147" s="641">
        <v>1.549820513</v>
      </c>
      <c r="J147" s="641">
        <v>1.7661515029999999</v>
      </c>
      <c r="K147" s="641">
        <v>0.71069807500000004</v>
      </c>
      <c r="L147" s="641" t="s">
        <v>110</v>
      </c>
      <c r="M147" s="642">
        <v>1.397422422</v>
      </c>
      <c r="N147" s="642">
        <v>1.503948563</v>
      </c>
      <c r="O147" s="642">
        <v>1.448389734</v>
      </c>
      <c r="P147" s="641">
        <v>0.77964053</v>
      </c>
    </row>
    <row r="148" spans="1:16384" ht="15.75" customHeight="1">
      <c r="A148" s="598" t="s">
        <v>524</v>
      </c>
      <c r="B148" s="643">
        <v>-15.341343158999999</v>
      </c>
      <c r="C148" s="643">
        <v>4.7131929489999997</v>
      </c>
      <c r="D148" s="643">
        <v>1.7526016849999999</v>
      </c>
      <c r="E148" s="643">
        <v>2.8453140019999998</v>
      </c>
      <c r="F148" s="643">
        <v>4.3475514339999997</v>
      </c>
      <c r="G148" s="643">
        <v>1.6239872989999999</v>
      </c>
      <c r="H148" s="643">
        <v>0.48745640000000001</v>
      </c>
      <c r="I148" s="643">
        <v>1.3237081E-2</v>
      </c>
      <c r="J148" s="643">
        <v>0.34326900799999999</v>
      </c>
      <c r="K148" s="643">
        <v>1.8365487620000001</v>
      </c>
      <c r="L148" s="643" t="s">
        <v>110</v>
      </c>
      <c r="M148" s="644">
        <v>1.9033522519999999</v>
      </c>
      <c r="N148" s="644">
        <v>0.41557356099999998</v>
      </c>
      <c r="O148" s="644">
        <v>1.1941582610000001</v>
      </c>
      <c r="P148" s="643">
        <v>0.17689221899999999</v>
      </c>
    </row>
    <row r="149" spans="1:16384" ht="15.75" customHeight="1">
      <c r="A149" s="599" t="s">
        <v>518</v>
      </c>
      <c r="B149" s="641">
        <v>15.885909557</v>
      </c>
      <c r="C149" s="641">
        <v>-4.4025676010000003</v>
      </c>
      <c r="D149" s="641">
        <v>-3.857711611</v>
      </c>
      <c r="E149" s="641">
        <v>-3.0240373780000001</v>
      </c>
      <c r="F149" s="641">
        <v>-4.9212976609999997</v>
      </c>
      <c r="G149" s="641">
        <v>-1.2824245759999999</v>
      </c>
      <c r="H149" s="641">
        <v>-1.2022740000000001E-2</v>
      </c>
      <c r="I149" s="641">
        <v>0.105065202</v>
      </c>
      <c r="J149" s="641">
        <v>9.4044742000000001E-2</v>
      </c>
      <c r="K149" s="641">
        <v>-1.309242008</v>
      </c>
      <c r="L149" s="641" t="s">
        <v>110</v>
      </c>
      <c r="M149" s="642">
        <v>-1.782575088</v>
      </c>
      <c r="N149" s="642">
        <v>-0.105716589</v>
      </c>
      <c r="O149" s="642">
        <v>-0.98327971999999997</v>
      </c>
      <c r="P149" s="641">
        <v>-0.33506808300000002</v>
      </c>
    </row>
    <row r="150" spans="1:16384" s="3" customFormat="1" ht="15.75" customHeight="1">
      <c r="A150" s="594" t="s">
        <v>589</v>
      </c>
      <c r="B150" s="645">
        <v>-9.703526729</v>
      </c>
      <c r="C150" s="645">
        <v>-4.388767359</v>
      </c>
      <c r="D150" s="645">
        <v>-2.7547404069999999</v>
      </c>
      <c r="E150" s="645">
        <v>-1.133916049</v>
      </c>
      <c r="F150" s="645">
        <v>1.683874125</v>
      </c>
      <c r="G150" s="645">
        <v>1.682154406</v>
      </c>
      <c r="H150" s="645">
        <v>2.431142007</v>
      </c>
      <c r="I150" s="645">
        <v>2.030998479</v>
      </c>
      <c r="J150" s="645">
        <v>6.0357371559999997</v>
      </c>
      <c r="K150" s="645">
        <v>5.1131873099999998</v>
      </c>
      <c r="L150" s="645" t="s">
        <v>110</v>
      </c>
      <c r="M150" s="646">
        <v>1.55322834</v>
      </c>
      <c r="N150" s="646">
        <v>4.0889673230000003</v>
      </c>
      <c r="O150" s="646">
        <v>2.8149000050000001</v>
      </c>
      <c r="P150" s="645">
        <v>1.9132651300000001</v>
      </c>
      <c r="Q150"/>
    </row>
    <row r="151" spans="1:16384" ht="15.75" customHeight="1">
      <c r="A151" s="600" t="s">
        <v>519</v>
      </c>
      <c r="B151" s="641">
        <v>-10.012294186</v>
      </c>
      <c r="C151" s="641">
        <v>-7.3249901250000002</v>
      </c>
      <c r="D151" s="641">
        <v>-4.1495657320000001</v>
      </c>
      <c r="E151" s="641">
        <v>1.780936066</v>
      </c>
      <c r="F151" s="641">
        <v>-1.761266166</v>
      </c>
      <c r="G151" s="641">
        <v>-5.2856659449999999</v>
      </c>
      <c r="H151" s="641">
        <v>0.123514868</v>
      </c>
      <c r="I151" s="641">
        <v>-2.0941728529999999</v>
      </c>
      <c r="J151" s="641">
        <v>2.9462976410000001</v>
      </c>
      <c r="K151" s="641">
        <v>0.79829539100000002</v>
      </c>
      <c r="L151" s="641" t="s">
        <v>110</v>
      </c>
      <c r="M151" s="642">
        <v>-1.6168348379999999</v>
      </c>
      <c r="N151" s="642">
        <v>0.495960554</v>
      </c>
      <c r="O151" s="642">
        <v>-0.64067825599999995</v>
      </c>
      <c r="P151" s="641">
        <v>0.26298400500000002</v>
      </c>
    </row>
    <row r="152" spans="1:16384" ht="15.75" customHeight="1">
      <c r="A152" s="601" t="s">
        <v>590</v>
      </c>
      <c r="B152" s="649">
        <v>-9.1706586960000003</v>
      </c>
      <c r="C152" s="649">
        <v>-0.52297822599999999</v>
      </c>
      <c r="D152" s="649">
        <v>-0.43941630999999998</v>
      </c>
      <c r="E152" s="649">
        <v>-0.43184224799999998</v>
      </c>
      <c r="F152" s="649">
        <v>-1.336462657</v>
      </c>
      <c r="G152" s="649">
        <v>-0.69350070900000005</v>
      </c>
      <c r="H152" s="649">
        <v>-0.150133771</v>
      </c>
      <c r="I152" s="649">
        <v>-0.13541350299999999</v>
      </c>
      <c r="J152" s="649">
        <v>5.5502162000000001E-2</v>
      </c>
      <c r="K152" s="649">
        <v>-1.9440362659999999</v>
      </c>
      <c r="L152" s="649" t="s">
        <v>110</v>
      </c>
      <c r="M152" s="650">
        <v>-0.60449198299999995</v>
      </c>
      <c r="N152" s="650">
        <v>-0.14737958600000001</v>
      </c>
      <c r="O152" s="650">
        <v>-0.44310702200000002</v>
      </c>
      <c r="P152" s="649">
        <v>-5.1658013000000003E-2</v>
      </c>
    </row>
    <row r="153" spans="1:16384" ht="15" customHeight="1">
      <c r="A153" s="271" t="s">
        <v>344</v>
      </c>
      <c r="B153" s="13"/>
      <c r="C153" s="13"/>
      <c r="D153" s="13"/>
      <c r="E153" s="13"/>
      <c r="F153" s="13"/>
      <c r="G153" s="13"/>
      <c r="H153" s="13"/>
      <c r="I153" s="13"/>
      <c r="J153" s="13"/>
      <c r="K153" s="13"/>
      <c r="L153" s="13"/>
      <c r="M153" s="13"/>
      <c r="N153" s="13"/>
      <c r="O153" s="13"/>
      <c r="P153" s="40"/>
    </row>
    <row r="154" spans="1:16384" ht="15" customHeight="1">
      <c r="A154" s="271" t="s">
        <v>458</v>
      </c>
      <c r="B154" s="13"/>
      <c r="C154" s="13"/>
      <c r="D154" s="13"/>
      <c r="E154" s="13"/>
      <c r="F154" s="13"/>
      <c r="G154" s="13"/>
      <c r="H154" s="13"/>
      <c r="I154" s="13"/>
      <c r="J154" s="13"/>
      <c r="K154" s="13"/>
      <c r="L154" s="13"/>
      <c r="M154" s="13"/>
      <c r="N154" s="13"/>
      <c r="O154" s="13"/>
      <c r="P154" s="40"/>
    </row>
    <row r="155" spans="1:16384" ht="15" customHeight="1">
      <c r="A155" s="303" t="s">
        <v>776</v>
      </c>
      <c r="B155" s="13"/>
      <c r="C155" s="13"/>
      <c r="D155" s="13"/>
      <c r="E155" s="13"/>
      <c r="F155" s="13"/>
      <c r="G155" s="13"/>
      <c r="H155" s="13"/>
      <c r="I155" s="13"/>
      <c r="J155" s="13"/>
      <c r="K155" s="13"/>
      <c r="L155" s="13"/>
      <c r="M155" s="13"/>
      <c r="N155" s="13"/>
      <c r="O155" s="13"/>
      <c r="P155" s="40"/>
    </row>
    <row r="156" spans="1:16384" ht="15" customHeight="1">
      <c r="A156" s="38" t="s">
        <v>562</v>
      </c>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c r="GG156" s="38"/>
      <c r="GH156" s="38"/>
      <c r="GI156" s="38"/>
      <c r="GJ156" s="38"/>
      <c r="GK156" s="38"/>
      <c r="GL156" s="38"/>
      <c r="GM156" s="38"/>
      <c r="GN156" s="38"/>
      <c r="GO156" s="38"/>
      <c r="GP156" s="38"/>
      <c r="GQ156" s="38"/>
      <c r="GR156" s="38"/>
      <c r="GS156" s="38"/>
      <c r="GT156" s="38"/>
      <c r="GU156" s="38"/>
      <c r="GV156" s="38"/>
      <c r="GW156" s="38"/>
      <c r="GX156" s="38"/>
      <c r="GY156" s="38"/>
      <c r="GZ156" s="38"/>
      <c r="HA156" s="38"/>
      <c r="HB156" s="38"/>
      <c r="HC156" s="38"/>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c r="IA156" s="38"/>
      <c r="IB156" s="38"/>
      <c r="IC156" s="38"/>
      <c r="ID156" s="38"/>
      <c r="IE156" s="38"/>
      <c r="IF156" s="38"/>
      <c r="IG156" s="38"/>
      <c r="IH156" s="38"/>
      <c r="II156" s="38"/>
      <c r="IJ156" s="38"/>
      <c r="IK156" s="38"/>
      <c r="IL156" s="38"/>
      <c r="IM156" s="38"/>
      <c r="IN156" s="38"/>
      <c r="IO156" s="38"/>
      <c r="IP156" s="38"/>
      <c r="IQ156" s="38"/>
      <c r="IR156" s="38"/>
      <c r="IS156" s="38"/>
      <c r="IT156" s="38"/>
      <c r="IU156" s="38"/>
      <c r="IV156" s="38"/>
      <c r="IW156" s="38"/>
      <c r="IX156" s="38"/>
      <c r="IY156" s="38"/>
      <c r="IZ156" s="38"/>
      <c r="JA156" s="38"/>
      <c r="JB156" s="38"/>
      <c r="JC156" s="38"/>
      <c r="JD156" s="38"/>
      <c r="JE156" s="38"/>
      <c r="JF156" s="38"/>
      <c r="JG156" s="38"/>
      <c r="JH156" s="38"/>
      <c r="JI156" s="38"/>
      <c r="JJ156" s="38"/>
      <c r="JK156" s="38"/>
      <c r="JL156" s="38"/>
      <c r="JM156" s="38"/>
      <c r="JN156" s="38"/>
      <c r="JO156" s="38"/>
      <c r="JP156" s="38"/>
      <c r="JQ156" s="38"/>
      <c r="JR156" s="38"/>
      <c r="JS156" s="38"/>
      <c r="JT156" s="38"/>
      <c r="JU156" s="38"/>
      <c r="JV156" s="38"/>
      <c r="JW156" s="38"/>
      <c r="JX156" s="38"/>
      <c r="JY156" s="38"/>
      <c r="JZ156" s="38"/>
      <c r="KA156" s="38"/>
      <c r="KB156" s="38"/>
      <c r="KC156" s="38"/>
      <c r="KD156" s="38"/>
      <c r="KE156" s="38"/>
      <c r="KF156" s="38"/>
      <c r="KG156" s="38"/>
      <c r="KH156" s="38"/>
      <c r="KI156" s="38"/>
      <c r="KJ156" s="38"/>
      <c r="KK156" s="38"/>
      <c r="KL156" s="38"/>
      <c r="KM156" s="38"/>
      <c r="KN156" s="38"/>
      <c r="KO156" s="38"/>
      <c r="KP156" s="38"/>
      <c r="KQ156" s="38"/>
      <c r="KR156" s="38"/>
      <c r="KS156" s="38"/>
      <c r="KT156" s="38"/>
      <c r="KU156" s="38"/>
      <c r="KV156" s="38"/>
      <c r="KW156" s="38"/>
      <c r="KX156" s="38"/>
      <c r="KY156" s="38"/>
      <c r="KZ156" s="38"/>
      <c r="LA156" s="38"/>
      <c r="LB156" s="38"/>
      <c r="LC156" s="38"/>
      <c r="LD156" s="38"/>
      <c r="LE156" s="38"/>
      <c r="LF156" s="38"/>
      <c r="LG156" s="38"/>
      <c r="LH156" s="38"/>
      <c r="LI156" s="38"/>
      <c r="LJ156" s="38"/>
      <c r="LK156" s="38"/>
      <c r="LL156" s="38"/>
      <c r="LM156" s="38"/>
      <c r="LN156" s="38"/>
      <c r="LO156" s="38"/>
      <c r="LP156" s="38"/>
      <c r="LQ156" s="38"/>
      <c r="LR156" s="38"/>
      <c r="LS156" s="38"/>
      <c r="LT156" s="38"/>
      <c r="LU156" s="38"/>
      <c r="LV156" s="38"/>
      <c r="LW156" s="38"/>
      <c r="LX156" s="38"/>
      <c r="LY156" s="38"/>
      <c r="LZ156" s="38"/>
      <c r="MA156" s="38"/>
      <c r="MB156" s="38"/>
      <c r="MC156" s="38"/>
      <c r="MD156" s="38"/>
      <c r="ME156" s="38"/>
      <c r="MF156" s="38"/>
      <c r="MG156" s="38"/>
      <c r="MH156" s="38"/>
      <c r="MI156" s="38"/>
      <c r="MJ156" s="38"/>
      <c r="MK156" s="38"/>
      <c r="ML156" s="38"/>
      <c r="MM156" s="38"/>
      <c r="MN156" s="38"/>
      <c r="MO156" s="38"/>
      <c r="MP156" s="38"/>
      <c r="MQ156" s="38"/>
      <c r="MR156" s="38"/>
      <c r="MS156" s="38"/>
      <c r="MT156" s="38"/>
      <c r="MU156" s="38"/>
      <c r="MV156" s="38"/>
      <c r="MW156" s="38"/>
      <c r="MX156" s="38"/>
      <c r="MY156" s="38"/>
      <c r="MZ156" s="38"/>
      <c r="NA156" s="38"/>
      <c r="NB156" s="38"/>
      <c r="NC156" s="38"/>
      <c r="ND156" s="38"/>
      <c r="NE156" s="38"/>
      <c r="NF156" s="38"/>
      <c r="NG156" s="38"/>
      <c r="NH156" s="38"/>
      <c r="NI156" s="38"/>
      <c r="NJ156" s="38"/>
      <c r="NK156" s="38"/>
      <c r="NL156" s="38"/>
      <c r="NM156" s="38"/>
      <c r="NN156" s="38"/>
      <c r="NO156" s="38"/>
      <c r="NP156" s="38"/>
      <c r="NQ156" s="38"/>
      <c r="NR156" s="38"/>
      <c r="NS156" s="38"/>
      <c r="NT156" s="38"/>
      <c r="NU156" s="38"/>
      <c r="NV156" s="38"/>
      <c r="NW156" s="38"/>
      <c r="NX156" s="38"/>
      <c r="NY156" s="38"/>
      <c r="NZ156" s="38"/>
      <c r="OA156" s="38"/>
      <c r="OB156" s="38"/>
      <c r="OC156" s="38"/>
      <c r="OD156" s="38"/>
      <c r="OE156" s="38"/>
      <c r="OF156" s="38"/>
      <c r="OG156" s="38"/>
      <c r="OH156" s="38"/>
      <c r="OI156" s="38"/>
      <c r="OJ156" s="38"/>
      <c r="OK156" s="38"/>
      <c r="OL156" s="38"/>
      <c r="OM156" s="38"/>
      <c r="ON156" s="38"/>
      <c r="OO156" s="38"/>
      <c r="OP156" s="38"/>
      <c r="OQ156" s="38"/>
      <c r="OR156" s="38"/>
      <c r="OS156" s="38"/>
      <c r="OT156" s="38"/>
      <c r="OU156" s="38"/>
      <c r="OV156" s="38"/>
      <c r="OW156" s="38"/>
      <c r="OX156" s="38"/>
      <c r="OY156" s="38"/>
      <c r="OZ156" s="38"/>
      <c r="PA156" s="38"/>
      <c r="PB156" s="38"/>
      <c r="PC156" s="38"/>
      <c r="PD156" s="38"/>
      <c r="PE156" s="38"/>
      <c r="PF156" s="38"/>
      <c r="PG156" s="38"/>
      <c r="PH156" s="38"/>
      <c r="PI156" s="38"/>
      <c r="PJ156" s="38"/>
      <c r="PK156" s="38"/>
      <c r="PL156" s="38"/>
      <c r="PM156" s="38"/>
      <c r="PN156" s="38"/>
      <c r="PO156" s="38"/>
      <c r="PP156" s="38"/>
      <c r="PQ156" s="38"/>
      <c r="PR156" s="38"/>
      <c r="PS156" s="38"/>
      <c r="PT156" s="38"/>
      <c r="PU156" s="38"/>
      <c r="PV156" s="38"/>
      <c r="PW156" s="38"/>
      <c r="PX156" s="38"/>
      <c r="PY156" s="38"/>
      <c r="PZ156" s="38"/>
      <c r="QA156" s="38"/>
      <c r="QB156" s="38"/>
      <c r="QC156" s="38"/>
      <c r="QD156" s="38"/>
      <c r="QE156" s="38"/>
      <c r="QF156" s="38"/>
      <c r="QG156" s="38"/>
      <c r="QH156" s="38"/>
      <c r="QI156" s="38"/>
      <c r="QJ156" s="38"/>
      <c r="QK156" s="38"/>
      <c r="QL156" s="38"/>
      <c r="QM156" s="38"/>
      <c r="QN156" s="38"/>
      <c r="QO156" s="38"/>
      <c r="QP156" s="38"/>
      <c r="QQ156" s="38"/>
      <c r="QR156" s="38"/>
      <c r="QS156" s="38"/>
      <c r="QT156" s="38"/>
      <c r="QU156" s="38"/>
      <c r="QV156" s="38"/>
      <c r="QW156" s="38"/>
      <c r="QX156" s="38"/>
      <c r="QY156" s="38"/>
      <c r="QZ156" s="38"/>
      <c r="RA156" s="38"/>
      <c r="RB156" s="38"/>
      <c r="RC156" s="38"/>
      <c r="RD156" s="38"/>
      <c r="RE156" s="38"/>
      <c r="RF156" s="38"/>
      <c r="RG156" s="38"/>
      <c r="RH156" s="38"/>
      <c r="RI156" s="38"/>
      <c r="RJ156" s="38"/>
      <c r="RK156" s="38"/>
      <c r="RL156" s="38"/>
      <c r="RM156" s="38"/>
      <c r="RN156" s="38"/>
      <c r="RO156" s="38"/>
      <c r="RP156" s="38"/>
      <c r="RQ156" s="38"/>
      <c r="RR156" s="38"/>
      <c r="RS156" s="38"/>
      <c r="RT156" s="38"/>
      <c r="RU156" s="38"/>
      <c r="RV156" s="38"/>
      <c r="RW156" s="38"/>
      <c r="RX156" s="38"/>
      <c r="RY156" s="38"/>
      <c r="RZ156" s="38"/>
      <c r="SA156" s="38"/>
      <c r="SB156" s="38"/>
      <c r="SC156" s="38"/>
      <c r="SD156" s="38"/>
      <c r="SE156" s="38"/>
      <c r="SF156" s="38"/>
      <c r="SG156" s="38"/>
      <c r="SH156" s="38"/>
      <c r="SI156" s="38"/>
      <c r="SJ156" s="38"/>
      <c r="SK156" s="38"/>
      <c r="SL156" s="38"/>
      <c r="SM156" s="38"/>
      <c r="SN156" s="38"/>
      <c r="SO156" s="38"/>
      <c r="SP156" s="38"/>
      <c r="SQ156" s="38"/>
      <c r="SR156" s="38"/>
      <c r="SS156" s="38"/>
      <c r="ST156" s="38"/>
      <c r="SU156" s="38"/>
      <c r="SV156" s="38"/>
      <c r="SW156" s="38"/>
      <c r="SX156" s="38"/>
      <c r="SY156" s="38"/>
      <c r="SZ156" s="38"/>
      <c r="TA156" s="38"/>
      <c r="TB156" s="38"/>
      <c r="TC156" s="38"/>
      <c r="TD156" s="38"/>
      <c r="TE156" s="38"/>
      <c r="TF156" s="38"/>
      <c r="TG156" s="38"/>
      <c r="TH156" s="38"/>
      <c r="TI156" s="38"/>
      <c r="TJ156" s="38"/>
      <c r="TK156" s="38"/>
      <c r="TL156" s="38"/>
      <c r="TM156" s="38"/>
      <c r="TN156" s="38"/>
      <c r="TO156" s="38"/>
      <c r="TP156" s="38"/>
      <c r="TQ156" s="38"/>
      <c r="TR156" s="38"/>
      <c r="TS156" s="38"/>
      <c r="TT156" s="38"/>
      <c r="TU156" s="38"/>
      <c r="TV156" s="38"/>
      <c r="TW156" s="38"/>
      <c r="TX156" s="38"/>
      <c r="TY156" s="38"/>
      <c r="TZ156" s="38"/>
      <c r="UA156" s="38"/>
      <c r="UB156" s="38"/>
      <c r="UC156" s="38"/>
      <c r="UD156" s="38"/>
      <c r="UE156" s="38"/>
      <c r="UF156" s="38"/>
      <c r="UG156" s="38"/>
      <c r="UH156" s="38"/>
      <c r="UI156" s="38"/>
      <c r="UJ156" s="38"/>
      <c r="UK156" s="38"/>
      <c r="UL156" s="38"/>
      <c r="UM156" s="38"/>
      <c r="UN156" s="38"/>
      <c r="UO156" s="38"/>
      <c r="UP156" s="38"/>
      <c r="UQ156" s="38"/>
      <c r="UR156" s="38"/>
      <c r="US156" s="38"/>
      <c r="UT156" s="38"/>
      <c r="UU156" s="38"/>
      <c r="UV156" s="38"/>
      <c r="UW156" s="38"/>
      <c r="UX156" s="38"/>
      <c r="UY156" s="38"/>
      <c r="UZ156" s="38"/>
      <c r="VA156" s="38"/>
      <c r="VB156" s="38"/>
      <c r="VC156" s="38"/>
      <c r="VD156" s="38"/>
      <c r="VE156" s="38"/>
      <c r="VF156" s="38"/>
      <c r="VG156" s="38"/>
      <c r="VH156" s="38"/>
      <c r="VI156" s="38"/>
      <c r="VJ156" s="38"/>
      <c r="VK156" s="38"/>
      <c r="VL156" s="38"/>
      <c r="VM156" s="38"/>
      <c r="VN156" s="38"/>
      <c r="VO156" s="38"/>
      <c r="VP156" s="38"/>
      <c r="VQ156" s="38"/>
      <c r="VR156" s="38"/>
      <c r="VS156" s="38"/>
      <c r="VT156" s="38"/>
      <c r="VU156" s="38"/>
      <c r="VV156" s="38"/>
      <c r="VW156" s="38"/>
      <c r="VX156" s="38"/>
      <c r="VY156" s="38"/>
      <c r="VZ156" s="38"/>
      <c r="WA156" s="38"/>
      <c r="WB156" s="38"/>
      <c r="WC156" s="38"/>
      <c r="WD156" s="38"/>
      <c r="WE156" s="38"/>
      <c r="WF156" s="38"/>
      <c r="WG156" s="38"/>
      <c r="WH156" s="38"/>
      <c r="WI156" s="38"/>
      <c r="WJ156" s="38"/>
      <c r="WK156" s="38"/>
      <c r="WL156" s="38"/>
      <c r="WM156" s="38"/>
      <c r="WN156" s="38"/>
      <c r="WO156" s="38"/>
      <c r="WP156" s="38"/>
      <c r="WQ156" s="38"/>
      <c r="WR156" s="38"/>
      <c r="WS156" s="38"/>
      <c r="WT156" s="38"/>
      <c r="WU156" s="38"/>
      <c r="WV156" s="38"/>
      <c r="WW156" s="38"/>
      <c r="WX156" s="38"/>
      <c r="WY156" s="38"/>
      <c r="WZ156" s="38"/>
      <c r="XA156" s="38"/>
      <c r="XB156" s="38"/>
      <c r="XC156" s="38"/>
      <c r="XD156" s="38"/>
      <c r="XE156" s="38"/>
      <c r="XF156" s="38"/>
      <c r="XG156" s="38"/>
      <c r="XH156" s="38"/>
      <c r="XI156" s="38"/>
      <c r="XJ156" s="38"/>
      <c r="XK156" s="38"/>
      <c r="XL156" s="38"/>
      <c r="XM156" s="38"/>
      <c r="XN156" s="38"/>
      <c r="XO156" s="38"/>
      <c r="XP156" s="38"/>
      <c r="XQ156" s="38"/>
      <c r="XR156" s="38"/>
      <c r="XS156" s="38"/>
      <c r="XT156" s="38"/>
      <c r="XU156" s="38"/>
      <c r="XV156" s="38"/>
      <c r="XW156" s="38"/>
      <c r="XX156" s="38"/>
      <c r="XY156" s="38"/>
      <c r="XZ156" s="38"/>
      <c r="YA156" s="38"/>
      <c r="YB156" s="38"/>
      <c r="YC156" s="38"/>
      <c r="YD156" s="38"/>
      <c r="YE156" s="38"/>
      <c r="YF156" s="38"/>
      <c r="YG156" s="38"/>
      <c r="YH156" s="38"/>
      <c r="YI156" s="38"/>
      <c r="YJ156" s="38"/>
      <c r="YK156" s="38"/>
      <c r="YL156" s="38"/>
      <c r="YM156" s="38"/>
      <c r="YN156" s="38"/>
      <c r="YO156" s="38"/>
      <c r="YP156" s="38"/>
      <c r="YQ156" s="38"/>
      <c r="YR156" s="38"/>
      <c r="YS156" s="38"/>
      <c r="YT156" s="38"/>
      <c r="YU156" s="38"/>
      <c r="YV156" s="38"/>
      <c r="YW156" s="38"/>
      <c r="YX156" s="38"/>
      <c r="YY156" s="38"/>
      <c r="YZ156" s="38"/>
      <c r="ZA156" s="38"/>
      <c r="ZB156" s="38"/>
      <c r="ZC156" s="38"/>
      <c r="ZD156" s="38"/>
      <c r="ZE156" s="38"/>
      <c r="ZF156" s="38"/>
      <c r="ZG156" s="38"/>
      <c r="ZH156" s="38"/>
      <c r="ZI156" s="38"/>
      <c r="ZJ156" s="38"/>
      <c r="ZK156" s="38"/>
      <c r="ZL156" s="38"/>
      <c r="ZM156" s="38"/>
      <c r="ZN156" s="38"/>
      <c r="ZO156" s="38"/>
      <c r="ZP156" s="38"/>
      <c r="ZQ156" s="38"/>
      <c r="ZR156" s="38"/>
      <c r="ZS156" s="38"/>
      <c r="ZT156" s="38"/>
      <c r="ZU156" s="38"/>
      <c r="ZV156" s="38"/>
      <c r="ZW156" s="38"/>
      <c r="ZX156" s="38"/>
      <c r="ZY156" s="38"/>
      <c r="ZZ156" s="38"/>
      <c r="AAA156" s="38"/>
      <c r="AAB156" s="38"/>
      <c r="AAC156" s="38"/>
      <c r="AAD156" s="38"/>
      <c r="AAE156" s="38"/>
      <c r="AAF156" s="38"/>
      <c r="AAG156" s="38"/>
      <c r="AAH156" s="38"/>
      <c r="AAI156" s="38"/>
      <c r="AAJ156" s="38"/>
      <c r="AAK156" s="38"/>
      <c r="AAL156" s="38"/>
      <c r="AAM156" s="38"/>
      <c r="AAN156" s="38"/>
      <c r="AAO156" s="38"/>
      <c r="AAP156" s="38"/>
      <c r="AAQ156" s="38"/>
      <c r="AAR156" s="38"/>
      <c r="AAS156" s="38"/>
      <c r="AAT156" s="38"/>
      <c r="AAU156" s="38"/>
      <c r="AAV156" s="38"/>
      <c r="AAW156" s="38"/>
      <c r="AAX156" s="38"/>
      <c r="AAY156" s="38"/>
      <c r="AAZ156" s="38"/>
      <c r="ABA156" s="38"/>
      <c r="ABB156" s="38"/>
      <c r="ABC156" s="38"/>
      <c r="ABD156" s="38"/>
      <c r="ABE156" s="38"/>
      <c r="ABF156" s="38"/>
      <c r="ABG156" s="38"/>
      <c r="ABH156" s="38"/>
      <c r="ABI156" s="38"/>
      <c r="ABJ156" s="38"/>
      <c r="ABK156" s="38"/>
      <c r="ABL156" s="38"/>
      <c r="ABM156" s="38"/>
      <c r="ABN156" s="38"/>
      <c r="ABO156" s="38"/>
      <c r="ABP156" s="38"/>
      <c r="ABQ156" s="38"/>
      <c r="ABR156" s="38"/>
      <c r="ABS156" s="38"/>
      <c r="ABT156" s="38"/>
      <c r="ABU156" s="38"/>
      <c r="ABV156" s="38"/>
      <c r="ABW156" s="38"/>
      <c r="ABX156" s="38"/>
      <c r="ABY156" s="38"/>
      <c r="ABZ156" s="38"/>
      <c r="ACA156" s="38"/>
      <c r="ACB156" s="38"/>
      <c r="ACC156" s="38"/>
      <c r="ACD156" s="38"/>
      <c r="ACE156" s="38"/>
      <c r="ACF156" s="38"/>
      <c r="ACG156" s="38"/>
      <c r="ACH156" s="38"/>
      <c r="ACI156" s="38"/>
      <c r="ACJ156" s="38"/>
      <c r="ACK156" s="38"/>
      <c r="ACL156" s="38"/>
      <c r="ACM156" s="38"/>
      <c r="ACN156" s="38"/>
      <c r="ACO156" s="38"/>
      <c r="ACP156" s="38"/>
      <c r="ACQ156" s="38"/>
      <c r="ACR156" s="38"/>
      <c r="ACS156" s="38"/>
      <c r="ACT156" s="38"/>
      <c r="ACU156" s="38"/>
      <c r="ACV156" s="38"/>
      <c r="ACW156" s="38"/>
      <c r="ACX156" s="38"/>
      <c r="ACY156" s="38"/>
      <c r="ACZ156" s="38"/>
      <c r="ADA156" s="38"/>
      <c r="ADB156" s="38"/>
      <c r="ADC156" s="38"/>
      <c r="ADD156" s="38"/>
      <c r="ADE156" s="38"/>
      <c r="ADF156" s="38"/>
      <c r="ADG156" s="38"/>
      <c r="ADH156" s="38"/>
      <c r="ADI156" s="38"/>
      <c r="ADJ156" s="38"/>
      <c r="ADK156" s="38"/>
      <c r="ADL156" s="38"/>
      <c r="ADM156" s="38"/>
      <c r="ADN156" s="38"/>
      <c r="ADO156" s="38"/>
      <c r="ADP156" s="38"/>
      <c r="ADQ156" s="38"/>
      <c r="ADR156" s="38"/>
      <c r="ADS156" s="38"/>
      <c r="ADT156" s="38"/>
      <c r="ADU156" s="38"/>
      <c r="ADV156" s="38"/>
      <c r="ADW156" s="38"/>
      <c r="ADX156" s="38"/>
      <c r="ADY156" s="38"/>
      <c r="ADZ156" s="38"/>
      <c r="AEA156" s="38"/>
      <c r="AEB156" s="38"/>
      <c r="AEC156" s="38"/>
      <c r="AED156" s="38"/>
      <c r="AEE156" s="38"/>
      <c r="AEF156" s="38"/>
      <c r="AEG156" s="38"/>
      <c r="AEH156" s="38"/>
      <c r="AEI156" s="38"/>
      <c r="AEJ156" s="38"/>
      <c r="AEK156" s="38"/>
      <c r="AEL156" s="38"/>
      <c r="AEM156" s="38"/>
      <c r="AEN156" s="38"/>
      <c r="AEO156" s="38"/>
      <c r="AEP156" s="38"/>
      <c r="AEQ156" s="38"/>
      <c r="AER156" s="38"/>
      <c r="AES156" s="38"/>
      <c r="AET156" s="38"/>
      <c r="AEU156" s="38"/>
      <c r="AEV156" s="38"/>
      <c r="AEW156" s="38"/>
      <c r="AEX156" s="38"/>
      <c r="AEY156" s="38"/>
      <c r="AEZ156" s="38"/>
      <c r="AFA156" s="38"/>
      <c r="AFB156" s="38"/>
      <c r="AFC156" s="38"/>
      <c r="AFD156" s="38"/>
      <c r="AFE156" s="38"/>
      <c r="AFF156" s="38"/>
      <c r="AFG156" s="38"/>
      <c r="AFH156" s="38"/>
      <c r="AFI156" s="38"/>
      <c r="AFJ156" s="38"/>
      <c r="AFK156" s="38"/>
      <c r="AFL156" s="38"/>
      <c r="AFM156" s="38"/>
      <c r="AFN156" s="38"/>
      <c r="AFO156" s="38"/>
      <c r="AFP156" s="38"/>
      <c r="AFQ156" s="38"/>
      <c r="AFR156" s="38"/>
      <c r="AFS156" s="38"/>
      <c r="AFT156" s="38"/>
      <c r="AFU156" s="38"/>
      <c r="AFV156" s="38"/>
      <c r="AFW156" s="38"/>
      <c r="AFX156" s="38"/>
      <c r="AFY156" s="38"/>
      <c r="AFZ156" s="38"/>
      <c r="AGA156" s="38"/>
      <c r="AGB156" s="38"/>
      <c r="AGC156" s="38"/>
      <c r="AGD156" s="38"/>
      <c r="AGE156" s="38"/>
      <c r="AGF156" s="38"/>
      <c r="AGG156" s="38"/>
      <c r="AGH156" s="38"/>
      <c r="AGI156" s="38"/>
      <c r="AGJ156" s="38"/>
      <c r="AGK156" s="38"/>
      <c r="AGL156" s="38"/>
      <c r="AGM156" s="38"/>
      <c r="AGN156" s="38"/>
      <c r="AGO156" s="38"/>
      <c r="AGP156" s="38"/>
      <c r="AGQ156" s="38"/>
      <c r="AGR156" s="38"/>
      <c r="AGS156" s="38"/>
      <c r="AGT156" s="38"/>
      <c r="AGU156" s="38"/>
      <c r="AGV156" s="38"/>
      <c r="AGW156" s="38"/>
      <c r="AGX156" s="38"/>
      <c r="AGY156" s="38"/>
      <c r="AGZ156" s="38"/>
      <c r="AHA156" s="38"/>
      <c r="AHB156" s="38"/>
      <c r="AHC156" s="38"/>
      <c r="AHD156" s="38"/>
      <c r="AHE156" s="38"/>
      <c r="AHF156" s="38"/>
      <c r="AHG156" s="38"/>
      <c r="AHH156" s="38"/>
      <c r="AHI156" s="38"/>
      <c r="AHJ156" s="38"/>
      <c r="AHK156" s="38"/>
      <c r="AHL156" s="38"/>
      <c r="AHM156" s="38"/>
      <c r="AHN156" s="38"/>
      <c r="AHO156" s="38"/>
      <c r="AHP156" s="38"/>
      <c r="AHQ156" s="38"/>
      <c r="AHR156" s="38"/>
      <c r="AHS156" s="38"/>
      <c r="AHT156" s="38"/>
      <c r="AHU156" s="38"/>
      <c r="AHV156" s="38"/>
      <c r="AHW156" s="38"/>
      <c r="AHX156" s="38"/>
      <c r="AHY156" s="38"/>
      <c r="AHZ156" s="38"/>
      <c r="AIA156" s="38"/>
      <c r="AIB156" s="38"/>
      <c r="AIC156" s="38"/>
      <c r="AID156" s="38"/>
      <c r="AIE156" s="38"/>
      <c r="AIF156" s="38"/>
      <c r="AIG156" s="38"/>
      <c r="AIH156" s="38"/>
      <c r="AII156" s="38"/>
      <c r="AIJ156" s="38"/>
      <c r="AIK156" s="38"/>
      <c r="AIL156" s="38"/>
      <c r="AIM156" s="38"/>
      <c r="AIN156" s="38"/>
      <c r="AIO156" s="38"/>
      <c r="AIP156" s="38"/>
      <c r="AIQ156" s="38"/>
      <c r="AIR156" s="38"/>
      <c r="AIS156" s="38"/>
      <c r="AIT156" s="38"/>
      <c r="AIU156" s="38"/>
      <c r="AIV156" s="38"/>
      <c r="AIW156" s="38"/>
      <c r="AIX156" s="38"/>
      <c r="AIY156" s="38"/>
      <c r="AIZ156" s="38"/>
      <c r="AJA156" s="38"/>
      <c r="AJB156" s="38"/>
      <c r="AJC156" s="38"/>
      <c r="AJD156" s="38"/>
      <c r="AJE156" s="38"/>
      <c r="AJF156" s="38"/>
      <c r="AJG156" s="38"/>
      <c r="AJH156" s="38"/>
      <c r="AJI156" s="38"/>
      <c r="AJJ156" s="38"/>
      <c r="AJK156" s="38"/>
      <c r="AJL156" s="38"/>
      <c r="AJM156" s="38"/>
      <c r="AJN156" s="38"/>
      <c r="AJO156" s="38"/>
      <c r="AJP156" s="38"/>
      <c r="AJQ156" s="38"/>
      <c r="AJR156" s="38"/>
      <c r="AJS156" s="38"/>
      <c r="AJT156" s="38"/>
      <c r="AJU156" s="38"/>
      <c r="AJV156" s="38"/>
      <c r="AJW156" s="38"/>
      <c r="AJX156" s="38"/>
      <c r="AJY156" s="38"/>
      <c r="AJZ156" s="38"/>
      <c r="AKA156" s="38"/>
      <c r="AKB156" s="38"/>
      <c r="AKC156" s="38"/>
      <c r="AKD156" s="38"/>
      <c r="AKE156" s="38"/>
      <c r="AKF156" s="38"/>
      <c r="AKG156" s="38"/>
      <c r="AKH156" s="38"/>
      <c r="AKI156" s="38"/>
      <c r="AKJ156" s="38"/>
      <c r="AKK156" s="38"/>
      <c r="AKL156" s="38"/>
      <c r="AKM156" s="38"/>
      <c r="AKN156" s="38"/>
      <c r="AKO156" s="38"/>
      <c r="AKP156" s="38"/>
      <c r="AKQ156" s="38"/>
      <c r="AKR156" s="38"/>
      <c r="AKS156" s="38"/>
      <c r="AKT156" s="38"/>
      <c r="AKU156" s="38"/>
      <c r="AKV156" s="38"/>
      <c r="AKW156" s="38"/>
      <c r="AKX156" s="38"/>
      <c r="AKY156" s="38"/>
      <c r="AKZ156" s="38"/>
      <c r="ALA156" s="38"/>
      <c r="ALB156" s="38"/>
      <c r="ALC156" s="38"/>
      <c r="ALD156" s="38"/>
      <c r="ALE156" s="38"/>
      <c r="ALF156" s="38"/>
      <c r="ALG156" s="38"/>
      <c r="ALH156" s="38"/>
      <c r="ALI156" s="38"/>
      <c r="ALJ156" s="38"/>
      <c r="ALK156" s="38"/>
      <c r="ALL156" s="38"/>
      <c r="ALM156" s="38"/>
      <c r="ALN156" s="38"/>
      <c r="ALO156" s="38"/>
      <c r="ALP156" s="38"/>
      <c r="ALQ156" s="38"/>
      <c r="ALR156" s="38"/>
      <c r="ALS156" s="38"/>
      <c r="ALT156" s="38"/>
      <c r="ALU156" s="38"/>
      <c r="ALV156" s="38"/>
      <c r="ALW156" s="38"/>
      <c r="ALX156" s="38"/>
      <c r="ALY156" s="38"/>
      <c r="ALZ156" s="38"/>
      <c r="AMA156" s="38"/>
      <c r="AMB156" s="38"/>
      <c r="AMC156" s="38"/>
      <c r="AMD156" s="38"/>
      <c r="AME156" s="38"/>
      <c r="AMF156" s="38"/>
      <c r="AMG156" s="38"/>
      <c r="AMH156" s="38"/>
      <c r="AMI156" s="38"/>
      <c r="AMJ156" s="38"/>
      <c r="AMK156" s="38"/>
      <c r="AML156" s="38"/>
      <c r="AMM156" s="38"/>
      <c r="AMN156" s="38"/>
      <c r="AMO156" s="38"/>
      <c r="AMP156" s="38"/>
      <c r="AMQ156" s="38"/>
      <c r="AMR156" s="38"/>
      <c r="AMS156" s="38"/>
      <c r="AMT156" s="38"/>
      <c r="AMU156" s="38"/>
      <c r="AMV156" s="38"/>
      <c r="AMW156" s="38"/>
      <c r="AMX156" s="38"/>
      <c r="AMY156" s="38"/>
      <c r="AMZ156" s="38"/>
      <c r="ANA156" s="38"/>
      <c r="ANB156" s="38"/>
      <c r="ANC156" s="38"/>
      <c r="AND156" s="38"/>
      <c r="ANE156" s="38"/>
      <c r="ANF156" s="38"/>
      <c r="ANG156" s="38"/>
      <c r="ANH156" s="38"/>
      <c r="ANI156" s="38"/>
      <c r="ANJ156" s="38"/>
      <c r="ANK156" s="38"/>
      <c r="ANL156" s="38"/>
      <c r="ANM156" s="38"/>
      <c r="ANN156" s="38"/>
      <c r="ANO156" s="38"/>
      <c r="ANP156" s="38"/>
      <c r="ANQ156" s="38"/>
      <c r="ANR156" s="38"/>
      <c r="ANS156" s="38"/>
      <c r="ANT156" s="38"/>
      <c r="ANU156" s="38"/>
      <c r="ANV156" s="38"/>
      <c r="ANW156" s="38"/>
      <c r="ANX156" s="38"/>
      <c r="ANY156" s="38"/>
      <c r="ANZ156" s="38"/>
      <c r="AOA156" s="38"/>
      <c r="AOB156" s="38"/>
      <c r="AOC156" s="38"/>
      <c r="AOD156" s="38"/>
      <c r="AOE156" s="38"/>
      <c r="AOF156" s="38"/>
      <c r="AOG156" s="38"/>
      <c r="AOH156" s="38"/>
      <c r="AOI156" s="38"/>
      <c r="AOJ156" s="38"/>
      <c r="AOK156" s="38"/>
      <c r="AOL156" s="38"/>
      <c r="AOM156" s="38"/>
      <c r="AON156" s="38"/>
      <c r="AOO156" s="38"/>
      <c r="AOP156" s="38"/>
      <c r="AOQ156" s="38"/>
      <c r="AOR156" s="38"/>
      <c r="AOS156" s="38"/>
      <c r="AOT156" s="38"/>
      <c r="AOU156" s="38"/>
      <c r="AOV156" s="38"/>
      <c r="AOW156" s="38"/>
      <c r="AOX156" s="38"/>
      <c r="AOY156" s="38"/>
      <c r="AOZ156" s="38"/>
      <c r="APA156" s="38"/>
      <c r="APB156" s="38"/>
      <c r="APC156" s="38"/>
      <c r="APD156" s="38"/>
      <c r="APE156" s="38"/>
      <c r="APF156" s="38"/>
      <c r="APG156" s="38"/>
      <c r="APH156" s="38"/>
      <c r="API156" s="38"/>
      <c r="APJ156" s="38"/>
      <c r="APK156" s="38"/>
      <c r="APL156" s="38"/>
      <c r="APM156" s="38"/>
      <c r="APN156" s="38"/>
      <c r="APO156" s="38"/>
      <c r="APP156" s="38"/>
      <c r="APQ156" s="38"/>
      <c r="APR156" s="38"/>
      <c r="APS156" s="38"/>
      <c r="APT156" s="38"/>
      <c r="APU156" s="38"/>
      <c r="APV156" s="38"/>
      <c r="APW156" s="38"/>
      <c r="APX156" s="38"/>
      <c r="APY156" s="38"/>
      <c r="APZ156" s="38"/>
      <c r="AQA156" s="38"/>
      <c r="AQB156" s="38"/>
      <c r="AQC156" s="38"/>
      <c r="AQD156" s="38"/>
      <c r="AQE156" s="38"/>
      <c r="AQF156" s="38"/>
      <c r="AQG156" s="38"/>
      <c r="AQH156" s="38"/>
      <c r="AQI156" s="38"/>
      <c r="AQJ156" s="38"/>
      <c r="AQK156" s="38"/>
      <c r="AQL156" s="38"/>
      <c r="AQM156" s="38"/>
      <c r="AQN156" s="38"/>
      <c r="AQO156" s="38"/>
      <c r="AQP156" s="38"/>
      <c r="AQQ156" s="38"/>
      <c r="AQR156" s="38"/>
      <c r="AQS156" s="38"/>
      <c r="AQT156" s="38"/>
      <c r="AQU156" s="38"/>
      <c r="AQV156" s="38"/>
      <c r="AQW156" s="38"/>
      <c r="AQX156" s="38"/>
      <c r="AQY156" s="38"/>
      <c r="AQZ156" s="38"/>
      <c r="ARA156" s="38"/>
      <c r="ARB156" s="38"/>
      <c r="ARC156" s="38"/>
      <c r="ARD156" s="38"/>
      <c r="ARE156" s="38"/>
      <c r="ARF156" s="38"/>
      <c r="ARG156" s="38"/>
      <c r="ARH156" s="38"/>
      <c r="ARI156" s="38"/>
      <c r="ARJ156" s="38"/>
      <c r="ARK156" s="38"/>
      <c r="ARL156" s="38"/>
      <c r="ARM156" s="38"/>
      <c r="ARN156" s="38"/>
      <c r="ARO156" s="38"/>
      <c r="ARP156" s="38"/>
      <c r="ARQ156" s="38"/>
      <c r="ARR156" s="38"/>
      <c r="ARS156" s="38"/>
      <c r="ART156" s="38"/>
      <c r="ARU156" s="38"/>
      <c r="ARV156" s="38"/>
      <c r="ARW156" s="38"/>
      <c r="ARX156" s="38"/>
      <c r="ARY156" s="38"/>
      <c r="ARZ156" s="38"/>
      <c r="ASA156" s="38"/>
      <c r="ASB156" s="38"/>
      <c r="ASC156" s="38"/>
      <c r="ASD156" s="38"/>
      <c r="ASE156" s="38"/>
      <c r="ASF156" s="38"/>
      <c r="ASG156" s="38"/>
      <c r="ASH156" s="38"/>
      <c r="ASI156" s="38"/>
      <c r="ASJ156" s="38"/>
      <c r="ASK156" s="38"/>
      <c r="ASL156" s="38"/>
      <c r="ASM156" s="38"/>
      <c r="ASN156" s="38"/>
      <c r="ASO156" s="38"/>
      <c r="ASP156" s="38"/>
      <c r="ASQ156" s="38"/>
      <c r="ASR156" s="38"/>
      <c r="ASS156" s="38"/>
      <c r="AST156" s="38"/>
      <c r="ASU156" s="38"/>
      <c r="ASV156" s="38"/>
      <c r="ASW156" s="38"/>
      <c r="ASX156" s="38"/>
      <c r="ASY156" s="38"/>
      <c r="ASZ156" s="38"/>
      <c r="ATA156" s="38"/>
      <c r="ATB156" s="38"/>
      <c r="ATC156" s="38"/>
      <c r="ATD156" s="38"/>
      <c r="ATE156" s="38"/>
      <c r="ATF156" s="38"/>
      <c r="ATG156" s="38"/>
      <c r="ATH156" s="38"/>
      <c r="ATI156" s="38"/>
      <c r="ATJ156" s="38"/>
      <c r="ATK156" s="38"/>
      <c r="ATL156" s="38"/>
      <c r="ATM156" s="38"/>
      <c r="ATN156" s="38"/>
      <c r="ATO156" s="38"/>
      <c r="ATP156" s="38"/>
      <c r="ATQ156" s="38"/>
      <c r="ATR156" s="38"/>
      <c r="ATS156" s="38"/>
      <c r="ATT156" s="38"/>
      <c r="ATU156" s="38"/>
      <c r="ATV156" s="38"/>
      <c r="ATW156" s="38"/>
      <c r="ATX156" s="38"/>
      <c r="ATY156" s="38"/>
      <c r="ATZ156" s="38"/>
      <c r="AUA156" s="38"/>
      <c r="AUB156" s="38"/>
      <c r="AUC156" s="38"/>
      <c r="AUD156" s="38"/>
      <c r="AUE156" s="38"/>
      <c r="AUF156" s="38"/>
      <c r="AUG156" s="38"/>
      <c r="AUH156" s="38"/>
      <c r="AUI156" s="38"/>
      <c r="AUJ156" s="38"/>
      <c r="AUK156" s="38"/>
      <c r="AUL156" s="38"/>
      <c r="AUM156" s="38"/>
      <c r="AUN156" s="38"/>
      <c r="AUO156" s="38"/>
      <c r="AUP156" s="38"/>
      <c r="AUQ156" s="38"/>
      <c r="AUR156" s="38"/>
      <c r="AUS156" s="38"/>
      <c r="AUT156" s="38"/>
      <c r="AUU156" s="38"/>
      <c r="AUV156" s="38"/>
      <c r="AUW156" s="38"/>
      <c r="AUX156" s="38"/>
      <c r="AUY156" s="38"/>
      <c r="AUZ156" s="38"/>
      <c r="AVA156" s="38"/>
      <c r="AVB156" s="38"/>
      <c r="AVC156" s="38"/>
      <c r="AVD156" s="38"/>
      <c r="AVE156" s="38"/>
      <c r="AVF156" s="38"/>
      <c r="AVG156" s="38"/>
      <c r="AVH156" s="38"/>
      <c r="AVI156" s="38"/>
      <c r="AVJ156" s="38"/>
      <c r="AVK156" s="38"/>
      <c r="AVL156" s="38"/>
      <c r="AVM156" s="38"/>
      <c r="AVN156" s="38"/>
      <c r="AVO156" s="38"/>
      <c r="AVP156" s="38"/>
      <c r="AVQ156" s="38"/>
      <c r="AVR156" s="38"/>
      <c r="AVS156" s="38"/>
      <c r="AVT156" s="38"/>
      <c r="AVU156" s="38"/>
      <c r="AVV156" s="38"/>
      <c r="AVW156" s="38"/>
      <c r="AVX156" s="38"/>
      <c r="AVY156" s="38"/>
      <c r="AVZ156" s="38"/>
      <c r="AWA156" s="38"/>
      <c r="AWB156" s="38"/>
      <c r="AWC156" s="38"/>
      <c r="AWD156" s="38"/>
      <c r="AWE156" s="38"/>
      <c r="AWF156" s="38"/>
      <c r="AWG156" s="38"/>
      <c r="AWH156" s="38"/>
      <c r="AWI156" s="38"/>
      <c r="AWJ156" s="38"/>
      <c r="AWK156" s="38"/>
      <c r="AWL156" s="38"/>
      <c r="AWM156" s="38"/>
      <c r="AWN156" s="38"/>
      <c r="AWO156" s="38"/>
      <c r="AWP156" s="38"/>
      <c r="AWQ156" s="38"/>
      <c r="AWR156" s="38"/>
      <c r="AWS156" s="38"/>
      <c r="AWT156" s="38"/>
      <c r="AWU156" s="38"/>
      <c r="AWV156" s="38"/>
      <c r="AWW156" s="38"/>
      <c r="AWX156" s="38"/>
      <c r="AWY156" s="38"/>
      <c r="AWZ156" s="38"/>
      <c r="AXA156" s="38"/>
      <c r="AXB156" s="38"/>
      <c r="AXC156" s="38"/>
      <c r="AXD156" s="38"/>
      <c r="AXE156" s="38"/>
      <c r="AXF156" s="38"/>
      <c r="AXG156" s="38"/>
      <c r="AXH156" s="38"/>
      <c r="AXI156" s="38"/>
      <c r="AXJ156" s="38"/>
      <c r="AXK156" s="38"/>
      <c r="AXL156" s="38"/>
      <c r="AXM156" s="38"/>
      <c r="AXN156" s="38"/>
      <c r="AXO156" s="38"/>
      <c r="AXP156" s="38"/>
      <c r="AXQ156" s="38"/>
      <c r="AXR156" s="38"/>
      <c r="AXS156" s="38"/>
      <c r="AXT156" s="38"/>
      <c r="AXU156" s="38"/>
      <c r="AXV156" s="38"/>
      <c r="AXW156" s="38"/>
      <c r="AXX156" s="38"/>
      <c r="AXY156" s="38"/>
      <c r="AXZ156" s="38"/>
      <c r="AYA156" s="38"/>
      <c r="AYB156" s="38"/>
      <c r="AYC156" s="38"/>
      <c r="AYD156" s="38"/>
      <c r="AYE156" s="38"/>
      <c r="AYF156" s="38"/>
      <c r="AYG156" s="38"/>
      <c r="AYH156" s="38"/>
      <c r="AYI156" s="38"/>
      <c r="AYJ156" s="38"/>
      <c r="AYK156" s="38"/>
      <c r="AYL156" s="38"/>
      <c r="AYM156" s="38"/>
      <c r="AYN156" s="38"/>
      <c r="AYO156" s="38"/>
      <c r="AYP156" s="38"/>
      <c r="AYQ156" s="38"/>
      <c r="AYR156" s="38"/>
      <c r="AYS156" s="38"/>
      <c r="AYT156" s="38"/>
      <c r="AYU156" s="38"/>
      <c r="AYV156" s="38"/>
      <c r="AYW156" s="38"/>
      <c r="AYX156" s="38"/>
      <c r="AYY156" s="38"/>
      <c r="AYZ156" s="38"/>
      <c r="AZA156" s="38"/>
      <c r="AZB156" s="38"/>
      <c r="AZC156" s="38"/>
      <c r="AZD156" s="38"/>
      <c r="AZE156" s="38"/>
      <c r="AZF156" s="38"/>
      <c r="AZG156" s="38"/>
      <c r="AZH156" s="38"/>
      <c r="AZI156" s="38"/>
      <c r="AZJ156" s="38"/>
      <c r="AZK156" s="38"/>
      <c r="AZL156" s="38"/>
      <c r="AZM156" s="38"/>
      <c r="AZN156" s="38"/>
      <c r="AZO156" s="38"/>
      <c r="AZP156" s="38"/>
      <c r="AZQ156" s="38"/>
      <c r="AZR156" s="38"/>
      <c r="AZS156" s="38"/>
      <c r="AZT156" s="38"/>
      <c r="AZU156" s="38"/>
      <c r="AZV156" s="38"/>
      <c r="AZW156" s="38"/>
      <c r="AZX156" s="38"/>
      <c r="AZY156" s="38"/>
      <c r="AZZ156" s="38"/>
      <c r="BAA156" s="38"/>
      <c r="BAB156" s="38"/>
      <c r="BAC156" s="38"/>
      <c r="BAD156" s="38"/>
      <c r="BAE156" s="38"/>
      <c r="BAF156" s="38"/>
      <c r="BAG156" s="38"/>
      <c r="BAH156" s="38"/>
      <c r="BAI156" s="38"/>
      <c r="BAJ156" s="38"/>
      <c r="BAK156" s="38"/>
      <c r="BAL156" s="38"/>
      <c r="BAM156" s="38"/>
      <c r="BAN156" s="38"/>
      <c r="BAO156" s="38"/>
      <c r="BAP156" s="38"/>
      <c r="BAQ156" s="38"/>
      <c r="BAR156" s="38"/>
      <c r="BAS156" s="38"/>
      <c r="BAT156" s="38"/>
      <c r="BAU156" s="38"/>
      <c r="BAV156" s="38"/>
      <c r="BAW156" s="38"/>
      <c r="BAX156" s="38"/>
      <c r="BAY156" s="38"/>
      <c r="BAZ156" s="38"/>
      <c r="BBA156" s="38"/>
      <c r="BBB156" s="38"/>
      <c r="BBC156" s="38"/>
      <c r="BBD156" s="38"/>
      <c r="BBE156" s="38"/>
      <c r="BBF156" s="38"/>
      <c r="BBG156" s="38"/>
      <c r="BBH156" s="38"/>
      <c r="BBI156" s="38"/>
      <c r="BBJ156" s="38"/>
      <c r="BBK156" s="38"/>
      <c r="BBL156" s="38"/>
      <c r="BBM156" s="38"/>
      <c r="BBN156" s="38"/>
      <c r="BBO156" s="38"/>
      <c r="BBP156" s="38"/>
      <c r="BBQ156" s="38"/>
      <c r="BBR156" s="38"/>
      <c r="BBS156" s="38"/>
      <c r="BBT156" s="38"/>
      <c r="BBU156" s="38"/>
      <c r="BBV156" s="38"/>
      <c r="BBW156" s="38"/>
      <c r="BBX156" s="38"/>
      <c r="BBY156" s="38"/>
      <c r="BBZ156" s="38"/>
      <c r="BCA156" s="38"/>
      <c r="BCB156" s="38"/>
      <c r="BCC156" s="38"/>
      <c r="BCD156" s="38"/>
      <c r="BCE156" s="38"/>
      <c r="BCF156" s="38"/>
      <c r="BCG156" s="38"/>
      <c r="BCH156" s="38"/>
      <c r="BCI156" s="38"/>
      <c r="BCJ156" s="38"/>
      <c r="BCK156" s="38"/>
      <c r="BCL156" s="38"/>
      <c r="BCM156" s="38"/>
      <c r="BCN156" s="38"/>
      <c r="BCO156" s="38"/>
      <c r="BCP156" s="38"/>
      <c r="BCQ156" s="38"/>
      <c r="BCR156" s="38"/>
      <c r="BCS156" s="38"/>
      <c r="BCT156" s="38"/>
      <c r="BCU156" s="38"/>
      <c r="BCV156" s="38"/>
      <c r="BCW156" s="38"/>
      <c r="BCX156" s="38"/>
      <c r="BCY156" s="38"/>
      <c r="BCZ156" s="38"/>
      <c r="BDA156" s="38"/>
      <c r="BDB156" s="38"/>
      <c r="BDC156" s="38"/>
      <c r="BDD156" s="38"/>
      <c r="BDE156" s="38"/>
      <c r="BDF156" s="38"/>
      <c r="BDG156" s="38"/>
      <c r="BDH156" s="38"/>
      <c r="BDI156" s="38"/>
      <c r="BDJ156" s="38"/>
      <c r="BDK156" s="38"/>
      <c r="BDL156" s="38"/>
      <c r="BDM156" s="38"/>
      <c r="BDN156" s="38"/>
      <c r="BDO156" s="38"/>
      <c r="BDP156" s="38"/>
      <c r="BDQ156" s="38"/>
      <c r="BDR156" s="38"/>
      <c r="BDS156" s="38"/>
      <c r="BDT156" s="38"/>
      <c r="BDU156" s="38"/>
      <c r="BDV156" s="38"/>
      <c r="BDW156" s="38"/>
      <c r="BDX156" s="38"/>
      <c r="BDY156" s="38"/>
      <c r="BDZ156" s="38"/>
      <c r="BEA156" s="38"/>
      <c r="BEB156" s="38"/>
      <c r="BEC156" s="38"/>
      <c r="BED156" s="38"/>
      <c r="BEE156" s="38"/>
      <c r="BEF156" s="38"/>
      <c r="BEG156" s="38"/>
      <c r="BEH156" s="38"/>
      <c r="BEI156" s="38"/>
      <c r="BEJ156" s="38"/>
      <c r="BEK156" s="38"/>
      <c r="BEL156" s="38"/>
      <c r="BEM156" s="38"/>
      <c r="BEN156" s="38"/>
      <c r="BEO156" s="38"/>
      <c r="BEP156" s="38"/>
      <c r="BEQ156" s="38"/>
      <c r="BER156" s="38"/>
      <c r="BES156" s="38"/>
      <c r="BET156" s="38"/>
      <c r="BEU156" s="38"/>
      <c r="BEV156" s="38"/>
      <c r="BEW156" s="38"/>
      <c r="BEX156" s="38"/>
      <c r="BEY156" s="38"/>
      <c r="BEZ156" s="38"/>
      <c r="BFA156" s="38"/>
      <c r="BFB156" s="38"/>
      <c r="BFC156" s="38"/>
      <c r="BFD156" s="38"/>
      <c r="BFE156" s="38"/>
      <c r="BFF156" s="38"/>
      <c r="BFG156" s="38"/>
      <c r="BFH156" s="38"/>
      <c r="BFI156" s="38"/>
      <c r="BFJ156" s="38"/>
      <c r="BFK156" s="38"/>
      <c r="BFL156" s="38"/>
      <c r="BFM156" s="38"/>
      <c r="BFN156" s="38"/>
      <c r="BFO156" s="38"/>
      <c r="BFP156" s="38"/>
      <c r="BFQ156" s="38"/>
      <c r="BFR156" s="38"/>
      <c r="BFS156" s="38"/>
      <c r="BFT156" s="38"/>
      <c r="BFU156" s="38"/>
      <c r="BFV156" s="38"/>
      <c r="BFW156" s="38"/>
      <c r="BFX156" s="38"/>
      <c r="BFY156" s="38"/>
      <c r="BFZ156" s="38"/>
      <c r="BGA156" s="38"/>
      <c r="BGB156" s="38"/>
      <c r="BGC156" s="38"/>
      <c r="BGD156" s="38"/>
      <c r="BGE156" s="38"/>
      <c r="BGF156" s="38"/>
      <c r="BGG156" s="38"/>
      <c r="BGH156" s="38"/>
      <c r="BGI156" s="38"/>
      <c r="BGJ156" s="38"/>
      <c r="BGK156" s="38"/>
      <c r="BGL156" s="38"/>
      <c r="BGM156" s="38"/>
      <c r="BGN156" s="38"/>
      <c r="BGO156" s="38"/>
      <c r="BGP156" s="38"/>
      <c r="BGQ156" s="38"/>
      <c r="BGR156" s="38"/>
      <c r="BGS156" s="38"/>
      <c r="BGT156" s="38"/>
      <c r="BGU156" s="38"/>
      <c r="BGV156" s="38"/>
      <c r="BGW156" s="38"/>
      <c r="BGX156" s="38"/>
      <c r="BGY156" s="38"/>
      <c r="BGZ156" s="38"/>
      <c r="BHA156" s="38"/>
      <c r="BHB156" s="38"/>
      <c r="BHC156" s="38"/>
      <c r="BHD156" s="38"/>
      <c r="BHE156" s="38"/>
      <c r="BHF156" s="38"/>
      <c r="BHG156" s="38"/>
      <c r="BHH156" s="38"/>
      <c r="BHI156" s="38"/>
      <c r="BHJ156" s="38"/>
      <c r="BHK156" s="38"/>
      <c r="BHL156" s="38"/>
      <c r="BHM156" s="38"/>
      <c r="BHN156" s="38"/>
      <c r="BHO156" s="38"/>
      <c r="BHP156" s="38"/>
      <c r="BHQ156" s="38"/>
      <c r="BHR156" s="38"/>
      <c r="BHS156" s="38"/>
      <c r="BHT156" s="38"/>
      <c r="BHU156" s="38"/>
      <c r="BHV156" s="38"/>
      <c r="BHW156" s="38"/>
      <c r="BHX156" s="38"/>
      <c r="BHY156" s="38"/>
      <c r="BHZ156" s="38"/>
      <c r="BIA156" s="38"/>
      <c r="BIB156" s="38"/>
      <c r="BIC156" s="38"/>
      <c r="BID156" s="38"/>
      <c r="BIE156" s="38"/>
      <c r="BIF156" s="38"/>
      <c r="BIG156" s="38"/>
      <c r="BIH156" s="38"/>
      <c r="BII156" s="38"/>
      <c r="BIJ156" s="38"/>
      <c r="BIK156" s="38"/>
      <c r="BIL156" s="38"/>
      <c r="BIM156" s="38"/>
      <c r="BIN156" s="38"/>
      <c r="BIO156" s="38"/>
      <c r="BIP156" s="38"/>
      <c r="BIQ156" s="38"/>
      <c r="BIR156" s="38"/>
      <c r="BIS156" s="38"/>
      <c r="BIT156" s="38"/>
      <c r="BIU156" s="38"/>
      <c r="BIV156" s="38"/>
      <c r="BIW156" s="38"/>
      <c r="BIX156" s="38"/>
      <c r="BIY156" s="38"/>
      <c r="BIZ156" s="38"/>
      <c r="BJA156" s="38"/>
      <c r="BJB156" s="38"/>
      <c r="BJC156" s="38"/>
      <c r="BJD156" s="38"/>
      <c r="BJE156" s="38"/>
      <c r="BJF156" s="38"/>
      <c r="BJG156" s="38"/>
      <c r="BJH156" s="38"/>
      <c r="BJI156" s="38"/>
      <c r="BJJ156" s="38"/>
      <c r="BJK156" s="38"/>
      <c r="BJL156" s="38"/>
      <c r="BJM156" s="38"/>
      <c r="BJN156" s="38"/>
      <c r="BJO156" s="38"/>
      <c r="BJP156" s="38"/>
      <c r="BJQ156" s="38"/>
      <c r="BJR156" s="38"/>
      <c r="BJS156" s="38"/>
      <c r="BJT156" s="38"/>
      <c r="BJU156" s="38"/>
      <c r="BJV156" s="38"/>
      <c r="BJW156" s="38"/>
      <c r="BJX156" s="38"/>
      <c r="BJY156" s="38"/>
      <c r="BJZ156" s="38"/>
      <c r="BKA156" s="38"/>
      <c r="BKB156" s="38"/>
      <c r="BKC156" s="38"/>
      <c r="BKD156" s="38"/>
      <c r="BKE156" s="38"/>
      <c r="BKF156" s="38"/>
      <c r="BKG156" s="38"/>
      <c r="BKH156" s="38"/>
      <c r="BKI156" s="38"/>
      <c r="BKJ156" s="38"/>
      <c r="BKK156" s="38"/>
      <c r="BKL156" s="38"/>
      <c r="BKM156" s="38"/>
      <c r="BKN156" s="38"/>
      <c r="BKO156" s="38"/>
      <c r="BKP156" s="38"/>
      <c r="BKQ156" s="38"/>
      <c r="BKR156" s="38"/>
      <c r="BKS156" s="38"/>
      <c r="BKT156" s="38"/>
      <c r="BKU156" s="38"/>
      <c r="BKV156" s="38"/>
      <c r="BKW156" s="38"/>
      <c r="BKX156" s="38"/>
      <c r="BKY156" s="38"/>
      <c r="BKZ156" s="38"/>
      <c r="BLA156" s="38"/>
      <c r="BLB156" s="38"/>
      <c r="BLC156" s="38"/>
      <c r="BLD156" s="38"/>
      <c r="BLE156" s="38"/>
      <c r="BLF156" s="38"/>
      <c r="BLG156" s="38"/>
      <c r="BLH156" s="38"/>
      <c r="BLI156" s="38"/>
      <c r="BLJ156" s="38"/>
      <c r="BLK156" s="38"/>
      <c r="BLL156" s="38"/>
      <c r="BLM156" s="38"/>
      <c r="BLN156" s="38"/>
      <c r="BLO156" s="38"/>
      <c r="BLP156" s="38"/>
      <c r="BLQ156" s="38"/>
      <c r="BLR156" s="38"/>
      <c r="BLS156" s="38"/>
      <c r="BLT156" s="38"/>
      <c r="BLU156" s="38"/>
      <c r="BLV156" s="38"/>
      <c r="BLW156" s="38"/>
      <c r="BLX156" s="38"/>
      <c r="BLY156" s="38"/>
      <c r="BLZ156" s="38"/>
      <c r="BMA156" s="38"/>
      <c r="BMB156" s="38"/>
      <c r="BMC156" s="38"/>
      <c r="BMD156" s="38"/>
      <c r="BME156" s="38"/>
      <c r="BMF156" s="38"/>
      <c r="BMG156" s="38"/>
      <c r="BMH156" s="38"/>
      <c r="BMI156" s="38"/>
      <c r="BMJ156" s="38"/>
      <c r="BMK156" s="38"/>
      <c r="BML156" s="38"/>
      <c r="BMM156" s="38"/>
      <c r="BMN156" s="38"/>
      <c r="BMO156" s="38"/>
      <c r="BMP156" s="38"/>
      <c r="BMQ156" s="38"/>
      <c r="BMR156" s="38"/>
      <c r="BMS156" s="38"/>
      <c r="BMT156" s="38"/>
      <c r="BMU156" s="38"/>
      <c r="BMV156" s="38"/>
      <c r="BMW156" s="38"/>
      <c r="BMX156" s="38"/>
      <c r="BMY156" s="38"/>
      <c r="BMZ156" s="38"/>
      <c r="BNA156" s="38"/>
      <c r="BNB156" s="38"/>
      <c r="BNC156" s="38"/>
      <c r="BND156" s="38"/>
      <c r="BNE156" s="38"/>
      <c r="BNF156" s="38"/>
      <c r="BNG156" s="38"/>
      <c r="BNH156" s="38"/>
      <c r="BNI156" s="38"/>
      <c r="BNJ156" s="38"/>
      <c r="BNK156" s="38"/>
      <c r="BNL156" s="38"/>
      <c r="BNM156" s="38"/>
      <c r="BNN156" s="38"/>
      <c r="BNO156" s="38"/>
      <c r="BNP156" s="38"/>
      <c r="BNQ156" s="38"/>
      <c r="BNR156" s="38"/>
      <c r="BNS156" s="38"/>
      <c r="BNT156" s="38"/>
      <c r="BNU156" s="38"/>
      <c r="BNV156" s="38"/>
      <c r="BNW156" s="38"/>
      <c r="BNX156" s="38"/>
      <c r="BNY156" s="38"/>
      <c r="BNZ156" s="38"/>
      <c r="BOA156" s="38"/>
      <c r="BOB156" s="38"/>
      <c r="BOC156" s="38"/>
      <c r="BOD156" s="38"/>
      <c r="BOE156" s="38"/>
      <c r="BOF156" s="38"/>
      <c r="BOG156" s="38"/>
      <c r="BOH156" s="38"/>
      <c r="BOI156" s="38"/>
      <c r="BOJ156" s="38"/>
      <c r="BOK156" s="38"/>
      <c r="BOL156" s="38"/>
      <c r="BOM156" s="38"/>
      <c r="BON156" s="38"/>
      <c r="BOO156" s="38"/>
      <c r="BOP156" s="38"/>
      <c r="BOQ156" s="38"/>
      <c r="BOR156" s="38"/>
      <c r="BOS156" s="38"/>
      <c r="BOT156" s="38"/>
      <c r="BOU156" s="38"/>
      <c r="BOV156" s="38"/>
      <c r="BOW156" s="38"/>
      <c r="BOX156" s="38"/>
      <c r="BOY156" s="38"/>
      <c r="BOZ156" s="38"/>
      <c r="BPA156" s="38"/>
      <c r="BPB156" s="38"/>
      <c r="BPC156" s="38"/>
      <c r="BPD156" s="38"/>
      <c r="BPE156" s="38"/>
      <c r="BPF156" s="38"/>
      <c r="BPG156" s="38"/>
      <c r="BPH156" s="38"/>
      <c r="BPI156" s="38"/>
      <c r="BPJ156" s="38"/>
      <c r="BPK156" s="38"/>
      <c r="BPL156" s="38"/>
      <c r="BPM156" s="38"/>
      <c r="BPN156" s="38"/>
      <c r="BPO156" s="38"/>
      <c r="BPP156" s="38"/>
      <c r="BPQ156" s="38"/>
      <c r="BPR156" s="38"/>
      <c r="BPS156" s="38"/>
      <c r="BPT156" s="38"/>
      <c r="BPU156" s="38"/>
      <c r="BPV156" s="38"/>
      <c r="BPW156" s="38"/>
      <c r="BPX156" s="38"/>
      <c r="BPY156" s="38"/>
      <c r="BPZ156" s="38"/>
      <c r="BQA156" s="38"/>
      <c r="BQB156" s="38"/>
      <c r="BQC156" s="38"/>
      <c r="BQD156" s="38"/>
      <c r="BQE156" s="38"/>
      <c r="BQF156" s="38"/>
      <c r="BQG156" s="38"/>
      <c r="BQH156" s="38"/>
      <c r="BQI156" s="38"/>
      <c r="BQJ156" s="38"/>
      <c r="BQK156" s="38"/>
      <c r="BQL156" s="38"/>
      <c r="BQM156" s="38"/>
      <c r="BQN156" s="38"/>
      <c r="BQO156" s="38"/>
      <c r="BQP156" s="38"/>
      <c r="BQQ156" s="38"/>
      <c r="BQR156" s="38"/>
      <c r="BQS156" s="38"/>
      <c r="BQT156" s="38"/>
      <c r="BQU156" s="38"/>
      <c r="BQV156" s="38"/>
      <c r="BQW156" s="38"/>
      <c r="BQX156" s="38"/>
      <c r="BQY156" s="38"/>
      <c r="BQZ156" s="38"/>
      <c r="BRA156" s="38"/>
      <c r="BRB156" s="38"/>
      <c r="BRC156" s="38"/>
      <c r="BRD156" s="38"/>
      <c r="BRE156" s="38"/>
      <c r="BRF156" s="38"/>
      <c r="BRG156" s="38"/>
      <c r="BRH156" s="38"/>
      <c r="BRI156" s="38"/>
      <c r="BRJ156" s="38"/>
      <c r="BRK156" s="38"/>
      <c r="BRL156" s="38"/>
      <c r="BRM156" s="38"/>
      <c r="BRN156" s="38"/>
      <c r="BRO156" s="38"/>
      <c r="BRP156" s="38"/>
      <c r="BRQ156" s="38"/>
      <c r="BRR156" s="38"/>
      <c r="BRS156" s="38"/>
      <c r="BRT156" s="38"/>
      <c r="BRU156" s="38"/>
      <c r="BRV156" s="38"/>
      <c r="BRW156" s="38"/>
      <c r="BRX156" s="38"/>
      <c r="BRY156" s="38"/>
      <c r="BRZ156" s="38"/>
      <c r="BSA156" s="38"/>
      <c r="BSB156" s="38"/>
      <c r="BSC156" s="38"/>
      <c r="BSD156" s="38"/>
      <c r="BSE156" s="38"/>
      <c r="BSF156" s="38"/>
      <c r="BSG156" s="38"/>
      <c r="BSH156" s="38"/>
      <c r="BSI156" s="38"/>
      <c r="BSJ156" s="38"/>
      <c r="BSK156" s="38"/>
      <c r="BSL156" s="38"/>
      <c r="BSM156" s="38"/>
      <c r="BSN156" s="38"/>
      <c r="BSO156" s="38"/>
      <c r="BSP156" s="38"/>
      <c r="BSQ156" s="38"/>
      <c r="BSR156" s="38"/>
      <c r="BSS156" s="38"/>
      <c r="BST156" s="38"/>
      <c r="BSU156" s="38"/>
      <c r="BSV156" s="38"/>
      <c r="BSW156" s="38"/>
      <c r="BSX156" s="38"/>
      <c r="BSY156" s="38"/>
      <c r="BSZ156" s="38"/>
      <c r="BTA156" s="38"/>
      <c r="BTB156" s="38"/>
      <c r="BTC156" s="38"/>
      <c r="BTD156" s="38"/>
      <c r="BTE156" s="38"/>
      <c r="BTF156" s="38"/>
      <c r="BTG156" s="38"/>
      <c r="BTH156" s="38"/>
      <c r="BTI156" s="38"/>
      <c r="BTJ156" s="38"/>
      <c r="BTK156" s="38"/>
      <c r="BTL156" s="38"/>
      <c r="BTM156" s="38"/>
      <c r="BTN156" s="38"/>
      <c r="BTO156" s="38"/>
      <c r="BTP156" s="38"/>
      <c r="BTQ156" s="38"/>
      <c r="BTR156" s="38"/>
      <c r="BTS156" s="38"/>
      <c r="BTT156" s="38"/>
      <c r="BTU156" s="38"/>
      <c r="BTV156" s="38"/>
      <c r="BTW156" s="38"/>
      <c r="BTX156" s="38"/>
      <c r="BTY156" s="38"/>
      <c r="BTZ156" s="38"/>
      <c r="BUA156" s="38"/>
      <c r="BUB156" s="38"/>
      <c r="BUC156" s="38"/>
      <c r="BUD156" s="38"/>
      <c r="BUE156" s="38"/>
      <c r="BUF156" s="38"/>
      <c r="BUG156" s="38"/>
      <c r="BUH156" s="38"/>
      <c r="BUI156" s="38"/>
      <c r="BUJ156" s="38"/>
      <c r="BUK156" s="38"/>
      <c r="BUL156" s="38"/>
      <c r="BUM156" s="38"/>
      <c r="BUN156" s="38"/>
      <c r="BUO156" s="38"/>
      <c r="BUP156" s="38"/>
      <c r="BUQ156" s="38"/>
      <c r="BUR156" s="38"/>
      <c r="BUS156" s="38"/>
      <c r="BUT156" s="38"/>
      <c r="BUU156" s="38"/>
      <c r="BUV156" s="38"/>
      <c r="BUW156" s="38"/>
      <c r="BUX156" s="38"/>
      <c r="BUY156" s="38"/>
      <c r="BUZ156" s="38"/>
      <c r="BVA156" s="38"/>
      <c r="BVB156" s="38"/>
      <c r="BVC156" s="38"/>
      <c r="BVD156" s="38"/>
      <c r="BVE156" s="38"/>
      <c r="BVF156" s="38"/>
      <c r="BVG156" s="38"/>
      <c r="BVH156" s="38"/>
      <c r="BVI156" s="38"/>
      <c r="BVJ156" s="38"/>
      <c r="BVK156" s="38"/>
      <c r="BVL156" s="38"/>
      <c r="BVM156" s="38"/>
      <c r="BVN156" s="38"/>
      <c r="BVO156" s="38"/>
      <c r="BVP156" s="38"/>
      <c r="BVQ156" s="38"/>
      <c r="BVR156" s="38"/>
      <c r="BVS156" s="38"/>
      <c r="BVT156" s="38"/>
      <c r="BVU156" s="38"/>
      <c r="BVV156" s="38"/>
      <c r="BVW156" s="38"/>
      <c r="BVX156" s="38"/>
      <c r="BVY156" s="38"/>
      <c r="BVZ156" s="38"/>
      <c r="BWA156" s="38"/>
      <c r="BWB156" s="38"/>
      <c r="BWC156" s="38"/>
      <c r="BWD156" s="38"/>
      <c r="BWE156" s="38"/>
      <c r="BWF156" s="38"/>
      <c r="BWG156" s="38"/>
      <c r="BWH156" s="38"/>
      <c r="BWI156" s="38"/>
      <c r="BWJ156" s="38"/>
      <c r="BWK156" s="38"/>
      <c r="BWL156" s="38"/>
      <c r="BWM156" s="38"/>
      <c r="BWN156" s="38"/>
      <c r="BWO156" s="38"/>
      <c r="BWP156" s="38"/>
      <c r="BWQ156" s="38"/>
      <c r="BWR156" s="38"/>
      <c r="BWS156" s="38"/>
      <c r="BWT156" s="38"/>
      <c r="BWU156" s="38"/>
      <c r="BWV156" s="38"/>
      <c r="BWW156" s="38"/>
      <c r="BWX156" s="38"/>
      <c r="BWY156" s="38"/>
      <c r="BWZ156" s="38"/>
      <c r="BXA156" s="38"/>
      <c r="BXB156" s="38"/>
      <c r="BXC156" s="38"/>
      <c r="BXD156" s="38"/>
      <c r="BXE156" s="38"/>
      <c r="BXF156" s="38"/>
      <c r="BXG156" s="38"/>
      <c r="BXH156" s="38"/>
      <c r="BXI156" s="38"/>
      <c r="BXJ156" s="38"/>
      <c r="BXK156" s="38"/>
      <c r="BXL156" s="38"/>
      <c r="BXM156" s="38"/>
      <c r="BXN156" s="38"/>
      <c r="BXO156" s="38"/>
      <c r="BXP156" s="38"/>
      <c r="BXQ156" s="38"/>
      <c r="BXR156" s="38"/>
      <c r="BXS156" s="38"/>
      <c r="BXT156" s="38"/>
      <c r="BXU156" s="38"/>
      <c r="BXV156" s="38"/>
      <c r="BXW156" s="38"/>
      <c r="BXX156" s="38"/>
      <c r="BXY156" s="38"/>
      <c r="BXZ156" s="38"/>
      <c r="BYA156" s="38"/>
      <c r="BYB156" s="38"/>
      <c r="BYC156" s="38"/>
      <c r="BYD156" s="38"/>
      <c r="BYE156" s="38"/>
      <c r="BYF156" s="38"/>
      <c r="BYG156" s="38"/>
      <c r="BYH156" s="38"/>
      <c r="BYI156" s="38"/>
      <c r="BYJ156" s="38"/>
      <c r="BYK156" s="38"/>
      <c r="BYL156" s="38"/>
      <c r="BYM156" s="38"/>
      <c r="BYN156" s="38"/>
      <c r="BYO156" s="38"/>
      <c r="BYP156" s="38"/>
      <c r="BYQ156" s="38"/>
      <c r="BYR156" s="38"/>
      <c r="BYS156" s="38"/>
      <c r="BYT156" s="38"/>
      <c r="BYU156" s="38"/>
      <c r="BYV156" s="38"/>
      <c r="BYW156" s="38"/>
      <c r="BYX156" s="38"/>
      <c r="BYY156" s="38"/>
      <c r="BYZ156" s="38"/>
      <c r="BZA156" s="38"/>
      <c r="BZB156" s="38"/>
      <c r="BZC156" s="38"/>
      <c r="BZD156" s="38"/>
      <c r="BZE156" s="38"/>
      <c r="BZF156" s="38"/>
      <c r="BZG156" s="38"/>
      <c r="BZH156" s="38"/>
      <c r="BZI156" s="38"/>
      <c r="BZJ156" s="38"/>
      <c r="BZK156" s="38"/>
      <c r="BZL156" s="38"/>
      <c r="BZM156" s="38"/>
      <c r="BZN156" s="38"/>
      <c r="BZO156" s="38"/>
      <c r="BZP156" s="38"/>
      <c r="BZQ156" s="38"/>
      <c r="BZR156" s="38"/>
      <c r="BZS156" s="38"/>
      <c r="BZT156" s="38"/>
      <c r="BZU156" s="38"/>
      <c r="BZV156" s="38"/>
      <c r="BZW156" s="38"/>
      <c r="BZX156" s="38"/>
      <c r="BZY156" s="38"/>
      <c r="BZZ156" s="38"/>
      <c r="CAA156" s="38"/>
      <c r="CAB156" s="38"/>
      <c r="CAC156" s="38"/>
      <c r="CAD156" s="38"/>
      <c r="CAE156" s="38"/>
      <c r="CAF156" s="38"/>
      <c r="CAG156" s="38"/>
      <c r="CAH156" s="38"/>
      <c r="CAI156" s="38"/>
      <c r="CAJ156" s="38"/>
      <c r="CAK156" s="38"/>
      <c r="CAL156" s="38"/>
      <c r="CAM156" s="38"/>
      <c r="CAN156" s="38"/>
      <c r="CAO156" s="38"/>
      <c r="CAP156" s="38"/>
      <c r="CAQ156" s="38"/>
      <c r="CAR156" s="38"/>
      <c r="CAS156" s="38"/>
      <c r="CAT156" s="38"/>
      <c r="CAU156" s="38"/>
      <c r="CAV156" s="38"/>
      <c r="CAW156" s="38"/>
      <c r="CAX156" s="38"/>
      <c r="CAY156" s="38"/>
      <c r="CAZ156" s="38"/>
      <c r="CBA156" s="38"/>
      <c r="CBB156" s="38"/>
      <c r="CBC156" s="38"/>
      <c r="CBD156" s="38"/>
      <c r="CBE156" s="38"/>
      <c r="CBF156" s="38"/>
      <c r="CBG156" s="38"/>
      <c r="CBH156" s="38"/>
      <c r="CBI156" s="38"/>
      <c r="CBJ156" s="38"/>
      <c r="CBK156" s="38"/>
      <c r="CBL156" s="38"/>
      <c r="CBM156" s="38"/>
      <c r="CBN156" s="38"/>
      <c r="CBO156" s="38"/>
      <c r="CBP156" s="38"/>
      <c r="CBQ156" s="38"/>
      <c r="CBR156" s="38"/>
      <c r="CBS156" s="38"/>
      <c r="CBT156" s="38"/>
      <c r="CBU156" s="38"/>
      <c r="CBV156" s="38"/>
      <c r="CBW156" s="38"/>
      <c r="CBX156" s="38"/>
      <c r="CBY156" s="38"/>
      <c r="CBZ156" s="38"/>
      <c r="CCA156" s="38"/>
      <c r="CCB156" s="38"/>
      <c r="CCC156" s="38"/>
      <c r="CCD156" s="38"/>
      <c r="CCE156" s="38"/>
      <c r="CCF156" s="38"/>
      <c r="CCG156" s="38"/>
      <c r="CCH156" s="38"/>
      <c r="CCI156" s="38"/>
      <c r="CCJ156" s="38"/>
      <c r="CCK156" s="38"/>
      <c r="CCL156" s="38"/>
      <c r="CCM156" s="38"/>
      <c r="CCN156" s="38"/>
      <c r="CCO156" s="38"/>
      <c r="CCP156" s="38"/>
      <c r="CCQ156" s="38"/>
      <c r="CCR156" s="38"/>
      <c r="CCS156" s="38"/>
      <c r="CCT156" s="38"/>
      <c r="CCU156" s="38"/>
      <c r="CCV156" s="38"/>
      <c r="CCW156" s="38"/>
      <c r="CCX156" s="38"/>
      <c r="CCY156" s="38"/>
      <c r="CCZ156" s="38"/>
      <c r="CDA156" s="38"/>
      <c r="CDB156" s="38"/>
      <c r="CDC156" s="38"/>
      <c r="CDD156" s="38"/>
      <c r="CDE156" s="38"/>
      <c r="CDF156" s="38"/>
      <c r="CDG156" s="38"/>
      <c r="CDH156" s="38"/>
      <c r="CDI156" s="38"/>
      <c r="CDJ156" s="38"/>
      <c r="CDK156" s="38"/>
      <c r="CDL156" s="38"/>
      <c r="CDM156" s="38"/>
      <c r="CDN156" s="38"/>
      <c r="CDO156" s="38"/>
      <c r="CDP156" s="38"/>
      <c r="CDQ156" s="38"/>
      <c r="CDR156" s="38"/>
      <c r="CDS156" s="38"/>
      <c r="CDT156" s="38"/>
      <c r="CDU156" s="38"/>
      <c r="CDV156" s="38"/>
      <c r="CDW156" s="38"/>
      <c r="CDX156" s="38"/>
      <c r="CDY156" s="38"/>
      <c r="CDZ156" s="38"/>
      <c r="CEA156" s="38"/>
      <c r="CEB156" s="38"/>
      <c r="CEC156" s="38"/>
      <c r="CED156" s="38"/>
      <c r="CEE156" s="38"/>
      <c r="CEF156" s="38"/>
      <c r="CEG156" s="38"/>
      <c r="CEH156" s="38"/>
      <c r="CEI156" s="38"/>
      <c r="CEJ156" s="38"/>
      <c r="CEK156" s="38"/>
      <c r="CEL156" s="38"/>
      <c r="CEM156" s="38"/>
      <c r="CEN156" s="38"/>
      <c r="CEO156" s="38"/>
      <c r="CEP156" s="38"/>
      <c r="CEQ156" s="38"/>
      <c r="CER156" s="38"/>
      <c r="CES156" s="38"/>
      <c r="CET156" s="38"/>
      <c r="CEU156" s="38"/>
      <c r="CEV156" s="38"/>
      <c r="CEW156" s="38"/>
      <c r="CEX156" s="38"/>
      <c r="CEY156" s="38"/>
      <c r="CEZ156" s="38"/>
      <c r="CFA156" s="38"/>
      <c r="CFB156" s="38"/>
      <c r="CFC156" s="38"/>
      <c r="CFD156" s="38"/>
      <c r="CFE156" s="38"/>
      <c r="CFF156" s="38"/>
      <c r="CFG156" s="38"/>
      <c r="CFH156" s="38"/>
      <c r="CFI156" s="38"/>
      <c r="CFJ156" s="38"/>
      <c r="CFK156" s="38"/>
      <c r="CFL156" s="38"/>
      <c r="CFM156" s="38"/>
      <c r="CFN156" s="38"/>
      <c r="CFO156" s="38"/>
      <c r="CFP156" s="38"/>
      <c r="CFQ156" s="38"/>
      <c r="CFR156" s="38"/>
      <c r="CFS156" s="38"/>
      <c r="CFT156" s="38"/>
      <c r="CFU156" s="38"/>
      <c r="CFV156" s="38"/>
      <c r="CFW156" s="38"/>
      <c r="CFX156" s="38"/>
      <c r="CFY156" s="38"/>
      <c r="CFZ156" s="38"/>
      <c r="CGA156" s="38"/>
      <c r="CGB156" s="38"/>
      <c r="CGC156" s="38"/>
      <c r="CGD156" s="38"/>
      <c r="CGE156" s="38"/>
      <c r="CGF156" s="38"/>
      <c r="CGG156" s="38"/>
      <c r="CGH156" s="38"/>
      <c r="CGI156" s="38"/>
      <c r="CGJ156" s="38"/>
      <c r="CGK156" s="38"/>
      <c r="CGL156" s="38"/>
      <c r="CGM156" s="38"/>
      <c r="CGN156" s="38"/>
      <c r="CGO156" s="38"/>
      <c r="CGP156" s="38"/>
      <c r="CGQ156" s="38"/>
      <c r="CGR156" s="38"/>
      <c r="CGS156" s="38"/>
      <c r="CGT156" s="38"/>
      <c r="CGU156" s="38"/>
      <c r="CGV156" s="38"/>
      <c r="CGW156" s="38"/>
      <c r="CGX156" s="38"/>
      <c r="CGY156" s="38"/>
      <c r="CGZ156" s="38"/>
      <c r="CHA156" s="38"/>
      <c r="CHB156" s="38"/>
      <c r="CHC156" s="38"/>
      <c r="CHD156" s="38"/>
      <c r="CHE156" s="38"/>
      <c r="CHF156" s="38"/>
      <c r="CHG156" s="38"/>
      <c r="CHH156" s="38"/>
      <c r="CHI156" s="38"/>
      <c r="CHJ156" s="38"/>
      <c r="CHK156" s="38"/>
      <c r="CHL156" s="38"/>
      <c r="CHM156" s="38"/>
      <c r="CHN156" s="38"/>
      <c r="CHO156" s="38"/>
      <c r="CHP156" s="38"/>
      <c r="CHQ156" s="38"/>
      <c r="CHR156" s="38"/>
      <c r="CHS156" s="38"/>
      <c r="CHT156" s="38"/>
      <c r="CHU156" s="38"/>
      <c r="CHV156" s="38"/>
      <c r="CHW156" s="38"/>
      <c r="CHX156" s="38"/>
      <c r="CHY156" s="38"/>
      <c r="CHZ156" s="38"/>
      <c r="CIA156" s="38"/>
      <c r="CIB156" s="38"/>
      <c r="CIC156" s="38"/>
      <c r="CID156" s="38"/>
      <c r="CIE156" s="38"/>
      <c r="CIF156" s="38"/>
      <c r="CIG156" s="38"/>
      <c r="CIH156" s="38"/>
      <c r="CII156" s="38"/>
      <c r="CIJ156" s="38"/>
      <c r="CIK156" s="38"/>
      <c r="CIL156" s="38"/>
      <c r="CIM156" s="38"/>
      <c r="CIN156" s="38"/>
      <c r="CIO156" s="38"/>
      <c r="CIP156" s="38"/>
      <c r="CIQ156" s="38"/>
      <c r="CIR156" s="38"/>
      <c r="CIS156" s="38"/>
      <c r="CIT156" s="38"/>
      <c r="CIU156" s="38"/>
      <c r="CIV156" s="38"/>
      <c r="CIW156" s="38"/>
      <c r="CIX156" s="38"/>
      <c r="CIY156" s="38"/>
      <c r="CIZ156" s="38"/>
      <c r="CJA156" s="38"/>
      <c r="CJB156" s="38"/>
      <c r="CJC156" s="38"/>
      <c r="CJD156" s="38"/>
      <c r="CJE156" s="38"/>
      <c r="CJF156" s="38"/>
      <c r="CJG156" s="38"/>
      <c r="CJH156" s="38"/>
      <c r="CJI156" s="38"/>
      <c r="CJJ156" s="38"/>
      <c r="CJK156" s="38"/>
      <c r="CJL156" s="38"/>
      <c r="CJM156" s="38"/>
      <c r="CJN156" s="38"/>
      <c r="CJO156" s="38"/>
      <c r="CJP156" s="38"/>
      <c r="CJQ156" s="38"/>
      <c r="CJR156" s="38"/>
      <c r="CJS156" s="38"/>
      <c r="CJT156" s="38"/>
      <c r="CJU156" s="38"/>
      <c r="CJV156" s="38"/>
      <c r="CJW156" s="38"/>
      <c r="CJX156" s="38"/>
      <c r="CJY156" s="38"/>
      <c r="CJZ156" s="38"/>
      <c r="CKA156" s="38"/>
      <c r="CKB156" s="38"/>
      <c r="CKC156" s="38"/>
      <c r="CKD156" s="38"/>
      <c r="CKE156" s="38"/>
      <c r="CKF156" s="38"/>
      <c r="CKG156" s="38"/>
      <c r="CKH156" s="38"/>
      <c r="CKI156" s="38"/>
      <c r="CKJ156" s="38"/>
      <c r="CKK156" s="38"/>
      <c r="CKL156" s="38"/>
      <c r="CKM156" s="38"/>
      <c r="CKN156" s="38"/>
      <c r="CKO156" s="38"/>
      <c r="CKP156" s="38"/>
      <c r="CKQ156" s="38"/>
      <c r="CKR156" s="38"/>
      <c r="CKS156" s="38"/>
      <c r="CKT156" s="38"/>
      <c r="CKU156" s="38"/>
      <c r="CKV156" s="38"/>
      <c r="CKW156" s="38"/>
      <c r="CKX156" s="38"/>
      <c r="CKY156" s="38"/>
      <c r="CKZ156" s="38"/>
      <c r="CLA156" s="38"/>
      <c r="CLB156" s="38"/>
      <c r="CLC156" s="38"/>
      <c r="CLD156" s="38"/>
      <c r="CLE156" s="38"/>
      <c r="CLF156" s="38"/>
      <c r="CLG156" s="38"/>
      <c r="CLH156" s="38"/>
      <c r="CLI156" s="38"/>
      <c r="CLJ156" s="38"/>
      <c r="CLK156" s="38"/>
      <c r="CLL156" s="38"/>
      <c r="CLM156" s="38"/>
      <c r="CLN156" s="38"/>
      <c r="CLO156" s="38"/>
      <c r="CLP156" s="38"/>
      <c r="CLQ156" s="38"/>
      <c r="CLR156" s="38"/>
      <c r="CLS156" s="38"/>
      <c r="CLT156" s="38"/>
      <c r="CLU156" s="38"/>
      <c r="CLV156" s="38"/>
      <c r="CLW156" s="38"/>
      <c r="CLX156" s="38"/>
      <c r="CLY156" s="38"/>
      <c r="CLZ156" s="38"/>
      <c r="CMA156" s="38"/>
      <c r="CMB156" s="38"/>
      <c r="CMC156" s="38"/>
      <c r="CMD156" s="38"/>
      <c r="CME156" s="38"/>
      <c r="CMF156" s="38"/>
      <c r="CMG156" s="38"/>
      <c r="CMH156" s="38"/>
      <c r="CMI156" s="38"/>
      <c r="CMJ156" s="38"/>
      <c r="CMK156" s="38"/>
      <c r="CML156" s="38"/>
      <c r="CMM156" s="38"/>
      <c r="CMN156" s="38"/>
      <c r="CMO156" s="38"/>
      <c r="CMP156" s="38"/>
      <c r="CMQ156" s="38"/>
      <c r="CMR156" s="38"/>
      <c r="CMS156" s="38"/>
      <c r="CMT156" s="38"/>
      <c r="CMU156" s="38"/>
      <c r="CMV156" s="38"/>
      <c r="CMW156" s="38"/>
      <c r="CMX156" s="38"/>
      <c r="CMY156" s="38"/>
      <c r="CMZ156" s="38"/>
      <c r="CNA156" s="38"/>
      <c r="CNB156" s="38"/>
      <c r="CNC156" s="38"/>
      <c r="CND156" s="38"/>
      <c r="CNE156" s="38"/>
      <c r="CNF156" s="38"/>
      <c r="CNG156" s="38"/>
      <c r="CNH156" s="38"/>
      <c r="CNI156" s="38"/>
      <c r="CNJ156" s="38"/>
      <c r="CNK156" s="38"/>
      <c r="CNL156" s="38"/>
      <c r="CNM156" s="38"/>
      <c r="CNN156" s="38"/>
      <c r="CNO156" s="38"/>
      <c r="CNP156" s="38"/>
      <c r="CNQ156" s="38"/>
      <c r="CNR156" s="38"/>
      <c r="CNS156" s="38"/>
      <c r="CNT156" s="38"/>
      <c r="CNU156" s="38"/>
      <c r="CNV156" s="38"/>
      <c r="CNW156" s="38"/>
      <c r="CNX156" s="38"/>
      <c r="CNY156" s="38"/>
      <c r="CNZ156" s="38"/>
      <c r="COA156" s="38"/>
      <c r="COB156" s="38"/>
      <c r="COC156" s="38"/>
      <c r="COD156" s="38"/>
      <c r="COE156" s="38"/>
      <c r="COF156" s="38"/>
      <c r="COG156" s="38"/>
      <c r="COH156" s="38"/>
      <c r="COI156" s="38"/>
      <c r="COJ156" s="38"/>
      <c r="COK156" s="38"/>
      <c r="COL156" s="38"/>
      <c r="COM156" s="38"/>
      <c r="CON156" s="38"/>
      <c r="COO156" s="38"/>
      <c r="COP156" s="38"/>
      <c r="COQ156" s="38"/>
      <c r="COR156" s="38"/>
      <c r="COS156" s="38"/>
      <c r="COT156" s="38"/>
      <c r="COU156" s="38"/>
      <c r="COV156" s="38"/>
      <c r="COW156" s="38"/>
      <c r="COX156" s="38"/>
      <c r="COY156" s="38"/>
      <c r="COZ156" s="38"/>
      <c r="CPA156" s="38"/>
      <c r="CPB156" s="38"/>
      <c r="CPC156" s="38"/>
      <c r="CPD156" s="38"/>
      <c r="CPE156" s="38"/>
      <c r="CPF156" s="38"/>
      <c r="CPG156" s="38"/>
      <c r="CPH156" s="38"/>
      <c r="CPI156" s="38"/>
      <c r="CPJ156" s="38"/>
      <c r="CPK156" s="38"/>
      <c r="CPL156" s="38"/>
      <c r="CPM156" s="38"/>
      <c r="CPN156" s="38"/>
      <c r="CPO156" s="38"/>
      <c r="CPP156" s="38"/>
      <c r="CPQ156" s="38"/>
      <c r="CPR156" s="38"/>
      <c r="CPS156" s="38"/>
      <c r="CPT156" s="38"/>
      <c r="CPU156" s="38"/>
      <c r="CPV156" s="38"/>
      <c r="CPW156" s="38"/>
      <c r="CPX156" s="38"/>
      <c r="CPY156" s="38"/>
      <c r="CPZ156" s="38"/>
      <c r="CQA156" s="38"/>
      <c r="CQB156" s="38"/>
      <c r="CQC156" s="38"/>
      <c r="CQD156" s="38"/>
      <c r="CQE156" s="38"/>
      <c r="CQF156" s="38"/>
      <c r="CQG156" s="38"/>
      <c r="CQH156" s="38"/>
      <c r="CQI156" s="38"/>
      <c r="CQJ156" s="38"/>
      <c r="CQK156" s="38"/>
      <c r="CQL156" s="38"/>
      <c r="CQM156" s="38"/>
      <c r="CQN156" s="38"/>
      <c r="CQO156" s="38"/>
      <c r="CQP156" s="38"/>
      <c r="CQQ156" s="38"/>
      <c r="CQR156" s="38"/>
      <c r="CQS156" s="38"/>
      <c r="CQT156" s="38"/>
      <c r="CQU156" s="38"/>
      <c r="CQV156" s="38"/>
      <c r="CQW156" s="38"/>
      <c r="CQX156" s="38"/>
      <c r="CQY156" s="38"/>
      <c r="CQZ156" s="38"/>
      <c r="CRA156" s="38"/>
      <c r="CRB156" s="38"/>
      <c r="CRC156" s="38"/>
      <c r="CRD156" s="38"/>
      <c r="CRE156" s="38"/>
      <c r="CRF156" s="38"/>
      <c r="CRG156" s="38"/>
      <c r="CRH156" s="38"/>
      <c r="CRI156" s="38"/>
      <c r="CRJ156" s="38"/>
      <c r="CRK156" s="38"/>
      <c r="CRL156" s="38"/>
      <c r="CRM156" s="38"/>
      <c r="CRN156" s="38"/>
      <c r="CRO156" s="38"/>
      <c r="CRP156" s="38"/>
      <c r="CRQ156" s="38"/>
      <c r="CRR156" s="38"/>
      <c r="CRS156" s="38"/>
      <c r="CRT156" s="38"/>
      <c r="CRU156" s="38"/>
      <c r="CRV156" s="38"/>
      <c r="CRW156" s="38"/>
      <c r="CRX156" s="38"/>
      <c r="CRY156" s="38"/>
      <c r="CRZ156" s="38"/>
      <c r="CSA156" s="38"/>
      <c r="CSB156" s="38"/>
      <c r="CSC156" s="38"/>
      <c r="CSD156" s="38"/>
      <c r="CSE156" s="38"/>
      <c r="CSF156" s="38"/>
      <c r="CSG156" s="38"/>
      <c r="CSH156" s="38"/>
      <c r="CSI156" s="38"/>
      <c r="CSJ156" s="38"/>
      <c r="CSK156" s="38"/>
      <c r="CSL156" s="38"/>
      <c r="CSM156" s="38"/>
      <c r="CSN156" s="38"/>
      <c r="CSO156" s="38"/>
      <c r="CSP156" s="38"/>
      <c r="CSQ156" s="38"/>
      <c r="CSR156" s="38"/>
      <c r="CSS156" s="38"/>
      <c r="CST156" s="38"/>
      <c r="CSU156" s="38"/>
      <c r="CSV156" s="38"/>
      <c r="CSW156" s="38"/>
      <c r="CSX156" s="38"/>
      <c r="CSY156" s="38"/>
      <c r="CSZ156" s="38"/>
      <c r="CTA156" s="38"/>
      <c r="CTB156" s="38"/>
      <c r="CTC156" s="38"/>
      <c r="CTD156" s="38"/>
      <c r="CTE156" s="38"/>
      <c r="CTF156" s="38"/>
      <c r="CTG156" s="38"/>
      <c r="CTH156" s="38"/>
      <c r="CTI156" s="38"/>
      <c r="CTJ156" s="38"/>
      <c r="CTK156" s="38"/>
      <c r="CTL156" s="38"/>
      <c r="CTM156" s="38"/>
      <c r="CTN156" s="38"/>
      <c r="CTO156" s="38"/>
      <c r="CTP156" s="38"/>
      <c r="CTQ156" s="38"/>
      <c r="CTR156" s="38"/>
      <c r="CTS156" s="38"/>
      <c r="CTT156" s="38"/>
      <c r="CTU156" s="38"/>
      <c r="CTV156" s="38"/>
      <c r="CTW156" s="38"/>
      <c r="CTX156" s="38"/>
      <c r="CTY156" s="38"/>
      <c r="CTZ156" s="38"/>
      <c r="CUA156" s="38"/>
      <c r="CUB156" s="38"/>
      <c r="CUC156" s="38"/>
      <c r="CUD156" s="38"/>
      <c r="CUE156" s="38"/>
      <c r="CUF156" s="38"/>
      <c r="CUG156" s="38"/>
      <c r="CUH156" s="38"/>
      <c r="CUI156" s="38"/>
      <c r="CUJ156" s="38"/>
      <c r="CUK156" s="38"/>
      <c r="CUL156" s="38"/>
      <c r="CUM156" s="38"/>
      <c r="CUN156" s="38"/>
      <c r="CUO156" s="38"/>
      <c r="CUP156" s="38"/>
      <c r="CUQ156" s="38"/>
      <c r="CUR156" s="38"/>
      <c r="CUS156" s="38"/>
      <c r="CUT156" s="38"/>
      <c r="CUU156" s="38"/>
      <c r="CUV156" s="38"/>
      <c r="CUW156" s="38"/>
      <c r="CUX156" s="38"/>
      <c r="CUY156" s="38"/>
      <c r="CUZ156" s="38"/>
      <c r="CVA156" s="38"/>
      <c r="CVB156" s="38"/>
      <c r="CVC156" s="38"/>
      <c r="CVD156" s="38"/>
      <c r="CVE156" s="38"/>
      <c r="CVF156" s="38"/>
      <c r="CVG156" s="38"/>
      <c r="CVH156" s="38"/>
      <c r="CVI156" s="38"/>
      <c r="CVJ156" s="38"/>
      <c r="CVK156" s="38"/>
      <c r="CVL156" s="38"/>
      <c r="CVM156" s="38"/>
      <c r="CVN156" s="38"/>
      <c r="CVO156" s="38"/>
      <c r="CVP156" s="38"/>
      <c r="CVQ156" s="38"/>
      <c r="CVR156" s="38"/>
      <c r="CVS156" s="38"/>
      <c r="CVT156" s="38"/>
      <c r="CVU156" s="38"/>
      <c r="CVV156" s="38"/>
      <c r="CVW156" s="38"/>
      <c r="CVX156" s="38"/>
      <c r="CVY156" s="38"/>
      <c r="CVZ156" s="38"/>
      <c r="CWA156" s="38"/>
      <c r="CWB156" s="38"/>
      <c r="CWC156" s="38"/>
      <c r="CWD156" s="38"/>
      <c r="CWE156" s="38"/>
      <c r="CWF156" s="38"/>
      <c r="CWG156" s="38"/>
      <c r="CWH156" s="38"/>
      <c r="CWI156" s="38"/>
      <c r="CWJ156" s="38"/>
      <c r="CWK156" s="38"/>
      <c r="CWL156" s="38"/>
      <c r="CWM156" s="38"/>
      <c r="CWN156" s="38"/>
      <c r="CWO156" s="38"/>
      <c r="CWP156" s="38"/>
      <c r="CWQ156" s="38"/>
      <c r="CWR156" s="38"/>
      <c r="CWS156" s="38"/>
      <c r="CWT156" s="38"/>
      <c r="CWU156" s="38"/>
      <c r="CWV156" s="38"/>
      <c r="CWW156" s="38"/>
      <c r="CWX156" s="38"/>
      <c r="CWY156" s="38"/>
      <c r="CWZ156" s="38"/>
      <c r="CXA156" s="38"/>
      <c r="CXB156" s="38"/>
      <c r="CXC156" s="38"/>
      <c r="CXD156" s="38"/>
      <c r="CXE156" s="38"/>
      <c r="CXF156" s="38"/>
      <c r="CXG156" s="38"/>
      <c r="CXH156" s="38"/>
      <c r="CXI156" s="38"/>
      <c r="CXJ156" s="38"/>
      <c r="CXK156" s="38"/>
      <c r="CXL156" s="38"/>
      <c r="CXM156" s="38"/>
      <c r="CXN156" s="38"/>
      <c r="CXO156" s="38"/>
      <c r="CXP156" s="38"/>
      <c r="CXQ156" s="38"/>
      <c r="CXR156" s="38"/>
      <c r="CXS156" s="38"/>
      <c r="CXT156" s="38"/>
      <c r="CXU156" s="38"/>
      <c r="CXV156" s="38"/>
      <c r="CXW156" s="38"/>
      <c r="CXX156" s="38"/>
      <c r="CXY156" s="38"/>
      <c r="CXZ156" s="38"/>
      <c r="CYA156" s="38"/>
      <c r="CYB156" s="38"/>
      <c r="CYC156" s="38"/>
      <c r="CYD156" s="38"/>
      <c r="CYE156" s="38"/>
      <c r="CYF156" s="38"/>
      <c r="CYG156" s="38"/>
      <c r="CYH156" s="38"/>
      <c r="CYI156" s="38"/>
      <c r="CYJ156" s="38"/>
      <c r="CYK156" s="38"/>
      <c r="CYL156" s="38"/>
      <c r="CYM156" s="38"/>
      <c r="CYN156" s="38"/>
      <c r="CYO156" s="38"/>
      <c r="CYP156" s="38"/>
      <c r="CYQ156" s="38"/>
      <c r="CYR156" s="38"/>
      <c r="CYS156" s="38"/>
      <c r="CYT156" s="38"/>
      <c r="CYU156" s="38"/>
      <c r="CYV156" s="38"/>
      <c r="CYW156" s="38"/>
      <c r="CYX156" s="38"/>
      <c r="CYY156" s="38"/>
      <c r="CYZ156" s="38"/>
      <c r="CZA156" s="38"/>
      <c r="CZB156" s="38"/>
      <c r="CZC156" s="38"/>
      <c r="CZD156" s="38"/>
      <c r="CZE156" s="38"/>
      <c r="CZF156" s="38"/>
      <c r="CZG156" s="38"/>
      <c r="CZH156" s="38"/>
      <c r="CZI156" s="38"/>
      <c r="CZJ156" s="38"/>
      <c r="CZK156" s="38"/>
      <c r="CZL156" s="38"/>
      <c r="CZM156" s="38"/>
      <c r="CZN156" s="38"/>
      <c r="CZO156" s="38"/>
      <c r="CZP156" s="38"/>
      <c r="CZQ156" s="38"/>
      <c r="CZR156" s="38"/>
      <c r="CZS156" s="38"/>
      <c r="CZT156" s="38"/>
      <c r="CZU156" s="38"/>
      <c r="CZV156" s="38"/>
      <c r="CZW156" s="38"/>
      <c r="CZX156" s="38"/>
      <c r="CZY156" s="38"/>
      <c r="CZZ156" s="38"/>
      <c r="DAA156" s="38"/>
      <c r="DAB156" s="38"/>
      <c r="DAC156" s="38"/>
      <c r="DAD156" s="38"/>
      <c r="DAE156" s="38"/>
      <c r="DAF156" s="38"/>
      <c r="DAG156" s="38"/>
      <c r="DAH156" s="38"/>
      <c r="DAI156" s="38"/>
      <c r="DAJ156" s="38"/>
      <c r="DAK156" s="38"/>
      <c r="DAL156" s="38"/>
      <c r="DAM156" s="38"/>
      <c r="DAN156" s="38"/>
      <c r="DAO156" s="38"/>
      <c r="DAP156" s="38"/>
      <c r="DAQ156" s="38"/>
      <c r="DAR156" s="38"/>
      <c r="DAS156" s="38"/>
      <c r="DAT156" s="38"/>
      <c r="DAU156" s="38"/>
      <c r="DAV156" s="38"/>
      <c r="DAW156" s="38"/>
      <c r="DAX156" s="38"/>
      <c r="DAY156" s="38"/>
      <c r="DAZ156" s="38"/>
      <c r="DBA156" s="38"/>
      <c r="DBB156" s="38"/>
      <c r="DBC156" s="38"/>
      <c r="DBD156" s="38"/>
      <c r="DBE156" s="38"/>
      <c r="DBF156" s="38"/>
      <c r="DBG156" s="38"/>
      <c r="DBH156" s="38"/>
      <c r="DBI156" s="38"/>
      <c r="DBJ156" s="38"/>
      <c r="DBK156" s="38"/>
      <c r="DBL156" s="38"/>
      <c r="DBM156" s="38"/>
      <c r="DBN156" s="38"/>
      <c r="DBO156" s="38"/>
      <c r="DBP156" s="38"/>
      <c r="DBQ156" s="38"/>
      <c r="DBR156" s="38"/>
      <c r="DBS156" s="38"/>
      <c r="DBT156" s="38"/>
      <c r="DBU156" s="38"/>
      <c r="DBV156" s="38"/>
      <c r="DBW156" s="38"/>
      <c r="DBX156" s="38"/>
      <c r="DBY156" s="38"/>
      <c r="DBZ156" s="38"/>
      <c r="DCA156" s="38"/>
      <c r="DCB156" s="38"/>
      <c r="DCC156" s="38"/>
      <c r="DCD156" s="38"/>
      <c r="DCE156" s="38"/>
      <c r="DCF156" s="38"/>
      <c r="DCG156" s="38"/>
      <c r="DCH156" s="38"/>
      <c r="DCI156" s="38"/>
      <c r="DCJ156" s="38"/>
      <c r="DCK156" s="38"/>
      <c r="DCL156" s="38"/>
      <c r="DCM156" s="38"/>
      <c r="DCN156" s="38"/>
      <c r="DCO156" s="38"/>
      <c r="DCP156" s="38"/>
      <c r="DCQ156" s="38"/>
      <c r="DCR156" s="38"/>
      <c r="DCS156" s="38"/>
      <c r="DCT156" s="38"/>
      <c r="DCU156" s="38"/>
      <c r="DCV156" s="38"/>
      <c r="DCW156" s="38"/>
      <c r="DCX156" s="38"/>
      <c r="DCY156" s="38"/>
      <c r="DCZ156" s="38"/>
      <c r="DDA156" s="38"/>
      <c r="DDB156" s="38"/>
      <c r="DDC156" s="38"/>
      <c r="DDD156" s="38"/>
      <c r="DDE156" s="38"/>
      <c r="DDF156" s="38"/>
      <c r="DDG156" s="38"/>
      <c r="DDH156" s="38"/>
      <c r="DDI156" s="38"/>
      <c r="DDJ156" s="38"/>
      <c r="DDK156" s="38"/>
      <c r="DDL156" s="38"/>
      <c r="DDM156" s="38"/>
      <c r="DDN156" s="38"/>
      <c r="DDO156" s="38"/>
      <c r="DDP156" s="38"/>
      <c r="DDQ156" s="38"/>
      <c r="DDR156" s="38"/>
      <c r="DDS156" s="38"/>
      <c r="DDT156" s="38"/>
      <c r="DDU156" s="38"/>
      <c r="DDV156" s="38"/>
      <c r="DDW156" s="38"/>
      <c r="DDX156" s="38"/>
      <c r="DDY156" s="38"/>
      <c r="DDZ156" s="38"/>
      <c r="DEA156" s="38"/>
      <c r="DEB156" s="38"/>
      <c r="DEC156" s="38"/>
      <c r="DED156" s="38"/>
      <c r="DEE156" s="38"/>
      <c r="DEF156" s="38"/>
      <c r="DEG156" s="38"/>
      <c r="DEH156" s="38"/>
      <c r="DEI156" s="38"/>
      <c r="DEJ156" s="38"/>
      <c r="DEK156" s="38"/>
      <c r="DEL156" s="38"/>
      <c r="DEM156" s="38"/>
      <c r="DEN156" s="38"/>
      <c r="DEO156" s="38"/>
      <c r="DEP156" s="38"/>
      <c r="DEQ156" s="38"/>
      <c r="DER156" s="38"/>
      <c r="DES156" s="38"/>
      <c r="DET156" s="38"/>
      <c r="DEU156" s="38"/>
      <c r="DEV156" s="38"/>
      <c r="DEW156" s="38"/>
      <c r="DEX156" s="38"/>
      <c r="DEY156" s="38"/>
      <c r="DEZ156" s="38"/>
      <c r="DFA156" s="38"/>
      <c r="DFB156" s="38"/>
      <c r="DFC156" s="38"/>
      <c r="DFD156" s="38"/>
      <c r="DFE156" s="38"/>
      <c r="DFF156" s="38"/>
      <c r="DFG156" s="38"/>
      <c r="DFH156" s="38"/>
      <c r="DFI156" s="38"/>
      <c r="DFJ156" s="38"/>
      <c r="DFK156" s="38"/>
      <c r="DFL156" s="38"/>
      <c r="DFM156" s="38"/>
      <c r="DFN156" s="38"/>
      <c r="DFO156" s="38"/>
      <c r="DFP156" s="38"/>
      <c r="DFQ156" s="38"/>
      <c r="DFR156" s="38"/>
      <c r="DFS156" s="38"/>
      <c r="DFT156" s="38"/>
      <c r="DFU156" s="38"/>
      <c r="DFV156" s="38"/>
      <c r="DFW156" s="38"/>
      <c r="DFX156" s="38"/>
      <c r="DFY156" s="38"/>
      <c r="DFZ156" s="38"/>
      <c r="DGA156" s="38"/>
      <c r="DGB156" s="38"/>
      <c r="DGC156" s="38"/>
      <c r="DGD156" s="38"/>
      <c r="DGE156" s="38"/>
      <c r="DGF156" s="38"/>
      <c r="DGG156" s="38"/>
      <c r="DGH156" s="38"/>
      <c r="DGI156" s="38"/>
      <c r="DGJ156" s="38"/>
      <c r="DGK156" s="38"/>
      <c r="DGL156" s="38"/>
      <c r="DGM156" s="38"/>
      <c r="DGN156" s="38"/>
      <c r="DGO156" s="38"/>
      <c r="DGP156" s="38"/>
      <c r="DGQ156" s="38"/>
      <c r="DGR156" s="38"/>
      <c r="DGS156" s="38"/>
      <c r="DGT156" s="38"/>
      <c r="DGU156" s="38"/>
      <c r="DGV156" s="38"/>
      <c r="DGW156" s="38"/>
      <c r="DGX156" s="38"/>
      <c r="DGY156" s="38"/>
      <c r="DGZ156" s="38"/>
      <c r="DHA156" s="38"/>
      <c r="DHB156" s="38"/>
      <c r="DHC156" s="38"/>
      <c r="DHD156" s="38"/>
      <c r="DHE156" s="38"/>
      <c r="DHF156" s="38"/>
      <c r="DHG156" s="38"/>
      <c r="DHH156" s="38"/>
      <c r="DHI156" s="38"/>
      <c r="DHJ156" s="38"/>
      <c r="DHK156" s="38"/>
      <c r="DHL156" s="38"/>
      <c r="DHM156" s="38"/>
      <c r="DHN156" s="38"/>
      <c r="DHO156" s="38"/>
      <c r="DHP156" s="38"/>
      <c r="DHQ156" s="38"/>
      <c r="DHR156" s="38"/>
      <c r="DHS156" s="38"/>
      <c r="DHT156" s="38"/>
      <c r="DHU156" s="38"/>
      <c r="DHV156" s="38"/>
      <c r="DHW156" s="38"/>
      <c r="DHX156" s="38"/>
      <c r="DHY156" s="38"/>
      <c r="DHZ156" s="38"/>
      <c r="DIA156" s="38"/>
      <c r="DIB156" s="38"/>
      <c r="DIC156" s="38"/>
      <c r="DID156" s="38"/>
      <c r="DIE156" s="38"/>
      <c r="DIF156" s="38"/>
      <c r="DIG156" s="38"/>
      <c r="DIH156" s="38"/>
      <c r="DII156" s="38"/>
      <c r="DIJ156" s="38"/>
      <c r="DIK156" s="38"/>
      <c r="DIL156" s="38"/>
      <c r="DIM156" s="38"/>
      <c r="DIN156" s="38"/>
      <c r="DIO156" s="38"/>
      <c r="DIP156" s="38"/>
      <c r="DIQ156" s="38"/>
      <c r="DIR156" s="38"/>
      <c r="DIS156" s="38"/>
      <c r="DIT156" s="38"/>
      <c r="DIU156" s="38"/>
      <c r="DIV156" s="38"/>
      <c r="DIW156" s="38"/>
      <c r="DIX156" s="38"/>
      <c r="DIY156" s="38"/>
      <c r="DIZ156" s="38"/>
      <c r="DJA156" s="38"/>
      <c r="DJB156" s="38"/>
      <c r="DJC156" s="38"/>
      <c r="DJD156" s="38"/>
      <c r="DJE156" s="38"/>
      <c r="DJF156" s="38"/>
      <c r="DJG156" s="38"/>
      <c r="DJH156" s="38"/>
      <c r="DJI156" s="38"/>
      <c r="DJJ156" s="38"/>
      <c r="DJK156" s="38"/>
      <c r="DJL156" s="38"/>
      <c r="DJM156" s="38"/>
      <c r="DJN156" s="38"/>
      <c r="DJO156" s="38"/>
      <c r="DJP156" s="38"/>
      <c r="DJQ156" s="38"/>
      <c r="DJR156" s="38"/>
      <c r="DJS156" s="38"/>
      <c r="DJT156" s="38"/>
      <c r="DJU156" s="38"/>
      <c r="DJV156" s="38"/>
      <c r="DJW156" s="38"/>
      <c r="DJX156" s="38"/>
      <c r="DJY156" s="38"/>
      <c r="DJZ156" s="38"/>
      <c r="DKA156" s="38"/>
      <c r="DKB156" s="38"/>
      <c r="DKC156" s="38"/>
      <c r="DKD156" s="38"/>
      <c r="DKE156" s="38"/>
      <c r="DKF156" s="38"/>
      <c r="DKG156" s="38"/>
      <c r="DKH156" s="38"/>
      <c r="DKI156" s="38"/>
      <c r="DKJ156" s="38"/>
      <c r="DKK156" s="38"/>
      <c r="DKL156" s="38"/>
      <c r="DKM156" s="38"/>
      <c r="DKN156" s="38"/>
      <c r="DKO156" s="38"/>
      <c r="DKP156" s="38"/>
      <c r="DKQ156" s="38"/>
      <c r="DKR156" s="38"/>
      <c r="DKS156" s="38"/>
      <c r="DKT156" s="38"/>
      <c r="DKU156" s="38"/>
      <c r="DKV156" s="38"/>
      <c r="DKW156" s="38"/>
      <c r="DKX156" s="38"/>
      <c r="DKY156" s="38"/>
      <c r="DKZ156" s="38"/>
      <c r="DLA156" s="38"/>
      <c r="DLB156" s="38"/>
      <c r="DLC156" s="38"/>
      <c r="DLD156" s="38"/>
      <c r="DLE156" s="38"/>
      <c r="DLF156" s="38"/>
      <c r="DLG156" s="38"/>
      <c r="DLH156" s="38"/>
      <c r="DLI156" s="38"/>
      <c r="DLJ156" s="38"/>
      <c r="DLK156" s="38"/>
      <c r="DLL156" s="38"/>
      <c r="DLM156" s="38"/>
      <c r="DLN156" s="38"/>
      <c r="DLO156" s="38"/>
      <c r="DLP156" s="38"/>
      <c r="DLQ156" s="38"/>
      <c r="DLR156" s="38"/>
      <c r="DLS156" s="38"/>
      <c r="DLT156" s="38"/>
      <c r="DLU156" s="38"/>
      <c r="DLV156" s="38"/>
      <c r="DLW156" s="38"/>
      <c r="DLX156" s="38"/>
      <c r="DLY156" s="38"/>
      <c r="DLZ156" s="38"/>
      <c r="DMA156" s="38"/>
      <c r="DMB156" s="38"/>
      <c r="DMC156" s="38"/>
      <c r="DMD156" s="38"/>
      <c r="DME156" s="38"/>
      <c r="DMF156" s="38"/>
      <c r="DMG156" s="38"/>
      <c r="DMH156" s="38"/>
      <c r="DMI156" s="38"/>
      <c r="DMJ156" s="38"/>
      <c r="DMK156" s="38"/>
      <c r="DML156" s="38"/>
      <c r="DMM156" s="38"/>
      <c r="DMN156" s="38"/>
      <c r="DMO156" s="38"/>
      <c r="DMP156" s="38"/>
      <c r="DMQ156" s="38"/>
      <c r="DMR156" s="38"/>
      <c r="DMS156" s="38"/>
      <c r="DMT156" s="38"/>
      <c r="DMU156" s="38"/>
      <c r="DMV156" s="38"/>
      <c r="DMW156" s="38"/>
      <c r="DMX156" s="38"/>
      <c r="DMY156" s="38"/>
      <c r="DMZ156" s="38"/>
      <c r="DNA156" s="38"/>
      <c r="DNB156" s="38"/>
      <c r="DNC156" s="38"/>
      <c r="DND156" s="38"/>
      <c r="DNE156" s="38"/>
      <c r="DNF156" s="38"/>
      <c r="DNG156" s="38"/>
      <c r="DNH156" s="38"/>
      <c r="DNI156" s="38"/>
      <c r="DNJ156" s="38"/>
      <c r="DNK156" s="38"/>
      <c r="DNL156" s="38"/>
      <c r="DNM156" s="38"/>
      <c r="DNN156" s="38"/>
      <c r="DNO156" s="38"/>
      <c r="DNP156" s="38"/>
      <c r="DNQ156" s="38"/>
      <c r="DNR156" s="38"/>
      <c r="DNS156" s="38"/>
      <c r="DNT156" s="38"/>
      <c r="DNU156" s="38"/>
      <c r="DNV156" s="38"/>
      <c r="DNW156" s="38"/>
      <c r="DNX156" s="38"/>
      <c r="DNY156" s="38"/>
      <c r="DNZ156" s="38"/>
      <c r="DOA156" s="38"/>
      <c r="DOB156" s="38"/>
      <c r="DOC156" s="38"/>
      <c r="DOD156" s="38"/>
      <c r="DOE156" s="38"/>
      <c r="DOF156" s="38"/>
      <c r="DOG156" s="38"/>
      <c r="DOH156" s="38"/>
      <c r="DOI156" s="38"/>
      <c r="DOJ156" s="38"/>
      <c r="DOK156" s="38"/>
      <c r="DOL156" s="38"/>
      <c r="DOM156" s="38"/>
      <c r="DON156" s="38"/>
      <c r="DOO156" s="38"/>
      <c r="DOP156" s="38"/>
      <c r="DOQ156" s="38"/>
      <c r="DOR156" s="38"/>
      <c r="DOS156" s="38"/>
      <c r="DOT156" s="38"/>
      <c r="DOU156" s="38"/>
      <c r="DOV156" s="38"/>
      <c r="DOW156" s="38"/>
      <c r="DOX156" s="38"/>
      <c r="DOY156" s="38"/>
      <c r="DOZ156" s="38"/>
      <c r="DPA156" s="38"/>
      <c r="DPB156" s="38"/>
      <c r="DPC156" s="38"/>
      <c r="DPD156" s="38"/>
      <c r="DPE156" s="38"/>
      <c r="DPF156" s="38"/>
      <c r="DPG156" s="38"/>
      <c r="DPH156" s="38"/>
      <c r="DPI156" s="38"/>
      <c r="DPJ156" s="38"/>
      <c r="DPK156" s="38"/>
      <c r="DPL156" s="38"/>
      <c r="DPM156" s="38"/>
      <c r="DPN156" s="38"/>
      <c r="DPO156" s="38"/>
      <c r="DPP156" s="38"/>
      <c r="DPQ156" s="38"/>
      <c r="DPR156" s="38"/>
      <c r="DPS156" s="38"/>
      <c r="DPT156" s="38"/>
      <c r="DPU156" s="38"/>
      <c r="DPV156" s="38"/>
      <c r="DPW156" s="38"/>
      <c r="DPX156" s="38"/>
      <c r="DPY156" s="38"/>
      <c r="DPZ156" s="38"/>
      <c r="DQA156" s="38"/>
      <c r="DQB156" s="38"/>
      <c r="DQC156" s="38"/>
      <c r="DQD156" s="38"/>
      <c r="DQE156" s="38"/>
      <c r="DQF156" s="38"/>
      <c r="DQG156" s="38"/>
      <c r="DQH156" s="38"/>
      <c r="DQI156" s="38"/>
      <c r="DQJ156" s="38"/>
      <c r="DQK156" s="38"/>
      <c r="DQL156" s="38"/>
      <c r="DQM156" s="38"/>
      <c r="DQN156" s="38"/>
      <c r="DQO156" s="38"/>
      <c r="DQP156" s="38"/>
      <c r="DQQ156" s="38"/>
      <c r="DQR156" s="38"/>
      <c r="DQS156" s="38"/>
      <c r="DQT156" s="38"/>
      <c r="DQU156" s="38"/>
      <c r="DQV156" s="38"/>
      <c r="DQW156" s="38"/>
      <c r="DQX156" s="38"/>
      <c r="DQY156" s="38"/>
      <c r="DQZ156" s="38"/>
      <c r="DRA156" s="38"/>
      <c r="DRB156" s="38"/>
      <c r="DRC156" s="38"/>
      <c r="DRD156" s="38"/>
      <c r="DRE156" s="38"/>
      <c r="DRF156" s="38"/>
      <c r="DRG156" s="38"/>
      <c r="DRH156" s="38"/>
      <c r="DRI156" s="38"/>
      <c r="DRJ156" s="38"/>
      <c r="DRK156" s="38"/>
      <c r="DRL156" s="38"/>
      <c r="DRM156" s="38"/>
      <c r="DRN156" s="38"/>
      <c r="DRO156" s="38"/>
      <c r="DRP156" s="38"/>
      <c r="DRQ156" s="38"/>
      <c r="DRR156" s="38"/>
      <c r="DRS156" s="38"/>
      <c r="DRT156" s="38"/>
      <c r="DRU156" s="38"/>
      <c r="DRV156" s="38"/>
      <c r="DRW156" s="38"/>
      <c r="DRX156" s="38"/>
      <c r="DRY156" s="38"/>
      <c r="DRZ156" s="38"/>
      <c r="DSA156" s="38"/>
      <c r="DSB156" s="38"/>
      <c r="DSC156" s="38"/>
      <c r="DSD156" s="38"/>
      <c r="DSE156" s="38"/>
      <c r="DSF156" s="38"/>
      <c r="DSG156" s="38"/>
      <c r="DSH156" s="38"/>
      <c r="DSI156" s="38"/>
      <c r="DSJ156" s="38"/>
      <c r="DSK156" s="38"/>
      <c r="DSL156" s="38"/>
      <c r="DSM156" s="38"/>
      <c r="DSN156" s="38"/>
      <c r="DSO156" s="38"/>
      <c r="DSP156" s="38"/>
      <c r="DSQ156" s="38"/>
      <c r="DSR156" s="38"/>
      <c r="DSS156" s="38"/>
      <c r="DST156" s="38"/>
      <c r="DSU156" s="38"/>
      <c r="DSV156" s="38"/>
      <c r="DSW156" s="38"/>
      <c r="DSX156" s="38"/>
      <c r="DSY156" s="38"/>
      <c r="DSZ156" s="38"/>
      <c r="DTA156" s="38"/>
      <c r="DTB156" s="38"/>
      <c r="DTC156" s="38"/>
      <c r="DTD156" s="38"/>
      <c r="DTE156" s="38"/>
      <c r="DTF156" s="38"/>
      <c r="DTG156" s="38"/>
      <c r="DTH156" s="38"/>
      <c r="DTI156" s="38"/>
      <c r="DTJ156" s="38"/>
      <c r="DTK156" s="38"/>
      <c r="DTL156" s="38"/>
      <c r="DTM156" s="38"/>
      <c r="DTN156" s="38"/>
      <c r="DTO156" s="38"/>
      <c r="DTP156" s="38"/>
      <c r="DTQ156" s="38"/>
      <c r="DTR156" s="38"/>
      <c r="DTS156" s="38"/>
      <c r="DTT156" s="38"/>
      <c r="DTU156" s="38"/>
      <c r="DTV156" s="38"/>
      <c r="DTW156" s="38"/>
      <c r="DTX156" s="38"/>
      <c r="DTY156" s="38"/>
      <c r="DTZ156" s="38"/>
      <c r="DUA156" s="38"/>
      <c r="DUB156" s="38"/>
      <c r="DUC156" s="38"/>
      <c r="DUD156" s="38"/>
      <c r="DUE156" s="38"/>
      <c r="DUF156" s="38"/>
      <c r="DUG156" s="38"/>
      <c r="DUH156" s="38"/>
      <c r="DUI156" s="38"/>
      <c r="DUJ156" s="38"/>
      <c r="DUK156" s="38"/>
      <c r="DUL156" s="38"/>
      <c r="DUM156" s="38"/>
      <c r="DUN156" s="38"/>
      <c r="DUO156" s="38"/>
      <c r="DUP156" s="38"/>
      <c r="DUQ156" s="38"/>
      <c r="DUR156" s="38"/>
      <c r="DUS156" s="38"/>
      <c r="DUT156" s="38"/>
      <c r="DUU156" s="38"/>
      <c r="DUV156" s="38"/>
      <c r="DUW156" s="38"/>
      <c r="DUX156" s="38"/>
      <c r="DUY156" s="38"/>
      <c r="DUZ156" s="38"/>
      <c r="DVA156" s="38"/>
      <c r="DVB156" s="38"/>
      <c r="DVC156" s="38"/>
      <c r="DVD156" s="38"/>
      <c r="DVE156" s="38"/>
      <c r="DVF156" s="38"/>
      <c r="DVG156" s="38"/>
      <c r="DVH156" s="38"/>
      <c r="DVI156" s="38"/>
      <c r="DVJ156" s="38"/>
      <c r="DVK156" s="38"/>
      <c r="DVL156" s="38"/>
      <c r="DVM156" s="38"/>
      <c r="DVN156" s="38"/>
      <c r="DVO156" s="38"/>
      <c r="DVP156" s="38"/>
      <c r="DVQ156" s="38"/>
      <c r="DVR156" s="38"/>
      <c r="DVS156" s="38"/>
      <c r="DVT156" s="38"/>
      <c r="DVU156" s="38"/>
      <c r="DVV156" s="38"/>
      <c r="DVW156" s="38"/>
      <c r="DVX156" s="38"/>
      <c r="DVY156" s="38"/>
      <c r="DVZ156" s="38"/>
      <c r="DWA156" s="38"/>
      <c r="DWB156" s="38"/>
      <c r="DWC156" s="38"/>
      <c r="DWD156" s="38"/>
      <c r="DWE156" s="38"/>
      <c r="DWF156" s="38"/>
      <c r="DWG156" s="38"/>
      <c r="DWH156" s="38"/>
      <c r="DWI156" s="38"/>
      <c r="DWJ156" s="38"/>
      <c r="DWK156" s="38"/>
      <c r="DWL156" s="38"/>
      <c r="DWM156" s="38"/>
      <c r="DWN156" s="38"/>
      <c r="DWO156" s="38"/>
      <c r="DWP156" s="38"/>
      <c r="DWQ156" s="38"/>
      <c r="DWR156" s="38"/>
      <c r="DWS156" s="38"/>
      <c r="DWT156" s="38"/>
      <c r="DWU156" s="38"/>
      <c r="DWV156" s="38"/>
      <c r="DWW156" s="38"/>
      <c r="DWX156" s="38"/>
      <c r="DWY156" s="38"/>
      <c r="DWZ156" s="38"/>
      <c r="DXA156" s="38"/>
      <c r="DXB156" s="38"/>
      <c r="DXC156" s="38"/>
      <c r="DXD156" s="38"/>
      <c r="DXE156" s="38"/>
      <c r="DXF156" s="38"/>
      <c r="DXG156" s="38"/>
      <c r="DXH156" s="38"/>
      <c r="DXI156" s="38"/>
      <c r="DXJ156" s="38"/>
      <c r="DXK156" s="38"/>
      <c r="DXL156" s="38"/>
      <c r="DXM156" s="38"/>
      <c r="DXN156" s="38"/>
      <c r="DXO156" s="38"/>
      <c r="DXP156" s="38"/>
      <c r="DXQ156" s="38"/>
      <c r="DXR156" s="38"/>
      <c r="DXS156" s="38"/>
      <c r="DXT156" s="38"/>
      <c r="DXU156" s="38"/>
      <c r="DXV156" s="38"/>
      <c r="DXW156" s="38"/>
      <c r="DXX156" s="38"/>
      <c r="DXY156" s="38"/>
      <c r="DXZ156" s="38"/>
      <c r="DYA156" s="38"/>
      <c r="DYB156" s="38"/>
      <c r="DYC156" s="38"/>
      <c r="DYD156" s="38"/>
      <c r="DYE156" s="38"/>
      <c r="DYF156" s="38"/>
      <c r="DYG156" s="38"/>
      <c r="DYH156" s="38"/>
      <c r="DYI156" s="38"/>
      <c r="DYJ156" s="38"/>
      <c r="DYK156" s="38"/>
      <c r="DYL156" s="38"/>
      <c r="DYM156" s="38"/>
      <c r="DYN156" s="38"/>
      <c r="DYO156" s="38"/>
      <c r="DYP156" s="38"/>
      <c r="DYQ156" s="38"/>
      <c r="DYR156" s="38"/>
      <c r="DYS156" s="38"/>
      <c r="DYT156" s="38"/>
      <c r="DYU156" s="38"/>
      <c r="DYV156" s="38"/>
      <c r="DYW156" s="38"/>
      <c r="DYX156" s="38"/>
      <c r="DYY156" s="38"/>
      <c r="DYZ156" s="38"/>
      <c r="DZA156" s="38"/>
      <c r="DZB156" s="38"/>
      <c r="DZC156" s="38"/>
      <c r="DZD156" s="38"/>
      <c r="DZE156" s="38"/>
      <c r="DZF156" s="38"/>
      <c r="DZG156" s="38"/>
      <c r="DZH156" s="38"/>
      <c r="DZI156" s="38"/>
      <c r="DZJ156" s="38"/>
      <c r="DZK156" s="38"/>
      <c r="DZL156" s="38"/>
      <c r="DZM156" s="38"/>
      <c r="DZN156" s="38"/>
      <c r="DZO156" s="38"/>
      <c r="DZP156" s="38"/>
      <c r="DZQ156" s="38"/>
      <c r="DZR156" s="38"/>
      <c r="DZS156" s="38"/>
      <c r="DZT156" s="38"/>
      <c r="DZU156" s="38"/>
      <c r="DZV156" s="38"/>
      <c r="DZW156" s="38"/>
      <c r="DZX156" s="38"/>
      <c r="DZY156" s="38"/>
      <c r="DZZ156" s="38"/>
      <c r="EAA156" s="38"/>
      <c r="EAB156" s="38"/>
      <c r="EAC156" s="38"/>
      <c r="EAD156" s="38"/>
      <c r="EAE156" s="38"/>
      <c r="EAF156" s="38"/>
      <c r="EAG156" s="38"/>
      <c r="EAH156" s="38"/>
      <c r="EAI156" s="38"/>
      <c r="EAJ156" s="38"/>
      <c r="EAK156" s="38"/>
      <c r="EAL156" s="38"/>
      <c r="EAM156" s="38"/>
      <c r="EAN156" s="38"/>
      <c r="EAO156" s="38"/>
      <c r="EAP156" s="38"/>
      <c r="EAQ156" s="38"/>
      <c r="EAR156" s="38"/>
      <c r="EAS156" s="38"/>
      <c r="EAT156" s="38"/>
      <c r="EAU156" s="38"/>
      <c r="EAV156" s="38"/>
      <c r="EAW156" s="38"/>
      <c r="EAX156" s="38"/>
      <c r="EAY156" s="38"/>
      <c r="EAZ156" s="38"/>
      <c r="EBA156" s="38"/>
      <c r="EBB156" s="38"/>
      <c r="EBC156" s="38"/>
      <c r="EBD156" s="38"/>
      <c r="EBE156" s="38"/>
      <c r="EBF156" s="38"/>
      <c r="EBG156" s="38"/>
      <c r="EBH156" s="38"/>
      <c r="EBI156" s="38"/>
      <c r="EBJ156" s="38"/>
      <c r="EBK156" s="38"/>
      <c r="EBL156" s="38"/>
      <c r="EBM156" s="38"/>
      <c r="EBN156" s="38"/>
      <c r="EBO156" s="38"/>
      <c r="EBP156" s="38"/>
      <c r="EBQ156" s="38"/>
      <c r="EBR156" s="38"/>
      <c r="EBS156" s="38"/>
      <c r="EBT156" s="38"/>
      <c r="EBU156" s="38"/>
      <c r="EBV156" s="38"/>
      <c r="EBW156" s="38"/>
      <c r="EBX156" s="38"/>
      <c r="EBY156" s="38"/>
      <c r="EBZ156" s="38"/>
      <c r="ECA156" s="38"/>
      <c r="ECB156" s="38"/>
      <c r="ECC156" s="38"/>
      <c r="ECD156" s="38"/>
      <c r="ECE156" s="38"/>
      <c r="ECF156" s="38"/>
      <c r="ECG156" s="38"/>
      <c r="ECH156" s="38"/>
      <c r="ECI156" s="38"/>
      <c r="ECJ156" s="38"/>
      <c r="ECK156" s="38"/>
      <c r="ECL156" s="38"/>
      <c r="ECM156" s="38"/>
      <c r="ECN156" s="38"/>
      <c r="ECO156" s="38"/>
      <c r="ECP156" s="38"/>
      <c r="ECQ156" s="38"/>
      <c r="ECR156" s="38"/>
      <c r="ECS156" s="38"/>
      <c r="ECT156" s="38"/>
      <c r="ECU156" s="38"/>
      <c r="ECV156" s="38"/>
      <c r="ECW156" s="38"/>
      <c r="ECX156" s="38"/>
      <c r="ECY156" s="38"/>
      <c r="ECZ156" s="38"/>
      <c r="EDA156" s="38"/>
      <c r="EDB156" s="38"/>
      <c r="EDC156" s="38"/>
      <c r="EDD156" s="38"/>
      <c r="EDE156" s="38"/>
      <c r="EDF156" s="38"/>
      <c r="EDG156" s="38"/>
      <c r="EDH156" s="38"/>
      <c r="EDI156" s="38"/>
      <c r="EDJ156" s="38"/>
      <c r="EDK156" s="38"/>
      <c r="EDL156" s="38"/>
      <c r="EDM156" s="38"/>
      <c r="EDN156" s="38"/>
      <c r="EDO156" s="38"/>
      <c r="EDP156" s="38"/>
      <c r="EDQ156" s="38"/>
      <c r="EDR156" s="38"/>
      <c r="EDS156" s="38"/>
      <c r="EDT156" s="38"/>
      <c r="EDU156" s="38"/>
      <c r="EDV156" s="38"/>
      <c r="EDW156" s="38"/>
      <c r="EDX156" s="38"/>
      <c r="EDY156" s="38"/>
      <c r="EDZ156" s="38"/>
      <c r="EEA156" s="38"/>
      <c r="EEB156" s="38"/>
      <c r="EEC156" s="38"/>
      <c r="EED156" s="38"/>
      <c r="EEE156" s="38"/>
      <c r="EEF156" s="38"/>
      <c r="EEG156" s="38"/>
      <c r="EEH156" s="38"/>
      <c r="EEI156" s="38"/>
      <c r="EEJ156" s="38"/>
      <c r="EEK156" s="38"/>
      <c r="EEL156" s="38"/>
      <c r="EEM156" s="38"/>
      <c r="EEN156" s="38"/>
      <c r="EEO156" s="38"/>
      <c r="EEP156" s="38"/>
      <c r="EEQ156" s="38"/>
      <c r="EER156" s="38"/>
      <c r="EES156" s="38"/>
      <c r="EET156" s="38"/>
      <c r="EEU156" s="38"/>
      <c r="EEV156" s="38"/>
      <c r="EEW156" s="38"/>
      <c r="EEX156" s="38"/>
      <c r="EEY156" s="38"/>
      <c r="EEZ156" s="38"/>
      <c r="EFA156" s="38"/>
      <c r="EFB156" s="38"/>
      <c r="EFC156" s="38"/>
      <c r="EFD156" s="38"/>
      <c r="EFE156" s="38"/>
      <c r="EFF156" s="38"/>
      <c r="EFG156" s="38"/>
      <c r="EFH156" s="38"/>
      <c r="EFI156" s="38"/>
      <c r="EFJ156" s="38"/>
      <c r="EFK156" s="38"/>
      <c r="EFL156" s="38"/>
      <c r="EFM156" s="38"/>
      <c r="EFN156" s="38"/>
      <c r="EFO156" s="38"/>
      <c r="EFP156" s="38"/>
      <c r="EFQ156" s="38"/>
      <c r="EFR156" s="38"/>
      <c r="EFS156" s="38"/>
      <c r="EFT156" s="38"/>
      <c r="EFU156" s="38"/>
      <c r="EFV156" s="38"/>
      <c r="EFW156" s="38"/>
      <c r="EFX156" s="38"/>
      <c r="EFY156" s="38"/>
      <c r="EFZ156" s="38"/>
      <c r="EGA156" s="38"/>
      <c r="EGB156" s="38"/>
      <c r="EGC156" s="38"/>
      <c r="EGD156" s="38"/>
      <c r="EGE156" s="38"/>
      <c r="EGF156" s="38"/>
      <c r="EGG156" s="38"/>
      <c r="EGH156" s="38"/>
      <c r="EGI156" s="38"/>
      <c r="EGJ156" s="38"/>
      <c r="EGK156" s="38"/>
      <c r="EGL156" s="38"/>
      <c r="EGM156" s="38"/>
      <c r="EGN156" s="38"/>
      <c r="EGO156" s="38"/>
      <c r="EGP156" s="38"/>
      <c r="EGQ156" s="38"/>
      <c r="EGR156" s="38"/>
      <c r="EGS156" s="38"/>
      <c r="EGT156" s="38"/>
      <c r="EGU156" s="38"/>
      <c r="EGV156" s="38"/>
      <c r="EGW156" s="38"/>
      <c r="EGX156" s="38"/>
      <c r="EGY156" s="38"/>
      <c r="EGZ156" s="38"/>
      <c r="EHA156" s="38"/>
      <c r="EHB156" s="38"/>
      <c r="EHC156" s="38"/>
      <c r="EHD156" s="38"/>
      <c r="EHE156" s="38"/>
      <c r="EHF156" s="38"/>
      <c r="EHG156" s="38"/>
      <c r="EHH156" s="38"/>
      <c r="EHI156" s="38"/>
      <c r="EHJ156" s="38"/>
      <c r="EHK156" s="38"/>
      <c r="EHL156" s="38"/>
      <c r="EHM156" s="38"/>
      <c r="EHN156" s="38"/>
      <c r="EHO156" s="38"/>
      <c r="EHP156" s="38"/>
      <c r="EHQ156" s="38"/>
      <c r="EHR156" s="38"/>
      <c r="EHS156" s="38"/>
      <c r="EHT156" s="38"/>
      <c r="EHU156" s="38"/>
      <c r="EHV156" s="38"/>
      <c r="EHW156" s="38"/>
      <c r="EHX156" s="38"/>
      <c r="EHY156" s="38"/>
      <c r="EHZ156" s="38"/>
      <c r="EIA156" s="38"/>
      <c r="EIB156" s="38"/>
      <c r="EIC156" s="38"/>
      <c r="EID156" s="38"/>
      <c r="EIE156" s="38"/>
      <c r="EIF156" s="38"/>
      <c r="EIG156" s="38"/>
      <c r="EIH156" s="38"/>
      <c r="EII156" s="38"/>
      <c r="EIJ156" s="38"/>
      <c r="EIK156" s="38"/>
      <c r="EIL156" s="38"/>
      <c r="EIM156" s="38"/>
      <c r="EIN156" s="38"/>
      <c r="EIO156" s="38"/>
      <c r="EIP156" s="38"/>
      <c r="EIQ156" s="38"/>
      <c r="EIR156" s="38"/>
      <c r="EIS156" s="38"/>
      <c r="EIT156" s="38"/>
      <c r="EIU156" s="38"/>
      <c r="EIV156" s="38"/>
      <c r="EIW156" s="38"/>
      <c r="EIX156" s="38"/>
      <c r="EIY156" s="38"/>
      <c r="EIZ156" s="38"/>
      <c r="EJA156" s="38"/>
      <c r="EJB156" s="38"/>
      <c r="EJC156" s="38"/>
      <c r="EJD156" s="38"/>
      <c r="EJE156" s="38"/>
      <c r="EJF156" s="38"/>
      <c r="EJG156" s="38"/>
      <c r="EJH156" s="38"/>
      <c r="EJI156" s="38"/>
      <c r="EJJ156" s="38"/>
      <c r="EJK156" s="38"/>
      <c r="EJL156" s="38"/>
      <c r="EJM156" s="38"/>
      <c r="EJN156" s="38"/>
      <c r="EJO156" s="38"/>
      <c r="EJP156" s="38"/>
      <c r="EJQ156" s="38"/>
      <c r="EJR156" s="38"/>
      <c r="EJS156" s="38"/>
      <c r="EJT156" s="38"/>
      <c r="EJU156" s="38"/>
      <c r="EJV156" s="38"/>
      <c r="EJW156" s="38"/>
      <c r="EJX156" s="38"/>
      <c r="EJY156" s="38"/>
      <c r="EJZ156" s="38"/>
      <c r="EKA156" s="38"/>
      <c r="EKB156" s="38"/>
      <c r="EKC156" s="38"/>
      <c r="EKD156" s="38"/>
      <c r="EKE156" s="38"/>
      <c r="EKF156" s="38"/>
      <c r="EKG156" s="38"/>
      <c r="EKH156" s="38"/>
      <c r="EKI156" s="38"/>
      <c r="EKJ156" s="38"/>
      <c r="EKK156" s="38"/>
      <c r="EKL156" s="38"/>
      <c r="EKM156" s="38"/>
      <c r="EKN156" s="38"/>
      <c r="EKO156" s="38"/>
      <c r="EKP156" s="38"/>
      <c r="EKQ156" s="38"/>
      <c r="EKR156" s="38"/>
      <c r="EKS156" s="38"/>
      <c r="EKT156" s="38"/>
      <c r="EKU156" s="38"/>
      <c r="EKV156" s="38"/>
      <c r="EKW156" s="38"/>
      <c r="EKX156" s="38"/>
      <c r="EKY156" s="38"/>
      <c r="EKZ156" s="38"/>
      <c r="ELA156" s="38"/>
      <c r="ELB156" s="38"/>
      <c r="ELC156" s="38"/>
      <c r="ELD156" s="38"/>
      <c r="ELE156" s="38"/>
      <c r="ELF156" s="38"/>
      <c r="ELG156" s="38"/>
      <c r="ELH156" s="38"/>
      <c r="ELI156" s="38"/>
      <c r="ELJ156" s="38"/>
      <c r="ELK156" s="38"/>
      <c r="ELL156" s="38"/>
      <c r="ELM156" s="38"/>
      <c r="ELN156" s="38"/>
      <c r="ELO156" s="38"/>
      <c r="ELP156" s="38"/>
      <c r="ELQ156" s="38"/>
      <c r="ELR156" s="38"/>
      <c r="ELS156" s="38"/>
      <c r="ELT156" s="38"/>
      <c r="ELU156" s="38"/>
      <c r="ELV156" s="38"/>
      <c r="ELW156" s="38"/>
      <c r="ELX156" s="38"/>
      <c r="ELY156" s="38"/>
      <c r="ELZ156" s="38"/>
      <c r="EMA156" s="38"/>
      <c r="EMB156" s="38"/>
      <c r="EMC156" s="38"/>
      <c r="EMD156" s="38"/>
      <c r="EME156" s="38"/>
      <c r="EMF156" s="38"/>
      <c r="EMG156" s="38"/>
      <c r="EMH156" s="38"/>
      <c r="EMI156" s="38"/>
      <c r="EMJ156" s="38"/>
      <c r="EMK156" s="38"/>
      <c r="EML156" s="38"/>
      <c r="EMM156" s="38"/>
      <c r="EMN156" s="38"/>
      <c r="EMO156" s="38"/>
      <c r="EMP156" s="38"/>
      <c r="EMQ156" s="38"/>
      <c r="EMR156" s="38"/>
      <c r="EMS156" s="38"/>
      <c r="EMT156" s="38"/>
      <c r="EMU156" s="38"/>
      <c r="EMV156" s="38"/>
      <c r="EMW156" s="38"/>
      <c r="EMX156" s="38"/>
      <c r="EMY156" s="38"/>
      <c r="EMZ156" s="38"/>
      <c r="ENA156" s="38"/>
      <c r="ENB156" s="38"/>
      <c r="ENC156" s="38"/>
      <c r="END156" s="38"/>
      <c r="ENE156" s="38"/>
      <c r="ENF156" s="38"/>
      <c r="ENG156" s="38"/>
      <c r="ENH156" s="38"/>
      <c r="ENI156" s="38"/>
      <c r="ENJ156" s="38"/>
      <c r="ENK156" s="38"/>
      <c r="ENL156" s="38"/>
      <c r="ENM156" s="38"/>
      <c r="ENN156" s="38"/>
      <c r="ENO156" s="38"/>
      <c r="ENP156" s="38"/>
      <c r="ENQ156" s="38"/>
      <c r="ENR156" s="38"/>
      <c r="ENS156" s="38"/>
      <c r="ENT156" s="38"/>
      <c r="ENU156" s="38"/>
      <c r="ENV156" s="38"/>
      <c r="ENW156" s="38"/>
      <c r="ENX156" s="38"/>
      <c r="ENY156" s="38"/>
      <c r="ENZ156" s="38"/>
      <c r="EOA156" s="38"/>
      <c r="EOB156" s="38"/>
      <c r="EOC156" s="38"/>
      <c r="EOD156" s="38"/>
      <c r="EOE156" s="38"/>
      <c r="EOF156" s="38"/>
      <c r="EOG156" s="38"/>
      <c r="EOH156" s="38"/>
      <c r="EOI156" s="38"/>
      <c r="EOJ156" s="38"/>
      <c r="EOK156" s="38"/>
      <c r="EOL156" s="38"/>
      <c r="EOM156" s="38"/>
      <c r="EON156" s="38"/>
      <c r="EOO156" s="38"/>
      <c r="EOP156" s="38"/>
      <c r="EOQ156" s="38"/>
      <c r="EOR156" s="38"/>
      <c r="EOS156" s="38"/>
      <c r="EOT156" s="38"/>
      <c r="EOU156" s="38"/>
      <c r="EOV156" s="38"/>
      <c r="EOW156" s="38"/>
      <c r="EOX156" s="38"/>
      <c r="EOY156" s="38"/>
      <c r="EOZ156" s="38"/>
      <c r="EPA156" s="38"/>
      <c r="EPB156" s="38"/>
      <c r="EPC156" s="38"/>
      <c r="EPD156" s="38"/>
      <c r="EPE156" s="38"/>
      <c r="EPF156" s="38"/>
      <c r="EPG156" s="38"/>
      <c r="EPH156" s="38"/>
      <c r="EPI156" s="38"/>
      <c r="EPJ156" s="38"/>
      <c r="EPK156" s="38"/>
      <c r="EPL156" s="38"/>
      <c r="EPM156" s="38"/>
      <c r="EPN156" s="38"/>
      <c r="EPO156" s="38"/>
      <c r="EPP156" s="38"/>
      <c r="EPQ156" s="38"/>
      <c r="EPR156" s="38"/>
      <c r="EPS156" s="38"/>
      <c r="EPT156" s="38"/>
      <c r="EPU156" s="38"/>
      <c r="EPV156" s="38"/>
      <c r="EPW156" s="38"/>
      <c r="EPX156" s="38"/>
      <c r="EPY156" s="38"/>
      <c r="EPZ156" s="38"/>
      <c r="EQA156" s="38"/>
      <c r="EQB156" s="38"/>
      <c r="EQC156" s="38"/>
      <c r="EQD156" s="38"/>
      <c r="EQE156" s="38"/>
      <c r="EQF156" s="38"/>
      <c r="EQG156" s="38"/>
      <c r="EQH156" s="38"/>
      <c r="EQI156" s="38"/>
      <c r="EQJ156" s="38"/>
      <c r="EQK156" s="38"/>
      <c r="EQL156" s="38"/>
      <c r="EQM156" s="38"/>
      <c r="EQN156" s="38"/>
      <c r="EQO156" s="38"/>
      <c r="EQP156" s="38"/>
      <c r="EQQ156" s="38"/>
      <c r="EQR156" s="38"/>
      <c r="EQS156" s="38"/>
      <c r="EQT156" s="38"/>
      <c r="EQU156" s="38"/>
      <c r="EQV156" s="38"/>
      <c r="EQW156" s="38"/>
      <c r="EQX156" s="38"/>
      <c r="EQY156" s="38"/>
      <c r="EQZ156" s="38"/>
      <c r="ERA156" s="38"/>
      <c r="ERB156" s="38"/>
      <c r="ERC156" s="38"/>
      <c r="ERD156" s="38"/>
      <c r="ERE156" s="38"/>
      <c r="ERF156" s="38"/>
      <c r="ERG156" s="38"/>
      <c r="ERH156" s="38"/>
      <c r="ERI156" s="38"/>
      <c r="ERJ156" s="38"/>
      <c r="ERK156" s="38"/>
      <c r="ERL156" s="38"/>
      <c r="ERM156" s="38"/>
      <c r="ERN156" s="38"/>
      <c r="ERO156" s="38"/>
      <c r="ERP156" s="38"/>
      <c r="ERQ156" s="38"/>
      <c r="ERR156" s="38"/>
      <c r="ERS156" s="38"/>
      <c r="ERT156" s="38"/>
      <c r="ERU156" s="38"/>
      <c r="ERV156" s="38"/>
      <c r="ERW156" s="38"/>
      <c r="ERX156" s="38"/>
      <c r="ERY156" s="38"/>
      <c r="ERZ156" s="38"/>
      <c r="ESA156" s="38"/>
      <c r="ESB156" s="38"/>
      <c r="ESC156" s="38"/>
      <c r="ESD156" s="38"/>
      <c r="ESE156" s="38"/>
      <c r="ESF156" s="38"/>
      <c r="ESG156" s="38"/>
      <c r="ESH156" s="38"/>
      <c r="ESI156" s="38"/>
      <c r="ESJ156" s="38"/>
      <c r="ESK156" s="38"/>
      <c r="ESL156" s="38"/>
      <c r="ESM156" s="38"/>
      <c r="ESN156" s="38"/>
      <c r="ESO156" s="38"/>
      <c r="ESP156" s="38"/>
      <c r="ESQ156" s="38"/>
      <c r="ESR156" s="38"/>
      <c r="ESS156" s="38"/>
      <c r="EST156" s="38"/>
      <c r="ESU156" s="38"/>
      <c r="ESV156" s="38"/>
      <c r="ESW156" s="38"/>
      <c r="ESX156" s="38"/>
      <c r="ESY156" s="38"/>
      <c r="ESZ156" s="38"/>
      <c r="ETA156" s="38"/>
      <c r="ETB156" s="38"/>
      <c r="ETC156" s="38"/>
      <c r="ETD156" s="38"/>
      <c r="ETE156" s="38"/>
      <c r="ETF156" s="38"/>
      <c r="ETG156" s="38"/>
      <c r="ETH156" s="38"/>
      <c r="ETI156" s="38"/>
      <c r="ETJ156" s="38"/>
      <c r="ETK156" s="38"/>
      <c r="ETL156" s="38"/>
      <c r="ETM156" s="38"/>
      <c r="ETN156" s="38"/>
      <c r="ETO156" s="38"/>
      <c r="ETP156" s="38"/>
      <c r="ETQ156" s="38"/>
      <c r="ETR156" s="38"/>
      <c r="ETS156" s="38"/>
      <c r="ETT156" s="38"/>
      <c r="ETU156" s="38"/>
      <c r="ETV156" s="38"/>
      <c r="ETW156" s="38"/>
      <c r="ETX156" s="38"/>
      <c r="ETY156" s="38"/>
      <c r="ETZ156" s="38"/>
      <c r="EUA156" s="38"/>
      <c r="EUB156" s="38"/>
      <c r="EUC156" s="38"/>
      <c r="EUD156" s="38"/>
      <c r="EUE156" s="38"/>
      <c r="EUF156" s="38"/>
      <c r="EUG156" s="38"/>
      <c r="EUH156" s="38"/>
      <c r="EUI156" s="38"/>
      <c r="EUJ156" s="38"/>
      <c r="EUK156" s="38"/>
      <c r="EUL156" s="38"/>
      <c r="EUM156" s="38"/>
      <c r="EUN156" s="38"/>
      <c r="EUO156" s="38"/>
      <c r="EUP156" s="38"/>
      <c r="EUQ156" s="38"/>
      <c r="EUR156" s="38"/>
      <c r="EUS156" s="38"/>
      <c r="EUT156" s="38"/>
      <c r="EUU156" s="38"/>
      <c r="EUV156" s="38"/>
      <c r="EUW156" s="38"/>
      <c r="EUX156" s="38"/>
      <c r="EUY156" s="38"/>
      <c r="EUZ156" s="38"/>
      <c r="EVA156" s="38"/>
      <c r="EVB156" s="38"/>
      <c r="EVC156" s="38"/>
      <c r="EVD156" s="38"/>
      <c r="EVE156" s="38"/>
      <c r="EVF156" s="38"/>
      <c r="EVG156" s="38"/>
      <c r="EVH156" s="38"/>
      <c r="EVI156" s="38"/>
      <c r="EVJ156" s="38"/>
      <c r="EVK156" s="38"/>
      <c r="EVL156" s="38"/>
      <c r="EVM156" s="38"/>
      <c r="EVN156" s="38"/>
      <c r="EVO156" s="38"/>
      <c r="EVP156" s="38"/>
      <c r="EVQ156" s="38"/>
      <c r="EVR156" s="38"/>
      <c r="EVS156" s="38"/>
      <c r="EVT156" s="38"/>
      <c r="EVU156" s="38"/>
      <c r="EVV156" s="38"/>
      <c r="EVW156" s="38"/>
      <c r="EVX156" s="38"/>
      <c r="EVY156" s="38"/>
      <c r="EVZ156" s="38"/>
      <c r="EWA156" s="38"/>
      <c r="EWB156" s="38"/>
      <c r="EWC156" s="38"/>
      <c r="EWD156" s="38"/>
      <c r="EWE156" s="38"/>
      <c r="EWF156" s="38"/>
      <c r="EWG156" s="38"/>
      <c r="EWH156" s="38"/>
      <c r="EWI156" s="38"/>
      <c r="EWJ156" s="38"/>
      <c r="EWK156" s="38"/>
      <c r="EWL156" s="38"/>
      <c r="EWM156" s="38"/>
      <c r="EWN156" s="38"/>
      <c r="EWO156" s="38"/>
      <c r="EWP156" s="38"/>
      <c r="EWQ156" s="38"/>
      <c r="EWR156" s="38"/>
      <c r="EWS156" s="38"/>
      <c r="EWT156" s="38"/>
      <c r="EWU156" s="38"/>
      <c r="EWV156" s="38"/>
      <c r="EWW156" s="38"/>
      <c r="EWX156" s="38"/>
      <c r="EWY156" s="38"/>
      <c r="EWZ156" s="38"/>
      <c r="EXA156" s="38"/>
      <c r="EXB156" s="38"/>
      <c r="EXC156" s="38"/>
      <c r="EXD156" s="38"/>
      <c r="EXE156" s="38"/>
      <c r="EXF156" s="38"/>
      <c r="EXG156" s="38"/>
      <c r="EXH156" s="38"/>
      <c r="EXI156" s="38"/>
      <c r="EXJ156" s="38"/>
      <c r="EXK156" s="38"/>
      <c r="EXL156" s="38"/>
      <c r="EXM156" s="38"/>
      <c r="EXN156" s="38"/>
      <c r="EXO156" s="38"/>
      <c r="EXP156" s="38"/>
      <c r="EXQ156" s="38"/>
      <c r="EXR156" s="38"/>
      <c r="EXS156" s="38"/>
      <c r="EXT156" s="38"/>
      <c r="EXU156" s="38"/>
      <c r="EXV156" s="38"/>
      <c r="EXW156" s="38"/>
      <c r="EXX156" s="38"/>
      <c r="EXY156" s="38"/>
      <c r="EXZ156" s="38"/>
      <c r="EYA156" s="38"/>
      <c r="EYB156" s="38"/>
      <c r="EYC156" s="38"/>
      <c r="EYD156" s="38"/>
      <c r="EYE156" s="38"/>
      <c r="EYF156" s="38"/>
      <c r="EYG156" s="38"/>
      <c r="EYH156" s="38"/>
      <c r="EYI156" s="38"/>
      <c r="EYJ156" s="38"/>
      <c r="EYK156" s="38"/>
      <c r="EYL156" s="38"/>
      <c r="EYM156" s="38"/>
      <c r="EYN156" s="38"/>
      <c r="EYO156" s="38"/>
      <c r="EYP156" s="38"/>
      <c r="EYQ156" s="38"/>
      <c r="EYR156" s="38"/>
      <c r="EYS156" s="38"/>
      <c r="EYT156" s="38"/>
      <c r="EYU156" s="38"/>
      <c r="EYV156" s="38"/>
      <c r="EYW156" s="38"/>
      <c r="EYX156" s="38"/>
      <c r="EYY156" s="38"/>
      <c r="EYZ156" s="38"/>
      <c r="EZA156" s="38"/>
      <c r="EZB156" s="38"/>
      <c r="EZC156" s="38"/>
      <c r="EZD156" s="38"/>
      <c r="EZE156" s="38"/>
      <c r="EZF156" s="38"/>
      <c r="EZG156" s="38"/>
      <c r="EZH156" s="38"/>
      <c r="EZI156" s="38"/>
      <c r="EZJ156" s="38"/>
      <c r="EZK156" s="38"/>
      <c r="EZL156" s="38"/>
      <c r="EZM156" s="38"/>
      <c r="EZN156" s="38"/>
      <c r="EZO156" s="38"/>
      <c r="EZP156" s="38"/>
      <c r="EZQ156" s="38"/>
      <c r="EZR156" s="38"/>
      <c r="EZS156" s="38"/>
      <c r="EZT156" s="38"/>
      <c r="EZU156" s="38"/>
      <c r="EZV156" s="38"/>
      <c r="EZW156" s="38"/>
      <c r="EZX156" s="38"/>
      <c r="EZY156" s="38"/>
      <c r="EZZ156" s="38"/>
      <c r="FAA156" s="38"/>
      <c r="FAB156" s="38"/>
      <c r="FAC156" s="38"/>
      <c r="FAD156" s="38"/>
      <c r="FAE156" s="38"/>
      <c r="FAF156" s="38"/>
      <c r="FAG156" s="38"/>
      <c r="FAH156" s="38"/>
      <c r="FAI156" s="38"/>
      <c r="FAJ156" s="38"/>
      <c r="FAK156" s="38"/>
      <c r="FAL156" s="38"/>
      <c r="FAM156" s="38"/>
      <c r="FAN156" s="38"/>
      <c r="FAO156" s="38"/>
      <c r="FAP156" s="38"/>
      <c r="FAQ156" s="38"/>
      <c r="FAR156" s="38"/>
      <c r="FAS156" s="38"/>
      <c r="FAT156" s="38"/>
      <c r="FAU156" s="38"/>
      <c r="FAV156" s="38"/>
      <c r="FAW156" s="38"/>
      <c r="FAX156" s="38"/>
      <c r="FAY156" s="38"/>
      <c r="FAZ156" s="38"/>
      <c r="FBA156" s="38"/>
      <c r="FBB156" s="38"/>
      <c r="FBC156" s="38"/>
      <c r="FBD156" s="38"/>
      <c r="FBE156" s="38"/>
      <c r="FBF156" s="38"/>
      <c r="FBG156" s="38"/>
      <c r="FBH156" s="38"/>
      <c r="FBI156" s="38"/>
      <c r="FBJ156" s="38"/>
      <c r="FBK156" s="38"/>
      <c r="FBL156" s="38"/>
      <c r="FBM156" s="38"/>
      <c r="FBN156" s="38"/>
      <c r="FBO156" s="38"/>
      <c r="FBP156" s="38"/>
      <c r="FBQ156" s="38"/>
      <c r="FBR156" s="38"/>
      <c r="FBS156" s="38"/>
      <c r="FBT156" s="38"/>
      <c r="FBU156" s="38"/>
      <c r="FBV156" s="38"/>
      <c r="FBW156" s="38"/>
      <c r="FBX156" s="38"/>
      <c r="FBY156" s="38"/>
      <c r="FBZ156" s="38"/>
      <c r="FCA156" s="38"/>
      <c r="FCB156" s="38"/>
      <c r="FCC156" s="38"/>
      <c r="FCD156" s="38"/>
      <c r="FCE156" s="38"/>
      <c r="FCF156" s="38"/>
      <c r="FCG156" s="38"/>
      <c r="FCH156" s="38"/>
      <c r="FCI156" s="38"/>
      <c r="FCJ156" s="38"/>
      <c r="FCK156" s="38"/>
      <c r="FCL156" s="38"/>
      <c r="FCM156" s="38"/>
      <c r="FCN156" s="38"/>
      <c r="FCO156" s="38"/>
      <c r="FCP156" s="38"/>
      <c r="FCQ156" s="38"/>
      <c r="FCR156" s="38"/>
      <c r="FCS156" s="38"/>
      <c r="FCT156" s="38"/>
      <c r="FCU156" s="38"/>
      <c r="FCV156" s="38"/>
      <c r="FCW156" s="38"/>
      <c r="FCX156" s="38"/>
      <c r="FCY156" s="38"/>
      <c r="FCZ156" s="38"/>
      <c r="FDA156" s="38"/>
      <c r="FDB156" s="38"/>
      <c r="FDC156" s="38"/>
      <c r="FDD156" s="38"/>
      <c r="FDE156" s="38"/>
      <c r="FDF156" s="38"/>
      <c r="FDG156" s="38"/>
      <c r="FDH156" s="38"/>
      <c r="FDI156" s="38"/>
      <c r="FDJ156" s="38"/>
      <c r="FDK156" s="38"/>
      <c r="FDL156" s="38"/>
      <c r="FDM156" s="38"/>
      <c r="FDN156" s="38"/>
      <c r="FDO156" s="38"/>
      <c r="FDP156" s="38"/>
      <c r="FDQ156" s="38"/>
      <c r="FDR156" s="38"/>
      <c r="FDS156" s="38"/>
      <c r="FDT156" s="38"/>
      <c r="FDU156" s="38"/>
      <c r="FDV156" s="38"/>
      <c r="FDW156" s="38"/>
      <c r="FDX156" s="38"/>
      <c r="FDY156" s="38"/>
      <c r="FDZ156" s="38"/>
      <c r="FEA156" s="38"/>
      <c r="FEB156" s="38"/>
      <c r="FEC156" s="38"/>
      <c r="FED156" s="38"/>
      <c r="FEE156" s="38"/>
      <c r="FEF156" s="38"/>
      <c r="FEG156" s="38"/>
      <c r="FEH156" s="38"/>
      <c r="FEI156" s="38"/>
      <c r="FEJ156" s="38"/>
      <c r="FEK156" s="38"/>
      <c r="FEL156" s="38"/>
      <c r="FEM156" s="38"/>
      <c r="FEN156" s="38"/>
      <c r="FEO156" s="38"/>
      <c r="FEP156" s="38"/>
      <c r="FEQ156" s="38"/>
      <c r="FER156" s="38"/>
      <c r="FES156" s="38"/>
      <c r="FET156" s="38"/>
      <c r="FEU156" s="38"/>
      <c r="FEV156" s="38"/>
      <c r="FEW156" s="38"/>
      <c r="FEX156" s="38"/>
      <c r="FEY156" s="38"/>
      <c r="FEZ156" s="38"/>
      <c r="FFA156" s="38"/>
      <c r="FFB156" s="38"/>
      <c r="FFC156" s="38"/>
      <c r="FFD156" s="38"/>
      <c r="FFE156" s="38"/>
      <c r="FFF156" s="38"/>
      <c r="FFG156" s="38"/>
      <c r="FFH156" s="38"/>
      <c r="FFI156" s="38"/>
      <c r="FFJ156" s="38"/>
      <c r="FFK156" s="38"/>
      <c r="FFL156" s="38"/>
      <c r="FFM156" s="38"/>
      <c r="FFN156" s="38"/>
      <c r="FFO156" s="38"/>
      <c r="FFP156" s="38"/>
      <c r="FFQ156" s="38"/>
      <c r="FFR156" s="38"/>
      <c r="FFS156" s="38"/>
      <c r="FFT156" s="38"/>
      <c r="FFU156" s="38"/>
      <c r="FFV156" s="38"/>
      <c r="FFW156" s="38"/>
      <c r="FFX156" s="38"/>
      <c r="FFY156" s="38"/>
      <c r="FFZ156" s="38"/>
      <c r="FGA156" s="38"/>
      <c r="FGB156" s="38"/>
      <c r="FGC156" s="38"/>
      <c r="FGD156" s="38"/>
      <c r="FGE156" s="38"/>
      <c r="FGF156" s="38"/>
      <c r="FGG156" s="38"/>
      <c r="FGH156" s="38"/>
      <c r="FGI156" s="38"/>
      <c r="FGJ156" s="38"/>
      <c r="FGK156" s="38"/>
      <c r="FGL156" s="38"/>
      <c r="FGM156" s="38"/>
      <c r="FGN156" s="38"/>
      <c r="FGO156" s="38"/>
      <c r="FGP156" s="38"/>
      <c r="FGQ156" s="38"/>
      <c r="FGR156" s="38"/>
      <c r="FGS156" s="38"/>
      <c r="FGT156" s="38"/>
      <c r="FGU156" s="38"/>
      <c r="FGV156" s="38"/>
      <c r="FGW156" s="38"/>
      <c r="FGX156" s="38"/>
      <c r="FGY156" s="38"/>
      <c r="FGZ156" s="38"/>
      <c r="FHA156" s="38"/>
      <c r="FHB156" s="38"/>
      <c r="FHC156" s="38"/>
      <c r="FHD156" s="38"/>
      <c r="FHE156" s="38"/>
      <c r="FHF156" s="38"/>
      <c r="FHG156" s="38"/>
      <c r="FHH156" s="38"/>
      <c r="FHI156" s="38"/>
      <c r="FHJ156" s="38"/>
      <c r="FHK156" s="38"/>
      <c r="FHL156" s="38"/>
      <c r="FHM156" s="38"/>
      <c r="FHN156" s="38"/>
      <c r="FHO156" s="38"/>
      <c r="FHP156" s="38"/>
      <c r="FHQ156" s="38"/>
      <c r="FHR156" s="38"/>
      <c r="FHS156" s="38"/>
      <c r="FHT156" s="38"/>
      <c r="FHU156" s="38"/>
      <c r="FHV156" s="38"/>
      <c r="FHW156" s="38"/>
      <c r="FHX156" s="38"/>
      <c r="FHY156" s="38"/>
      <c r="FHZ156" s="38"/>
      <c r="FIA156" s="38"/>
      <c r="FIB156" s="38"/>
      <c r="FIC156" s="38"/>
      <c r="FID156" s="38"/>
      <c r="FIE156" s="38"/>
      <c r="FIF156" s="38"/>
      <c r="FIG156" s="38"/>
      <c r="FIH156" s="38"/>
      <c r="FII156" s="38"/>
      <c r="FIJ156" s="38"/>
      <c r="FIK156" s="38"/>
      <c r="FIL156" s="38"/>
      <c r="FIM156" s="38"/>
      <c r="FIN156" s="38"/>
      <c r="FIO156" s="38"/>
      <c r="FIP156" s="38"/>
      <c r="FIQ156" s="38"/>
      <c r="FIR156" s="38"/>
      <c r="FIS156" s="38"/>
      <c r="FIT156" s="38"/>
      <c r="FIU156" s="38"/>
      <c r="FIV156" s="38"/>
      <c r="FIW156" s="38"/>
      <c r="FIX156" s="38"/>
      <c r="FIY156" s="38"/>
      <c r="FIZ156" s="38"/>
      <c r="FJA156" s="38"/>
      <c r="FJB156" s="38"/>
      <c r="FJC156" s="38"/>
      <c r="FJD156" s="38"/>
      <c r="FJE156" s="38"/>
      <c r="FJF156" s="38"/>
      <c r="FJG156" s="38"/>
      <c r="FJH156" s="38"/>
      <c r="FJI156" s="38"/>
      <c r="FJJ156" s="38"/>
      <c r="FJK156" s="38"/>
      <c r="FJL156" s="38"/>
      <c r="FJM156" s="38"/>
      <c r="FJN156" s="38"/>
      <c r="FJO156" s="38"/>
      <c r="FJP156" s="38"/>
      <c r="FJQ156" s="38"/>
      <c r="FJR156" s="38"/>
      <c r="FJS156" s="38"/>
      <c r="FJT156" s="38"/>
      <c r="FJU156" s="38"/>
      <c r="FJV156" s="38"/>
      <c r="FJW156" s="38"/>
      <c r="FJX156" s="38"/>
      <c r="FJY156" s="38"/>
      <c r="FJZ156" s="38"/>
      <c r="FKA156" s="38"/>
      <c r="FKB156" s="38"/>
      <c r="FKC156" s="38"/>
      <c r="FKD156" s="38"/>
      <c r="FKE156" s="38"/>
      <c r="FKF156" s="38"/>
      <c r="FKG156" s="38"/>
      <c r="FKH156" s="38"/>
      <c r="FKI156" s="38"/>
      <c r="FKJ156" s="38"/>
      <c r="FKK156" s="38"/>
      <c r="FKL156" s="38"/>
      <c r="FKM156" s="38"/>
      <c r="FKN156" s="38"/>
      <c r="FKO156" s="38"/>
      <c r="FKP156" s="38"/>
      <c r="FKQ156" s="38"/>
      <c r="FKR156" s="38"/>
      <c r="FKS156" s="38"/>
      <c r="FKT156" s="38"/>
      <c r="FKU156" s="38"/>
      <c r="FKV156" s="38"/>
      <c r="FKW156" s="38"/>
      <c r="FKX156" s="38"/>
      <c r="FKY156" s="38"/>
      <c r="FKZ156" s="38"/>
      <c r="FLA156" s="38"/>
      <c r="FLB156" s="38"/>
      <c r="FLC156" s="38"/>
      <c r="FLD156" s="38"/>
      <c r="FLE156" s="38"/>
      <c r="FLF156" s="38"/>
      <c r="FLG156" s="38"/>
      <c r="FLH156" s="38"/>
      <c r="FLI156" s="38"/>
      <c r="FLJ156" s="38"/>
      <c r="FLK156" s="38"/>
      <c r="FLL156" s="38"/>
      <c r="FLM156" s="38"/>
      <c r="FLN156" s="38"/>
      <c r="FLO156" s="38"/>
      <c r="FLP156" s="38"/>
      <c r="FLQ156" s="38"/>
      <c r="FLR156" s="38"/>
      <c r="FLS156" s="38"/>
      <c r="FLT156" s="38"/>
      <c r="FLU156" s="38"/>
      <c r="FLV156" s="38"/>
      <c r="FLW156" s="38"/>
      <c r="FLX156" s="38"/>
      <c r="FLY156" s="38"/>
      <c r="FLZ156" s="38"/>
      <c r="FMA156" s="38"/>
      <c r="FMB156" s="38"/>
      <c r="FMC156" s="38"/>
      <c r="FMD156" s="38"/>
      <c r="FME156" s="38"/>
      <c r="FMF156" s="38"/>
      <c r="FMG156" s="38"/>
      <c r="FMH156" s="38"/>
      <c r="FMI156" s="38"/>
      <c r="FMJ156" s="38"/>
      <c r="FMK156" s="38"/>
      <c r="FML156" s="38"/>
      <c r="FMM156" s="38"/>
      <c r="FMN156" s="38"/>
      <c r="FMO156" s="38"/>
      <c r="FMP156" s="38"/>
      <c r="FMQ156" s="38"/>
      <c r="FMR156" s="38"/>
      <c r="FMS156" s="38"/>
      <c r="FMT156" s="38"/>
      <c r="FMU156" s="38"/>
      <c r="FMV156" s="38"/>
      <c r="FMW156" s="38"/>
      <c r="FMX156" s="38"/>
      <c r="FMY156" s="38"/>
      <c r="FMZ156" s="38"/>
      <c r="FNA156" s="38"/>
      <c r="FNB156" s="38"/>
      <c r="FNC156" s="38"/>
      <c r="FND156" s="38"/>
      <c r="FNE156" s="38"/>
      <c r="FNF156" s="38"/>
      <c r="FNG156" s="38"/>
      <c r="FNH156" s="38"/>
      <c r="FNI156" s="38"/>
      <c r="FNJ156" s="38"/>
      <c r="FNK156" s="38"/>
      <c r="FNL156" s="38"/>
      <c r="FNM156" s="38"/>
      <c r="FNN156" s="38"/>
      <c r="FNO156" s="38"/>
      <c r="FNP156" s="38"/>
      <c r="FNQ156" s="38"/>
      <c r="FNR156" s="38"/>
      <c r="FNS156" s="38"/>
      <c r="FNT156" s="38"/>
      <c r="FNU156" s="38"/>
      <c r="FNV156" s="38"/>
      <c r="FNW156" s="38"/>
      <c r="FNX156" s="38"/>
      <c r="FNY156" s="38"/>
      <c r="FNZ156" s="38"/>
      <c r="FOA156" s="38"/>
      <c r="FOB156" s="38"/>
      <c r="FOC156" s="38"/>
      <c r="FOD156" s="38"/>
      <c r="FOE156" s="38"/>
      <c r="FOF156" s="38"/>
      <c r="FOG156" s="38"/>
      <c r="FOH156" s="38"/>
      <c r="FOI156" s="38"/>
      <c r="FOJ156" s="38"/>
      <c r="FOK156" s="38"/>
      <c r="FOL156" s="38"/>
      <c r="FOM156" s="38"/>
      <c r="FON156" s="38"/>
      <c r="FOO156" s="38"/>
      <c r="FOP156" s="38"/>
      <c r="FOQ156" s="38"/>
      <c r="FOR156" s="38"/>
      <c r="FOS156" s="38"/>
      <c r="FOT156" s="38"/>
      <c r="FOU156" s="38"/>
      <c r="FOV156" s="38"/>
      <c r="FOW156" s="38"/>
      <c r="FOX156" s="38"/>
      <c r="FOY156" s="38"/>
      <c r="FOZ156" s="38"/>
      <c r="FPA156" s="38"/>
      <c r="FPB156" s="38"/>
      <c r="FPC156" s="38"/>
      <c r="FPD156" s="38"/>
      <c r="FPE156" s="38"/>
      <c r="FPF156" s="38"/>
      <c r="FPG156" s="38"/>
      <c r="FPH156" s="38"/>
      <c r="FPI156" s="38"/>
      <c r="FPJ156" s="38"/>
      <c r="FPK156" s="38"/>
      <c r="FPL156" s="38"/>
      <c r="FPM156" s="38"/>
      <c r="FPN156" s="38"/>
      <c r="FPO156" s="38"/>
      <c r="FPP156" s="38"/>
      <c r="FPQ156" s="38"/>
      <c r="FPR156" s="38"/>
      <c r="FPS156" s="38"/>
      <c r="FPT156" s="38"/>
      <c r="FPU156" s="38"/>
      <c r="FPV156" s="38"/>
      <c r="FPW156" s="38"/>
      <c r="FPX156" s="38"/>
      <c r="FPY156" s="38"/>
      <c r="FPZ156" s="38"/>
      <c r="FQA156" s="38"/>
      <c r="FQB156" s="38"/>
      <c r="FQC156" s="38"/>
      <c r="FQD156" s="38"/>
      <c r="FQE156" s="38"/>
      <c r="FQF156" s="38"/>
      <c r="FQG156" s="38"/>
      <c r="FQH156" s="38"/>
      <c r="FQI156" s="38"/>
      <c r="FQJ156" s="38"/>
      <c r="FQK156" s="38"/>
      <c r="FQL156" s="38"/>
      <c r="FQM156" s="38"/>
      <c r="FQN156" s="38"/>
      <c r="FQO156" s="38"/>
      <c r="FQP156" s="38"/>
      <c r="FQQ156" s="38"/>
      <c r="FQR156" s="38"/>
      <c r="FQS156" s="38"/>
      <c r="FQT156" s="38"/>
      <c r="FQU156" s="38"/>
      <c r="FQV156" s="38"/>
      <c r="FQW156" s="38"/>
      <c r="FQX156" s="38"/>
      <c r="FQY156" s="38"/>
      <c r="FQZ156" s="38"/>
      <c r="FRA156" s="38"/>
      <c r="FRB156" s="38"/>
      <c r="FRC156" s="38"/>
      <c r="FRD156" s="38"/>
      <c r="FRE156" s="38"/>
      <c r="FRF156" s="38"/>
      <c r="FRG156" s="38"/>
      <c r="FRH156" s="38"/>
      <c r="FRI156" s="38"/>
      <c r="FRJ156" s="38"/>
      <c r="FRK156" s="38"/>
      <c r="FRL156" s="38"/>
      <c r="FRM156" s="38"/>
      <c r="FRN156" s="38"/>
      <c r="FRO156" s="38"/>
      <c r="FRP156" s="38"/>
      <c r="FRQ156" s="38"/>
      <c r="FRR156" s="38"/>
      <c r="FRS156" s="38"/>
      <c r="FRT156" s="38"/>
      <c r="FRU156" s="38"/>
      <c r="FRV156" s="38"/>
      <c r="FRW156" s="38"/>
      <c r="FRX156" s="38"/>
      <c r="FRY156" s="38"/>
      <c r="FRZ156" s="38"/>
      <c r="FSA156" s="38"/>
      <c r="FSB156" s="38"/>
      <c r="FSC156" s="38"/>
      <c r="FSD156" s="38"/>
      <c r="FSE156" s="38"/>
      <c r="FSF156" s="38"/>
      <c r="FSG156" s="38"/>
      <c r="FSH156" s="38"/>
      <c r="FSI156" s="38"/>
      <c r="FSJ156" s="38"/>
      <c r="FSK156" s="38"/>
      <c r="FSL156" s="38"/>
      <c r="FSM156" s="38"/>
      <c r="FSN156" s="38"/>
      <c r="FSO156" s="38"/>
      <c r="FSP156" s="38"/>
      <c r="FSQ156" s="38"/>
      <c r="FSR156" s="38"/>
      <c r="FSS156" s="38"/>
      <c r="FST156" s="38"/>
      <c r="FSU156" s="38"/>
      <c r="FSV156" s="38"/>
      <c r="FSW156" s="38"/>
      <c r="FSX156" s="38"/>
      <c r="FSY156" s="38"/>
      <c r="FSZ156" s="38"/>
      <c r="FTA156" s="38"/>
      <c r="FTB156" s="38"/>
      <c r="FTC156" s="38"/>
      <c r="FTD156" s="38"/>
      <c r="FTE156" s="38"/>
      <c r="FTF156" s="38"/>
      <c r="FTG156" s="38"/>
      <c r="FTH156" s="38"/>
      <c r="FTI156" s="38"/>
      <c r="FTJ156" s="38"/>
      <c r="FTK156" s="38"/>
      <c r="FTL156" s="38"/>
      <c r="FTM156" s="38"/>
      <c r="FTN156" s="38"/>
      <c r="FTO156" s="38"/>
      <c r="FTP156" s="38"/>
      <c r="FTQ156" s="38"/>
      <c r="FTR156" s="38"/>
      <c r="FTS156" s="38"/>
      <c r="FTT156" s="38"/>
      <c r="FTU156" s="38"/>
      <c r="FTV156" s="38"/>
      <c r="FTW156" s="38"/>
      <c r="FTX156" s="38"/>
      <c r="FTY156" s="38"/>
      <c r="FTZ156" s="38"/>
      <c r="FUA156" s="38"/>
      <c r="FUB156" s="38"/>
      <c r="FUC156" s="38"/>
      <c r="FUD156" s="38"/>
      <c r="FUE156" s="38"/>
      <c r="FUF156" s="38"/>
      <c r="FUG156" s="38"/>
      <c r="FUH156" s="38"/>
      <c r="FUI156" s="38"/>
      <c r="FUJ156" s="38"/>
      <c r="FUK156" s="38"/>
      <c r="FUL156" s="38"/>
      <c r="FUM156" s="38"/>
      <c r="FUN156" s="38"/>
      <c r="FUO156" s="38"/>
      <c r="FUP156" s="38"/>
      <c r="FUQ156" s="38"/>
      <c r="FUR156" s="38"/>
      <c r="FUS156" s="38"/>
      <c r="FUT156" s="38"/>
      <c r="FUU156" s="38"/>
      <c r="FUV156" s="38"/>
      <c r="FUW156" s="38"/>
      <c r="FUX156" s="38"/>
      <c r="FUY156" s="38"/>
      <c r="FUZ156" s="38"/>
      <c r="FVA156" s="38"/>
      <c r="FVB156" s="38"/>
      <c r="FVC156" s="38"/>
      <c r="FVD156" s="38"/>
      <c r="FVE156" s="38"/>
      <c r="FVF156" s="38"/>
      <c r="FVG156" s="38"/>
      <c r="FVH156" s="38"/>
      <c r="FVI156" s="38"/>
      <c r="FVJ156" s="38"/>
      <c r="FVK156" s="38"/>
      <c r="FVL156" s="38"/>
      <c r="FVM156" s="38"/>
      <c r="FVN156" s="38"/>
      <c r="FVO156" s="38"/>
      <c r="FVP156" s="38"/>
      <c r="FVQ156" s="38"/>
      <c r="FVR156" s="38"/>
      <c r="FVS156" s="38"/>
      <c r="FVT156" s="38"/>
      <c r="FVU156" s="38"/>
      <c r="FVV156" s="38"/>
      <c r="FVW156" s="38"/>
      <c r="FVX156" s="38"/>
      <c r="FVY156" s="38"/>
      <c r="FVZ156" s="38"/>
      <c r="FWA156" s="38"/>
      <c r="FWB156" s="38"/>
      <c r="FWC156" s="38"/>
      <c r="FWD156" s="38"/>
      <c r="FWE156" s="38"/>
      <c r="FWF156" s="38"/>
      <c r="FWG156" s="38"/>
      <c r="FWH156" s="38"/>
      <c r="FWI156" s="38"/>
      <c r="FWJ156" s="38"/>
      <c r="FWK156" s="38"/>
      <c r="FWL156" s="38"/>
      <c r="FWM156" s="38"/>
      <c r="FWN156" s="38"/>
      <c r="FWO156" s="38"/>
      <c r="FWP156" s="38"/>
      <c r="FWQ156" s="38"/>
      <c r="FWR156" s="38"/>
      <c r="FWS156" s="38"/>
      <c r="FWT156" s="38"/>
      <c r="FWU156" s="38"/>
      <c r="FWV156" s="38"/>
      <c r="FWW156" s="38"/>
      <c r="FWX156" s="38"/>
      <c r="FWY156" s="38"/>
      <c r="FWZ156" s="38"/>
      <c r="FXA156" s="38"/>
      <c r="FXB156" s="38"/>
      <c r="FXC156" s="38"/>
      <c r="FXD156" s="38"/>
      <c r="FXE156" s="38"/>
      <c r="FXF156" s="38"/>
      <c r="FXG156" s="38"/>
      <c r="FXH156" s="38"/>
      <c r="FXI156" s="38"/>
      <c r="FXJ156" s="38"/>
      <c r="FXK156" s="38"/>
      <c r="FXL156" s="38"/>
      <c r="FXM156" s="38"/>
      <c r="FXN156" s="38"/>
      <c r="FXO156" s="38"/>
      <c r="FXP156" s="38"/>
      <c r="FXQ156" s="38"/>
      <c r="FXR156" s="38"/>
      <c r="FXS156" s="38"/>
      <c r="FXT156" s="38"/>
      <c r="FXU156" s="38"/>
      <c r="FXV156" s="38"/>
      <c r="FXW156" s="38"/>
      <c r="FXX156" s="38"/>
      <c r="FXY156" s="38"/>
      <c r="FXZ156" s="38"/>
      <c r="FYA156" s="38"/>
      <c r="FYB156" s="38"/>
      <c r="FYC156" s="38"/>
      <c r="FYD156" s="38"/>
      <c r="FYE156" s="38"/>
      <c r="FYF156" s="38"/>
      <c r="FYG156" s="38"/>
      <c r="FYH156" s="38"/>
      <c r="FYI156" s="38"/>
      <c r="FYJ156" s="38"/>
      <c r="FYK156" s="38"/>
      <c r="FYL156" s="38"/>
      <c r="FYM156" s="38"/>
      <c r="FYN156" s="38"/>
      <c r="FYO156" s="38"/>
      <c r="FYP156" s="38"/>
      <c r="FYQ156" s="38"/>
      <c r="FYR156" s="38"/>
      <c r="FYS156" s="38"/>
      <c r="FYT156" s="38"/>
      <c r="FYU156" s="38"/>
      <c r="FYV156" s="38"/>
      <c r="FYW156" s="38"/>
      <c r="FYX156" s="38"/>
      <c r="FYY156" s="38"/>
      <c r="FYZ156" s="38"/>
      <c r="FZA156" s="38"/>
      <c r="FZB156" s="38"/>
      <c r="FZC156" s="38"/>
      <c r="FZD156" s="38"/>
      <c r="FZE156" s="38"/>
      <c r="FZF156" s="38"/>
      <c r="FZG156" s="38"/>
      <c r="FZH156" s="38"/>
      <c r="FZI156" s="38"/>
      <c r="FZJ156" s="38"/>
      <c r="FZK156" s="38"/>
      <c r="FZL156" s="38"/>
      <c r="FZM156" s="38"/>
      <c r="FZN156" s="38"/>
      <c r="FZO156" s="38"/>
      <c r="FZP156" s="38"/>
      <c r="FZQ156" s="38"/>
      <c r="FZR156" s="38"/>
      <c r="FZS156" s="38"/>
      <c r="FZT156" s="38"/>
      <c r="FZU156" s="38"/>
      <c r="FZV156" s="38"/>
      <c r="FZW156" s="38"/>
      <c r="FZX156" s="38"/>
      <c r="FZY156" s="38"/>
      <c r="FZZ156" s="38"/>
      <c r="GAA156" s="38"/>
      <c r="GAB156" s="38"/>
      <c r="GAC156" s="38"/>
      <c r="GAD156" s="38"/>
      <c r="GAE156" s="38"/>
      <c r="GAF156" s="38"/>
      <c r="GAG156" s="38"/>
      <c r="GAH156" s="38"/>
      <c r="GAI156" s="38"/>
      <c r="GAJ156" s="38"/>
      <c r="GAK156" s="38"/>
      <c r="GAL156" s="38"/>
      <c r="GAM156" s="38"/>
      <c r="GAN156" s="38"/>
      <c r="GAO156" s="38"/>
      <c r="GAP156" s="38"/>
      <c r="GAQ156" s="38"/>
      <c r="GAR156" s="38"/>
      <c r="GAS156" s="38"/>
      <c r="GAT156" s="38"/>
      <c r="GAU156" s="38"/>
      <c r="GAV156" s="38"/>
      <c r="GAW156" s="38"/>
      <c r="GAX156" s="38"/>
      <c r="GAY156" s="38"/>
      <c r="GAZ156" s="38"/>
      <c r="GBA156" s="38"/>
      <c r="GBB156" s="38"/>
      <c r="GBC156" s="38"/>
      <c r="GBD156" s="38"/>
      <c r="GBE156" s="38"/>
      <c r="GBF156" s="38"/>
      <c r="GBG156" s="38"/>
      <c r="GBH156" s="38"/>
      <c r="GBI156" s="38"/>
      <c r="GBJ156" s="38"/>
      <c r="GBK156" s="38"/>
      <c r="GBL156" s="38"/>
      <c r="GBM156" s="38"/>
      <c r="GBN156" s="38"/>
      <c r="GBO156" s="38"/>
      <c r="GBP156" s="38"/>
      <c r="GBQ156" s="38"/>
      <c r="GBR156" s="38"/>
      <c r="GBS156" s="38"/>
      <c r="GBT156" s="38"/>
      <c r="GBU156" s="38"/>
      <c r="GBV156" s="38"/>
      <c r="GBW156" s="38"/>
      <c r="GBX156" s="38"/>
      <c r="GBY156" s="38"/>
      <c r="GBZ156" s="38"/>
      <c r="GCA156" s="38"/>
      <c r="GCB156" s="38"/>
      <c r="GCC156" s="38"/>
      <c r="GCD156" s="38"/>
      <c r="GCE156" s="38"/>
      <c r="GCF156" s="38"/>
      <c r="GCG156" s="38"/>
      <c r="GCH156" s="38"/>
      <c r="GCI156" s="38"/>
      <c r="GCJ156" s="38"/>
      <c r="GCK156" s="38"/>
      <c r="GCL156" s="38"/>
      <c r="GCM156" s="38"/>
      <c r="GCN156" s="38"/>
      <c r="GCO156" s="38"/>
      <c r="GCP156" s="38"/>
      <c r="GCQ156" s="38"/>
      <c r="GCR156" s="38"/>
      <c r="GCS156" s="38"/>
      <c r="GCT156" s="38"/>
      <c r="GCU156" s="38"/>
      <c r="GCV156" s="38"/>
      <c r="GCW156" s="38"/>
      <c r="GCX156" s="38"/>
      <c r="GCY156" s="38"/>
      <c r="GCZ156" s="38"/>
      <c r="GDA156" s="38"/>
      <c r="GDB156" s="38"/>
      <c r="GDC156" s="38"/>
      <c r="GDD156" s="38"/>
      <c r="GDE156" s="38"/>
      <c r="GDF156" s="38"/>
      <c r="GDG156" s="38"/>
      <c r="GDH156" s="38"/>
      <c r="GDI156" s="38"/>
      <c r="GDJ156" s="38"/>
      <c r="GDK156" s="38"/>
      <c r="GDL156" s="38"/>
      <c r="GDM156" s="38"/>
      <c r="GDN156" s="38"/>
      <c r="GDO156" s="38"/>
      <c r="GDP156" s="38"/>
      <c r="GDQ156" s="38"/>
      <c r="GDR156" s="38"/>
      <c r="GDS156" s="38"/>
      <c r="GDT156" s="38"/>
      <c r="GDU156" s="38"/>
      <c r="GDV156" s="38"/>
      <c r="GDW156" s="38"/>
      <c r="GDX156" s="38"/>
      <c r="GDY156" s="38"/>
      <c r="GDZ156" s="38"/>
      <c r="GEA156" s="38"/>
      <c r="GEB156" s="38"/>
      <c r="GEC156" s="38"/>
      <c r="GED156" s="38"/>
      <c r="GEE156" s="38"/>
      <c r="GEF156" s="38"/>
      <c r="GEG156" s="38"/>
      <c r="GEH156" s="38"/>
      <c r="GEI156" s="38"/>
      <c r="GEJ156" s="38"/>
      <c r="GEK156" s="38"/>
      <c r="GEL156" s="38"/>
      <c r="GEM156" s="38"/>
      <c r="GEN156" s="38"/>
      <c r="GEO156" s="38"/>
      <c r="GEP156" s="38"/>
      <c r="GEQ156" s="38"/>
      <c r="GER156" s="38"/>
      <c r="GES156" s="38"/>
      <c r="GET156" s="38"/>
      <c r="GEU156" s="38"/>
      <c r="GEV156" s="38"/>
      <c r="GEW156" s="38"/>
      <c r="GEX156" s="38"/>
      <c r="GEY156" s="38"/>
      <c r="GEZ156" s="38"/>
      <c r="GFA156" s="38"/>
      <c r="GFB156" s="38"/>
      <c r="GFC156" s="38"/>
      <c r="GFD156" s="38"/>
      <c r="GFE156" s="38"/>
      <c r="GFF156" s="38"/>
      <c r="GFG156" s="38"/>
      <c r="GFH156" s="38"/>
      <c r="GFI156" s="38"/>
      <c r="GFJ156" s="38"/>
      <c r="GFK156" s="38"/>
      <c r="GFL156" s="38"/>
      <c r="GFM156" s="38"/>
      <c r="GFN156" s="38"/>
      <c r="GFO156" s="38"/>
      <c r="GFP156" s="38"/>
      <c r="GFQ156" s="38"/>
      <c r="GFR156" s="38"/>
      <c r="GFS156" s="38"/>
      <c r="GFT156" s="38"/>
      <c r="GFU156" s="38"/>
      <c r="GFV156" s="38"/>
      <c r="GFW156" s="38"/>
      <c r="GFX156" s="38"/>
      <c r="GFY156" s="38"/>
      <c r="GFZ156" s="38"/>
      <c r="GGA156" s="38"/>
      <c r="GGB156" s="38"/>
      <c r="GGC156" s="38"/>
      <c r="GGD156" s="38"/>
      <c r="GGE156" s="38"/>
      <c r="GGF156" s="38"/>
      <c r="GGG156" s="38"/>
      <c r="GGH156" s="38"/>
      <c r="GGI156" s="38"/>
      <c r="GGJ156" s="38"/>
      <c r="GGK156" s="38"/>
      <c r="GGL156" s="38"/>
      <c r="GGM156" s="38"/>
      <c r="GGN156" s="38"/>
      <c r="GGO156" s="38"/>
      <c r="GGP156" s="38"/>
      <c r="GGQ156" s="38"/>
      <c r="GGR156" s="38"/>
      <c r="GGS156" s="38"/>
      <c r="GGT156" s="38"/>
      <c r="GGU156" s="38"/>
      <c r="GGV156" s="38"/>
      <c r="GGW156" s="38"/>
      <c r="GGX156" s="38"/>
      <c r="GGY156" s="38"/>
      <c r="GGZ156" s="38"/>
      <c r="GHA156" s="38"/>
      <c r="GHB156" s="38"/>
      <c r="GHC156" s="38"/>
      <c r="GHD156" s="38"/>
      <c r="GHE156" s="38"/>
      <c r="GHF156" s="38"/>
      <c r="GHG156" s="38"/>
      <c r="GHH156" s="38"/>
      <c r="GHI156" s="38"/>
      <c r="GHJ156" s="38"/>
      <c r="GHK156" s="38"/>
      <c r="GHL156" s="38"/>
      <c r="GHM156" s="38"/>
      <c r="GHN156" s="38"/>
      <c r="GHO156" s="38"/>
      <c r="GHP156" s="38"/>
      <c r="GHQ156" s="38"/>
      <c r="GHR156" s="38"/>
      <c r="GHS156" s="38"/>
      <c r="GHT156" s="38"/>
      <c r="GHU156" s="38"/>
      <c r="GHV156" s="38"/>
      <c r="GHW156" s="38"/>
      <c r="GHX156" s="38"/>
      <c r="GHY156" s="38"/>
      <c r="GHZ156" s="38"/>
      <c r="GIA156" s="38"/>
      <c r="GIB156" s="38"/>
      <c r="GIC156" s="38"/>
      <c r="GID156" s="38"/>
      <c r="GIE156" s="38"/>
      <c r="GIF156" s="38"/>
      <c r="GIG156" s="38"/>
      <c r="GIH156" s="38"/>
      <c r="GII156" s="38"/>
      <c r="GIJ156" s="38"/>
      <c r="GIK156" s="38"/>
      <c r="GIL156" s="38"/>
      <c r="GIM156" s="38"/>
      <c r="GIN156" s="38"/>
      <c r="GIO156" s="38"/>
      <c r="GIP156" s="38"/>
      <c r="GIQ156" s="38"/>
      <c r="GIR156" s="38"/>
      <c r="GIS156" s="38"/>
      <c r="GIT156" s="38"/>
      <c r="GIU156" s="38"/>
      <c r="GIV156" s="38"/>
      <c r="GIW156" s="38"/>
      <c r="GIX156" s="38"/>
      <c r="GIY156" s="38"/>
      <c r="GIZ156" s="38"/>
      <c r="GJA156" s="38"/>
      <c r="GJB156" s="38"/>
      <c r="GJC156" s="38"/>
      <c r="GJD156" s="38"/>
      <c r="GJE156" s="38"/>
      <c r="GJF156" s="38"/>
      <c r="GJG156" s="38"/>
      <c r="GJH156" s="38"/>
      <c r="GJI156" s="38"/>
      <c r="GJJ156" s="38"/>
      <c r="GJK156" s="38"/>
      <c r="GJL156" s="38"/>
      <c r="GJM156" s="38"/>
      <c r="GJN156" s="38"/>
      <c r="GJO156" s="38"/>
      <c r="GJP156" s="38"/>
      <c r="GJQ156" s="38"/>
      <c r="GJR156" s="38"/>
      <c r="GJS156" s="38"/>
      <c r="GJT156" s="38"/>
      <c r="GJU156" s="38"/>
      <c r="GJV156" s="38"/>
      <c r="GJW156" s="38"/>
      <c r="GJX156" s="38"/>
      <c r="GJY156" s="38"/>
      <c r="GJZ156" s="38"/>
      <c r="GKA156" s="38"/>
      <c r="GKB156" s="38"/>
      <c r="GKC156" s="38"/>
      <c r="GKD156" s="38"/>
      <c r="GKE156" s="38"/>
      <c r="GKF156" s="38"/>
      <c r="GKG156" s="38"/>
      <c r="GKH156" s="38"/>
      <c r="GKI156" s="38"/>
      <c r="GKJ156" s="38"/>
      <c r="GKK156" s="38"/>
      <c r="GKL156" s="38"/>
      <c r="GKM156" s="38"/>
      <c r="GKN156" s="38"/>
      <c r="GKO156" s="38"/>
      <c r="GKP156" s="38"/>
      <c r="GKQ156" s="38"/>
      <c r="GKR156" s="38"/>
      <c r="GKS156" s="38"/>
      <c r="GKT156" s="38"/>
      <c r="GKU156" s="38"/>
      <c r="GKV156" s="38"/>
      <c r="GKW156" s="38"/>
      <c r="GKX156" s="38"/>
      <c r="GKY156" s="38"/>
      <c r="GKZ156" s="38"/>
      <c r="GLA156" s="38"/>
      <c r="GLB156" s="38"/>
      <c r="GLC156" s="38"/>
      <c r="GLD156" s="38"/>
      <c r="GLE156" s="38"/>
      <c r="GLF156" s="38"/>
      <c r="GLG156" s="38"/>
      <c r="GLH156" s="38"/>
      <c r="GLI156" s="38"/>
      <c r="GLJ156" s="38"/>
      <c r="GLK156" s="38"/>
      <c r="GLL156" s="38"/>
      <c r="GLM156" s="38"/>
      <c r="GLN156" s="38"/>
      <c r="GLO156" s="38"/>
      <c r="GLP156" s="38"/>
      <c r="GLQ156" s="38"/>
      <c r="GLR156" s="38"/>
      <c r="GLS156" s="38"/>
      <c r="GLT156" s="38"/>
      <c r="GLU156" s="38"/>
      <c r="GLV156" s="38"/>
      <c r="GLW156" s="38"/>
      <c r="GLX156" s="38"/>
      <c r="GLY156" s="38"/>
      <c r="GLZ156" s="38"/>
      <c r="GMA156" s="38"/>
      <c r="GMB156" s="38"/>
      <c r="GMC156" s="38"/>
      <c r="GMD156" s="38"/>
      <c r="GME156" s="38"/>
      <c r="GMF156" s="38"/>
      <c r="GMG156" s="38"/>
      <c r="GMH156" s="38"/>
      <c r="GMI156" s="38"/>
      <c r="GMJ156" s="38"/>
      <c r="GMK156" s="38"/>
      <c r="GML156" s="38"/>
      <c r="GMM156" s="38"/>
      <c r="GMN156" s="38"/>
      <c r="GMO156" s="38"/>
      <c r="GMP156" s="38"/>
      <c r="GMQ156" s="38"/>
      <c r="GMR156" s="38"/>
      <c r="GMS156" s="38"/>
      <c r="GMT156" s="38"/>
      <c r="GMU156" s="38"/>
      <c r="GMV156" s="38"/>
      <c r="GMW156" s="38"/>
      <c r="GMX156" s="38"/>
      <c r="GMY156" s="38"/>
      <c r="GMZ156" s="38"/>
      <c r="GNA156" s="38"/>
      <c r="GNB156" s="38"/>
      <c r="GNC156" s="38"/>
      <c r="GND156" s="38"/>
      <c r="GNE156" s="38"/>
      <c r="GNF156" s="38"/>
      <c r="GNG156" s="38"/>
      <c r="GNH156" s="38"/>
      <c r="GNI156" s="38"/>
      <c r="GNJ156" s="38"/>
      <c r="GNK156" s="38"/>
      <c r="GNL156" s="38"/>
      <c r="GNM156" s="38"/>
      <c r="GNN156" s="38"/>
      <c r="GNO156" s="38"/>
      <c r="GNP156" s="38"/>
      <c r="GNQ156" s="38"/>
      <c r="GNR156" s="38"/>
      <c r="GNS156" s="38"/>
      <c r="GNT156" s="38"/>
      <c r="GNU156" s="38"/>
      <c r="GNV156" s="38"/>
      <c r="GNW156" s="38"/>
      <c r="GNX156" s="38"/>
      <c r="GNY156" s="38"/>
      <c r="GNZ156" s="38"/>
      <c r="GOA156" s="38"/>
      <c r="GOB156" s="38"/>
      <c r="GOC156" s="38"/>
      <c r="GOD156" s="38"/>
      <c r="GOE156" s="38"/>
      <c r="GOF156" s="38"/>
      <c r="GOG156" s="38"/>
      <c r="GOH156" s="38"/>
      <c r="GOI156" s="38"/>
      <c r="GOJ156" s="38"/>
      <c r="GOK156" s="38"/>
      <c r="GOL156" s="38"/>
      <c r="GOM156" s="38"/>
      <c r="GON156" s="38"/>
      <c r="GOO156" s="38"/>
      <c r="GOP156" s="38"/>
      <c r="GOQ156" s="38"/>
      <c r="GOR156" s="38"/>
      <c r="GOS156" s="38"/>
      <c r="GOT156" s="38"/>
      <c r="GOU156" s="38"/>
      <c r="GOV156" s="38"/>
      <c r="GOW156" s="38"/>
      <c r="GOX156" s="38"/>
      <c r="GOY156" s="38"/>
      <c r="GOZ156" s="38"/>
      <c r="GPA156" s="38"/>
      <c r="GPB156" s="38"/>
      <c r="GPC156" s="38"/>
      <c r="GPD156" s="38"/>
      <c r="GPE156" s="38"/>
      <c r="GPF156" s="38"/>
      <c r="GPG156" s="38"/>
      <c r="GPH156" s="38"/>
      <c r="GPI156" s="38"/>
      <c r="GPJ156" s="38"/>
      <c r="GPK156" s="38"/>
      <c r="GPL156" s="38"/>
      <c r="GPM156" s="38"/>
      <c r="GPN156" s="38"/>
      <c r="GPO156" s="38"/>
      <c r="GPP156" s="38"/>
      <c r="GPQ156" s="38"/>
      <c r="GPR156" s="38"/>
      <c r="GPS156" s="38"/>
      <c r="GPT156" s="38"/>
      <c r="GPU156" s="38"/>
      <c r="GPV156" s="38"/>
      <c r="GPW156" s="38"/>
      <c r="GPX156" s="38"/>
      <c r="GPY156" s="38"/>
      <c r="GPZ156" s="38"/>
      <c r="GQA156" s="38"/>
      <c r="GQB156" s="38"/>
      <c r="GQC156" s="38"/>
      <c r="GQD156" s="38"/>
      <c r="GQE156" s="38"/>
      <c r="GQF156" s="38"/>
      <c r="GQG156" s="38"/>
      <c r="GQH156" s="38"/>
      <c r="GQI156" s="38"/>
      <c r="GQJ156" s="38"/>
      <c r="GQK156" s="38"/>
      <c r="GQL156" s="38"/>
      <c r="GQM156" s="38"/>
      <c r="GQN156" s="38"/>
      <c r="GQO156" s="38"/>
      <c r="GQP156" s="38"/>
      <c r="GQQ156" s="38"/>
      <c r="GQR156" s="38"/>
      <c r="GQS156" s="38"/>
      <c r="GQT156" s="38"/>
      <c r="GQU156" s="38"/>
      <c r="GQV156" s="38"/>
      <c r="GQW156" s="38"/>
      <c r="GQX156" s="38"/>
      <c r="GQY156" s="38"/>
      <c r="GQZ156" s="38"/>
      <c r="GRA156" s="38"/>
      <c r="GRB156" s="38"/>
      <c r="GRC156" s="38"/>
      <c r="GRD156" s="38"/>
      <c r="GRE156" s="38"/>
      <c r="GRF156" s="38"/>
      <c r="GRG156" s="38"/>
      <c r="GRH156" s="38"/>
      <c r="GRI156" s="38"/>
      <c r="GRJ156" s="38"/>
      <c r="GRK156" s="38"/>
      <c r="GRL156" s="38"/>
      <c r="GRM156" s="38"/>
      <c r="GRN156" s="38"/>
      <c r="GRO156" s="38"/>
      <c r="GRP156" s="38"/>
      <c r="GRQ156" s="38"/>
      <c r="GRR156" s="38"/>
      <c r="GRS156" s="38"/>
      <c r="GRT156" s="38"/>
      <c r="GRU156" s="38"/>
      <c r="GRV156" s="38"/>
      <c r="GRW156" s="38"/>
      <c r="GRX156" s="38"/>
      <c r="GRY156" s="38"/>
      <c r="GRZ156" s="38"/>
      <c r="GSA156" s="38"/>
      <c r="GSB156" s="38"/>
      <c r="GSC156" s="38"/>
      <c r="GSD156" s="38"/>
      <c r="GSE156" s="38"/>
      <c r="GSF156" s="38"/>
      <c r="GSG156" s="38"/>
      <c r="GSH156" s="38"/>
      <c r="GSI156" s="38"/>
      <c r="GSJ156" s="38"/>
      <c r="GSK156" s="38"/>
      <c r="GSL156" s="38"/>
      <c r="GSM156" s="38"/>
      <c r="GSN156" s="38"/>
      <c r="GSO156" s="38"/>
      <c r="GSP156" s="38"/>
      <c r="GSQ156" s="38"/>
      <c r="GSR156" s="38"/>
      <c r="GSS156" s="38"/>
      <c r="GST156" s="38"/>
      <c r="GSU156" s="38"/>
      <c r="GSV156" s="38"/>
      <c r="GSW156" s="38"/>
      <c r="GSX156" s="38"/>
      <c r="GSY156" s="38"/>
      <c r="GSZ156" s="38"/>
      <c r="GTA156" s="38"/>
      <c r="GTB156" s="38"/>
      <c r="GTC156" s="38"/>
      <c r="GTD156" s="38"/>
      <c r="GTE156" s="38"/>
      <c r="GTF156" s="38"/>
      <c r="GTG156" s="38"/>
      <c r="GTH156" s="38"/>
      <c r="GTI156" s="38"/>
      <c r="GTJ156" s="38"/>
      <c r="GTK156" s="38"/>
      <c r="GTL156" s="38"/>
      <c r="GTM156" s="38"/>
      <c r="GTN156" s="38"/>
      <c r="GTO156" s="38"/>
      <c r="GTP156" s="38"/>
      <c r="GTQ156" s="38"/>
      <c r="GTR156" s="38"/>
      <c r="GTS156" s="38"/>
      <c r="GTT156" s="38"/>
      <c r="GTU156" s="38"/>
      <c r="GTV156" s="38"/>
      <c r="GTW156" s="38"/>
      <c r="GTX156" s="38"/>
      <c r="GTY156" s="38"/>
      <c r="GTZ156" s="38"/>
      <c r="GUA156" s="38"/>
      <c r="GUB156" s="38"/>
      <c r="GUC156" s="38"/>
      <c r="GUD156" s="38"/>
      <c r="GUE156" s="38"/>
      <c r="GUF156" s="38"/>
      <c r="GUG156" s="38"/>
      <c r="GUH156" s="38"/>
      <c r="GUI156" s="38"/>
      <c r="GUJ156" s="38"/>
      <c r="GUK156" s="38"/>
      <c r="GUL156" s="38"/>
      <c r="GUM156" s="38"/>
      <c r="GUN156" s="38"/>
      <c r="GUO156" s="38"/>
      <c r="GUP156" s="38"/>
      <c r="GUQ156" s="38"/>
      <c r="GUR156" s="38"/>
      <c r="GUS156" s="38"/>
      <c r="GUT156" s="38"/>
      <c r="GUU156" s="38"/>
      <c r="GUV156" s="38"/>
      <c r="GUW156" s="38"/>
      <c r="GUX156" s="38"/>
      <c r="GUY156" s="38"/>
      <c r="GUZ156" s="38"/>
      <c r="GVA156" s="38"/>
      <c r="GVB156" s="38"/>
      <c r="GVC156" s="38"/>
      <c r="GVD156" s="38"/>
      <c r="GVE156" s="38"/>
      <c r="GVF156" s="38"/>
      <c r="GVG156" s="38"/>
      <c r="GVH156" s="38"/>
      <c r="GVI156" s="38"/>
      <c r="GVJ156" s="38"/>
      <c r="GVK156" s="38"/>
      <c r="GVL156" s="38"/>
      <c r="GVM156" s="38"/>
      <c r="GVN156" s="38"/>
      <c r="GVO156" s="38"/>
      <c r="GVP156" s="38"/>
      <c r="GVQ156" s="38"/>
      <c r="GVR156" s="38"/>
      <c r="GVS156" s="38"/>
      <c r="GVT156" s="38"/>
      <c r="GVU156" s="38"/>
      <c r="GVV156" s="38"/>
      <c r="GVW156" s="38"/>
      <c r="GVX156" s="38"/>
      <c r="GVY156" s="38"/>
      <c r="GVZ156" s="38"/>
      <c r="GWA156" s="38"/>
      <c r="GWB156" s="38"/>
      <c r="GWC156" s="38"/>
      <c r="GWD156" s="38"/>
      <c r="GWE156" s="38"/>
      <c r="GWF156" s="38"/>
      <c r="GWG156" s="38"/>
      <c r="GWH156" s="38"/>
      <c r="GWI156" s="38"/>
      <c r="GWJ156" s="38"/>
      <c r="GWK156" s="38"/>
      <c r="GWL156" s="38"/>
      <c r="GWM156" s="38"/>
      <c r="GWN156" s="38"/>
      <c r="GWO156" s="38"/>
      <c r="GWP156" s="38"/>
      <c r="GWQ156" s="38"/>
      <c r="GWR156" s="38"/>
      <c r="GWS156" s="38"/>
      <c r="GWT156" s="38"/>
      <c r="GWU156" s="38"/>
      <c r="GWV156" s="38"/>
      <c r="GWW156" s="38"/>
      <c r="GWX156" s="38"/>
      <c r="GWY156" s="38"/>
      <c r="GWZ156" s="38"/>
      <c r="GXA156" s="38"/>
      <c r="GXB156" s="38"/>
      <c r="GXC156" s="38"/>
      <c r="GXD156" s="38"/>
      <c r="GXE156" s="38"/>
      <c r="GXF156" s="38"/>
      <c r="GXG156" s="38"/>
      <c r="GXH156" s="38"/>
      <c r="GXI156" s="38"/>
      <c r="GXJ156" s="38"/>
      <c r="GXK156" s="38"/>
      <c r="GXL156" s="38"/>
      <c r="GXM156" s="38"/>
      <c r="GXN156" s="38"/>
      <c r="GXO156" s="38"/>
      <c r="GXP156" s="38"/>
      <c r="GXQ156" s="38"/>
      <c r="GXR156" s="38"/>
      <c r="GXS156" s="38"/>
      <c r="GXT156" s="38"/>
      <c r="GXU156" s="38"/>
      <c r="GXV156" s="38"/>
      <c r="GXW156" s="38"/>
      <c r="GXX156" s="38"/>
      <c r="GXY156" s="38"/>
      <c r="GXZ156" s="38"/>
      <c r="GYA156" s="38"/>
      <c r="GYB156" s="38"/>
      <c r="GYC156" s="38"/>
      <c r="GYD156" s="38"/>
      <c r="GYE156" s="38"/>
      <c r="GYF156" s="38"/>
      <c r="GYG156" s="38"/>
      <c r="GYH156" s="38"/>
      <c r="GYI156" s="38"/>
      <c r="GYJ156" s="38"/>
      <c r="GYK156" s="38"/>
      <c r="GYL156" s="38"/>
      <c r="GYM156" s="38"/>
      <c r="GYN156" s="38"/>
      <c r="GYO156" s="38"/>
      <c r="GYP156" s="38"/>
      <c r="GYQ156" s="38"/>
      <c r="GYR156" s="38"/>
      <c r="GYS156" s="38"/>
      <c r="GYT156" s="38"/>
      <c r="GYU156" s="38"/>
      <c r="GYV156" s="38"/>
      <c r="GYW156" s="38"/>
      <c r="GYX156" s="38"/>
      <c r="GYY156" s="38"/>
      <c r="GYZ156" s="38"/>
      <c r="GZA156" s="38"/>
      <c r="GZB156" s="38"/>
      <c r="GZC156" s="38"/>
      <c r="GZD156" s="38"/>
      <c r="GZE156" s="38"/>
      <c r="GZF156" s="38"/>
      <c r="GZG156" s="38"/>
      <c r="GZH156" s="38"/>
      <c r="GZI156" s="38"/>
      <c r="GZJ156" s="38"/>
      <c r="GZK156" s="38"/>
      <c r="GZL156" s="38"/>
      <c r="GZM156" s="38"/>
      <c r="GZN156" s="38"/>
      <c r="GZO156" s="38"/>
      <c r="GZP156" s="38"/>
      <c r="GZQ156" s="38"/>
      <c r="GZR156" s="38"/>
      <c r="GZS156" s="38"/>
      <c r="GZT156" s="38"/>
      <c r="GZU156" s="38"/>
      <c r="GZV156" s="38"/>
      <c r="GZW156" s="38"/>
      <c r="GZX156" s="38"/>
      <c r="GZY156" s="38"/>
      <c r="GZZ156" s="38"/>
      <c r="HAA156" s="38"/>
      <c r="HAB156" s="38"/>
      <c r="HAC156" s="38"/>
      <c r="HAD156" s="38"/>
      <c r="HAE156" s="38"/>
      <c r="HAF156" s="38"/>
      <c r="HAG156" s="38"/>
      <c r="HAH156" s="38"/>
      <c r="HAI156" s="38"/>
      <c r="HAJ156" s="38"/>
      <c r="HAK156" s="38"/>
      <c r="HAL156" s="38"/>
      <c r="HAM156" s="38"/>
      <c r="HAN156" s="38"/>
      <c r="HAO156" s="38"/>
      <c r="HAP156" s="38"/>
      <c r="HAQ156" s="38"/>
      <c r="HAR156" s="38"/>
      <c r="HAS156" s="38"/>
      <c r="HAT156" s="38"/>
      <c r="HAU156" s="38"/>
      <c r="HAV156" s="38"/>
      <c r="HAW156" s="38"/>
      <c r="HAX156" s="38"/>
      <c r="HAY156" s="38"/>
      <c r="HAZ156" s="38"/>
      <c r="HBA156" s="38"/>
      <c r="HBB156" s="38"/>
      <c r="HBC156" s="38"/>
      <c r="HBD156" s="38"/>
      <c r="HBE156" s="38"/>
      <c r="HBF156" s="38"/>
      <c r="HBG156" s="38"/>
      <c r="HBH156" s="38"/>
      <c r="HBI156" s="38"/>
      <c r="HBJ156" s="38"/>
      <c r="HBK156" s="38"/>
      <c r="HBL156" s="38"/>
      <c r="HBM156" s="38"/>
      <c r="HBN156" s="38"/>
      <c r="HBO156" s="38"/>
      <c r="HBP156" s="38"/>
      <c r="HBQ156" s="38"/>
      <c r="HBR156" s="38"/>
      <c r="HBS156" s="38"/>
      <c r="HBT156" s="38"/>
      <c r="HBU156" s="38"/>
      <c r="HBV156" s="38"/>
      <c r="HBW156" s="38"/>
      <c r="HBX156" s="38"/>
      <c r="HBY156" s="38"/>
      <c r="HBZ156" s="38"/>
      <c r="HCA156" s="38"/>
      <c r="HCB156" s="38"/>
      <c r="HCC156" s="38"/>
      <c r="HCD156" s="38"/>
      <c r="HCE156" s="38"/>
      <c r="HCF156" s="38"/>
      <c r="HCG156" s="38"/>
      <c r="HCH156" s="38"/>
      <c r="HCI156" s="38"/>
      <c r="HCJ156" s="38"/>
      <c r="HCK156" s="38"/>
      <c r="HCL156" s="38"/>
      <c r="HCM156" s="38"/>
      <c r="HCN156" s="38"/>
      <c r="HCO156" s="38"/>
      <c r="HCP156" s="38"/>
      <c r="HCQ156" s="38"/>
      <c r="HCR156" s="38"/>
      <c r="HCS156" s="38"/>
      <c r="HCT156" s="38"/>
      <c r="HCU156" s="38"/>
      <c r="HCV156" s="38"/>
      <c r="HCW156" s="38"/>
      <c r="HCX156" s="38"/>
      <c r="HCY156" s="38"/>
      <c r="HCZ156" s="38"/>
      <c r="HDA156" s="38"/>
      <c r="HDB156" s="38"/>
      <c r="HDC156" s="38"/>
      <c r="HDD156" s="38"/>
      <c r="HDE156" s="38"/>
      <c r="HDF156" s="38"/>
      <c r="HDG156" s="38"/>
      <c r="HDH156" s="38"/>
      <c r="HDI156" s="38"/>
      <c r="HDJ156" s="38"/>
      <c r="HDK156" s="38"/>
      <c r="HDL156" s="38"/>
      <c r="HDM156" s="38"/>
      <c r="HDN156" s="38"/>
      <c r="HDO156" s="38"/>
      <c r="HDP156" s="38"/>
      <c r="HDQ156" s="38"/>
      <c r="HDR156" s="38"/>
      <c r="HDS156" s="38"/>
      <c r="HDT156" s="38"/>
      <c r="HDU156" s="38"/>
      <c r="HDV156" s="38"/>
      <c r="HDW156" s="38"/>
      <c r="HDX156" s="38"/>
      <c r="HDY156" s="38"/>
      <c r="HDZ156" s="38"/>
      <c r="HEA156" s="38"/>
      <c r="HEB156" s="38"/>
      <c r="HEC156" s="38"/>
      <c r="HED156" s="38"/>
      <c r="HEE156" s="38"/>
      <c r="HEF156" s="38"/>
      <c r="HEG156" s="38"/>
      <c r="HEH156" s="38"/>
      <c r="HEI156" s="38"/>
      <c r="HEJ156" s="38"/>
      <c r="HEK156" s="38"/>
      <c r="HEL156" s="38"/>
      <c r="HEM156" s="38"/>
      <c r="HEN156" s="38"/>
      <c r="HEO156" s="38"/>
      <c r="HEP156" s="38"/>
      <c r="HEQ156" s="38"/>
      <c r="HER156" s="38"/>
      <c r="HES156" s="38"/>
      <c r="HET156" s="38"/>
      <c r="HEU156" s="38"/>
      <c r="HEV156" s="38"/>
      <c r="HEW156" s="38"/>
      <c r="HEX156" s="38"/>
      <c r="HEY156" s="38"/>
      <c r="HEZ156" s="38"/>
      <c r="HFA156" s="38"/>
      <c r="HFB156" s="38"/>
      <c r="HFC156" s="38"/>
      <c r="HFD156" s="38"/>
      <c r="HFE156" s="38"/>
      <c r="HFF156" s="38"/>
      <c r="HFG156" s="38"/>
      <c r="HFH156" s="38"/>
      <c r="HFI156" s="38"/>
      <c r="HFJ156" s="38"/>
      <c r="HFK156" s="38"/>
      <c r="HFL156" s="38"/>
      <c r="HFM156" s="38"/>
      <c r="HFN156" s="38"/>
      <c r="HFO156" s="38"/>
      <c r="HFP156" s="38"/>
      <c r="HFQ156" s="38"/>
      <c r="HFR156" s="38"/>
      <c r="HFS156" s="38"/>
      <c r="HFT156" s="38"/>
      <c r="HFU156" s="38"/>
      <c r="HFV156" s="38"/>
      <c r="HFW156" s="38"/>
      <c r="HFX156" s="38"/>
      <c r="HFY156" s="38"/>
      <c r="HFZ156" s="38"/>
      <c r="HGA156" s="38"/>
      <c r="HGB156" s="38"/>
      <c r="HGC156" s="38"/>
      <c r="HGD156" s="38"/>
      <c r="HGE156" s="38"/>
      <c r="HGF156" s="38"/>
      <c r="HGG156" s="38"/>
      <c r="HGH156" s="38"/>
      <c r="HGI156" s="38"/>
      <c r="HGJ156" s="38"/>
      <c r="HGK156" s="38"/>
      <c r="HGL156" s="38"/>
      <c r="HGM156" s="38"/>
      <c r="HGN156" s="38"/>
      <c r="HGO156" s="38"/>
      <c r="HGP156" s="38"/>
      <c r="HGQ156" s="38"/>
      <c r="HGR156" s="38"/>
      <c r="HGS156" s="38"/>
      <c r="HGT156" s="38"/>
      <c r="HGU156" s="38"/>
      <c r="HGV156" s="38"/>
      <c r="HGW156" s="38"/>
      <c r="HGX156" s="38"/>
      <c r="HGY156" s="38"/>
      <c r="HGZ156" s="38"/>
      <c r="HHA156" s="38"/>
      <c r="HHB156" s="38"/>
      <c r="HHC156" s="38"/>
      <c r="HHD156" s="38"/>
      <c r="HHE156" s="38"/>
      <c r="HHF156" s="38"/>
      <c r="HHG156" s="38"/>
      <c r="HHH156" s="38"/>
      <c r="HHI156" s="38"/>
      <c r="HHJ156" s="38"/>
      <c r="HHK156" s="38"/>
      <c r="HHL156" s="38"/>
      <c r="HHM156" s="38"/>
      <c r="HHN156" s="38"/>
      <c r="HHO156" s="38"/>
      <c r="HHP156" s="38"/>
      <c r="HHQ156" s="38"/>
      <c r="HHR156" s="38"/>
      <c r="HHS156" s="38"/>
      <c r="HHT156" s="38"/>
      <c r="HHU156" s="38"/>
      <c r="HHV156" s="38"/>
      <c r="HHW156" s="38"/>
      <c r="HHX156" s="38"/>
      <c r="HHY156" s="38"/>
      <c r="HHZ156" s="38"/>
      <c r="HIA156" s="38"/>
      <c r="HIB156" s="38"/>
      <c r="HIC156" s="38"/>
      <c r="HID156" s="38"/>
      <c r="HIE156" s="38"/>
      <c r="HIF156" s="38"/>
      <c r="HIG156" s="38"/>
      <c r="HIH156" s="38"/>
      <c r="HII156" s="38"/>
      <c r="HIJ156" s="38"/>
      <c r="HIK156" s="38"/>
      <c r="HIL156" s="38"/>
      <c r="HIM156" s="38"/>
      <c r="HIN156" s="38"/>
      <c r="HIO156" s="38"/>
      <c r="HIP156" s="38"/>
      <c r="HIQ156" s="38"/>
      <c r="HIR156" s="38"/>
      <c r="HIS156" s="38"/>
      <c r="HIT156" s="38"/>
      <c r="HIU156" s="38"/>
      <c r="HIV156" s="38"/>
      <c r="HIW156" s="38"/>
      <c r="HIX156" s="38"/>
      <c r="HIY156" s="38"/>
      <c r="HIZ156" s="38"/>
      <c r="HJA156" s="38"/>
      <c r="HJB156" s="38"/>
      <c r="HJC156" s="38"/>
      <c r="HJD156" s="38"/>
      <c r="HJE156" s="38"/>
      <c r="HJF156" s="38"/>
      <c r="HJG156" s="38"/>
      <c r="HJH156" s="38"/>
      <c r="HJI156" s="38"/>
      <c r="HJJ156" s="38"/>
      <c r="HJK156" s="38"/>
      <c r="HJL156" s="38"/>
      <c r="HJM156" s="38"/>
      <c r="HJN156" s="38"/>
      <c r="HJO156" s="38"/>
      <c r="HJP156" s="38"/>
      <c r="HJQ156" s="38"/>
      <c r="HJR156" s="38"/>
      <c r="HJS156" s="38"/>
      <c r="HJT156" s="38"/>
      <c r="HJU156" s="38"/>
      <c r="HJV156" s="38"/>
      <c r="HJW156" s="38"/>
      <c r="HJX156" s="38"/>
      <c r="HJY156" s="38"/>
      <c r="HJZ156" s="38"/>
      <c r="HKA156" s="38"/>
      <c r="HKB156" s="38"/>
      <c r="HKC156" s="38"/>
      <c r="HKD156" s="38"/>
      <c r="HKE156" s="38"/>
      <c r="HKF156" s="38"/>
      <c r="HKG156" s="38"/>
      <c r="HKH156" s="38"/>
      <c r="HKI156" s="38"/>
      <c r="HKJ156" s="38"/>
      <c r="HKK156" s="38"/>
      <c r="HKL156" s="38"/>
      <c r="HKM156" s="38"/>
      <c r="HKN156" s="38"/>
      <c r="HKO156" s="38"/>
      <c r="HKP156" s="38"/>
      <c r="HKQ156" s="38"/>
      <c r="HKR156" s="38"/>
      <c r="HKS156" s="38"/>
      <c r="HKT156" s="38"/>
      <c r="HKU156" s="38"/>
      <c r="HKV156" s="38"/>
      <c r="HKW156" s="38"/>
      <c r="HKX156" s="38"/>
      <c r="HKY156" s="38"/>
      <c r="HKZ156" s="38"/>
      <c r="HLA156" s="38"/>
      <c r="HLB156" s="38"/>
      <c r="HLC156" s="38"/>
      <c r="HLD156" s="38"/>
      <c r="HLE156" s="38"/>
      <c r="HLF156" s="38"/>
      <c r="HLG156" s="38"/>
      <c r="HLH156" s="38"/>
      <c r="HLI156" s="38"/>
      <c r="HLJ156" s="38"/>
      <c r="HLK156" s="38"/>
      <c r="HLL156" s="38"/>
      <c r="HLM156" s="38"/>
      <c r="HLN156" s="38"/>
      <c r="HLO156" s="38"/>
      <c r="HLP156" s="38"/>
      <c r="HLQ156" s="38"/>
      <c r="HLR156" s="38"/>
      <c r="HLS156" s="38"/>
      <c r="HLT156" s="38"/>
      <c r="HLU156" s="38"/>
      <c r="HLV156" s="38"/>
      <c r="HLW156" s="38"/>
      <c r="HLX156" s="38"/>
      <c r="HLY156" s="38"/>
      <c r="HLZ156" s="38"/>
      <c r="HMA156" s="38"/>
      <c r="HMB156" s="38"/>
      <c r="HMC156" s="38"/>
      <c r="HMD156" s="38"/>
      <c r="HME156" s="38"/>
      <c r="HMF156" s="38"/>
      <c r="HMG156" s="38"/>
      <c r="HMH156" s="38"/>
      <c r="HMI156" s="38"/>
      <c r="HMJ156" s="38"/>
      <c r="HMK156" s="38"/>
      <c r="HML156" s="38"/>
      <c r="HMM156" s="38"/>
      <c r="HMN156" s="38"/>
      <c r="HMO156" s="38"/>
      <c r="HMP156" s="38"/>
      <c r="HMQ156" s="38"/>
      <c r="HMR156" s="38"/>
      <c r="HMS156" s="38"/>
      <c r="HMT156" s="38"/>
      <c r="HMU156" s="38"/>
      <c r="HMV156" s="38"/>
      <c r="HMW156" s="38"/>
      <c r="HMX156" s="38"/>
      <c r="HMY156" s="38"/>
      <c r="HMZ156" s="38"/>
      <c r="HNA156" s="38"/>
      <c r="HNB156" s="38"/>
      <c r="HNC156" s="38"/>
      <c r="HND156" s="38"/>
      <c r="HNE156" s="38"/>
      <c r="HNF156" s="38"/>
      <c r="HNG156" s="38"/>
      <c r="HNH156" s="38"/>
      <c r="HNI156" s="38"/>
      <c r="HNJ156" s="38"/>
      <c r="HNK156" s="38"/>
      <c r="HNL156" s="38"/>
      <c r="HNM156" s="38"/>
      <c r="HNN156" s="38"/>
      <c r="HNO156" s="38"/>
      <c r="HNP156" s="38"/>
      <c r="HNQ156" s="38"/>
      <c r="HNR156" s="38"/>
      <c r="HNS156" s="38"/>
      <c r="HNT156" s="38"/>
      <c r="HNU156" s="38"/>
      <c r="HNV156" s="38"/>
      <c r="HNW156" s="38"/>
      <c r="HNX156" s="38"/>
      <c r="HNY156" s="38"/>
      <c r="HNZ156" s="38"/>
      <c r="HOA156" s="38"/>
      <c r="HOB156" s="38"/>
      <c r="HOC156" s="38"/>
      <c r="HOD156" s="38"/>
      <c r="HOE156" s="38"/>
      <c r="HOF156" s="38"/>
      <c r="HOG156" s="38"/>
      <c r="HOH156" s="38"/>
      <c r="HOI156" s="38"/>
      <c r="HOJ156" s="38"/>
      <c r="HOK156" s="38"/>
      <c r="HOL156" s="38"/>
      <c r="HOM156" s="38"/>
      <c r="HON156" s="38"/>
      <c r="HOO156" s="38"/>
      <c r="HOP156" s="38"/>
      <c r="HOQ156" s="38"/>
      <c r="HOR156" s="38"/>
      <c r="HOS156" s="38"/>
      <c r="HOT156" s="38"/>
      <c r="HOU156" s="38"/>
      <c r="HOV156" s="38"/>
      <c r="HOW156" s="38"/>
      <c r="HOX156" s="38"/>
      <c r="HOY156" s="38"/>
      <c r="HOZ156" s="38"/>
      <c r="HPA156" s="38"/>
      <c r="HPB156" s="38"/>
      <c r="HPC156" s="38"/>
      <c r="HPD156" s="38"/>
      <c r="HPE156" s="38"/>
      <c r="HPF156" s="38"/>
      <c r="HPG156" s="38"/>
      <c r="HPH156" s="38"/>
      <c r="HPI156" s="38"/>
      <c r="HPJ156" s="38"/>
      <c r="HPK156" s="38"/>
      <c r="HPL156" s="38"/>
      <c r="HPM156" s="38"/>
      <c r="HPN156" s="38"/>
      <c r="HPO156" s="38"/>
      <c r="HPP156" s="38"/>
      <c r="HPQ156" s="38"/>
      <c r="HPR156" s="38"/>
      <c r="HPS156" s="38"/>
      <c r="HPT156" s="38"/>
      <c r="HPU156" s="38"/>
      <c r="HPV156" s="38"/>
      <c r="HPW156" s="38"/>
      <c r="HPX156" s="38"/>
      <c r="HPY156" s="38"/>
      <c r="HPZ156" s="38"/>
      <c r="HQA156" s="38"/>
      <c r="HQB156" s="38"/>
      <c r="HQC156" s="38"/>
      <c r="HQD156" s="38"/>
      <c r="HQE156" s="38"/>
      <c r="HQF156" s="38"/>
      <c r="HQG156" s="38"/>
      <c r="HQH156" s="38"/>
      <c r="HQI156" s="38"/>
      <c r="HQJ156" s="38"/>
      <c r="HQK156" s="38"/>
      <c r="HQL156" s="38"/>
      <c r="HQM156" s="38"/>
      <c r="HQN156" s="38"/>
      <c r="HQO156" s="38"/>
      <c r="HQP156" s="38"/>
      <c r="HQQ156" s="38"/>
      <c r="HQR156" s="38"/>
      <c r="HQS156" s="38"/>
      <c r="HQT156" s="38"/>
      <c r="HQU156" s="38"/>
      <c r="HQV156" s="38"/>
      <c r="HQW156" s="38"/>
      <c r="HQX156" s="38"/>
      <c r="HQY156" s="38"/>
      <c r="HQZ156" s="38"/>
      <c r="HRA156" s="38"/>
      <c r="HRB156" s="38"/>
      <c r="HRC156" s="38"/>
      <c r="HRD156" s="38"/>
      <c r="HRE156" s="38"/>
      <c r="HRF156" s="38"/>
      <c r="HRG156" s="38"/>
      <c r="HRH156" s="38"/>
      <c r="HRI156" s="38"/>
      <c r="HRJ156" s="38"/>
      <c r="HRK156" s="38"/>
      <c r="HRL156" s="38"/>
      <c r="HRM156" s="38"/>
      <c r="HRN156" s="38"/>
      <c r="HRO156" s="38"/>
      <c r="HRP156" s="38"/>
      <c r="HRQ156" s="38"/>
      <c r="HRR156" s="38"/>
      <c r="HRS156" s="38"/>
      <c r="HRT156" s="38"/>
      <c r="HRU156" s="38"/>
      <c r="HRV156" s="38"/>
      <c r="HRW156" s="38"/>
      <c r="HRX156" s="38"/>
      <c r="HRY156" s="38"/>
      <c r="HRZ156" s="38"/>
      <c r="HSA156" s="38"/>
      <c r="HSB156" s="38"/>
      <c r="HSC156" s="38"/>
      <c r="HSD156" s="38"/>
      <c r="HSE156" s="38"/>
      <c r="HSF156" s="38"/>
      <c r="HSG156" s="38"/>
      <c r="HSH156" s="38"/>
      <c r="HSI156" s="38"/>
      <c r="HSJ156" s="38"/>
      <c r="HSK156" s="38"/>
      <c r="HSL156" s="38"/>
      <c r="HSM156" s="38"/>
      <c r="HSN156" s="38"/>
      <c r="HSO156" s="38"/>
      <c r="HSP156" s="38"/>
      <c r="HSQ156" s="38"/>
      <c r="HSR156" s="38"/>
      <c r="HSS156" s="38"/>
      <c r="HST156" s="38"/>
      <c r="HSU156" s="38"/>
      <c r="HSV156" s="38"/>
      <c r="HSW156" s="38"/>
      <c r="HSX156" s="38"/>
      <c r="HSY156" s="38"/>
      <c r="HSZ156" s="38"/>
      <c r="HTA156" s="38"/>
      <c r="HTB156" s="38"/>
      <c r="HTC156" s="38"/>
      <c r="HTD156" s="38"/>
      <c r="HTE156" s="38"/>
      <c r="HTF156" s="38"/>
      <c r="HTG156" s="38"/>
      <c r="HTH156" s="38"/>
      <c r="HTI156" s="38"/>
      <c r="HTJ156" s="38"/>
      <c r="HTK156" s="38"/>
      <c r="HTL156" s="38"/>
      <c r="HTM156" s="38"/>
      <c r="HTN156" s="38"/>
      <c r="HTO156" s="38"/>
      <c r="HTP156" s="38"/>
      <c r="HTQ156" s="38"/>
      <c r="HTR156" s="38"/>
      <c r="HTS156" s="38"/>
      <c r="HTT156" s="38"/>
      <c r="HTU156" s="38"/>
      <c r="HTV156" s="38"/>
      <c r="HTW156" s="38"/>
      <c r="HTX156" s="38"/>
      <c r="HTY156" s="38"/>
      <c r="HTZ156" s="38"/>
      <c r="HUA156" s="38"/>
      <c r="HUB156" s="38"/>
      <c r="HUC156" s="38"/>
      <c r="HUD156" s="38"/>
      <c r="HUE156" s="38"/>
      <c r="HUF156" s="38"/>
      <c r="HUG156" s="38"/>
      <c r="HUH156" s="38"/>
      <c r="HUI156" s="38"/>
      <c r="HUJ156" s="38"/>
      <c r="HUK156" s="38"/>
      <c r="HUL156" s="38"/>
      <c r="HUM156" s="38"/>
      <c r="HUN156" s="38"/>
      <c r="HUO156" s="38"/>
      <c r="HUP156" s="38"/>
      <c r="HUQ156" s="38"/>
      <c r="HUR156" s="38"/>
      <c r="HUS156" s="38"/>
      <c r="HUT156" s="38"/>
      <c r="HUU156" s="38"/>
      <c r="HUV156" s="38"/>
      <c r="HUW156" s="38"/>
      <c r="HUX156" s="38"/>
      <c r="HUY156" s="38"/>
      <c r="HUZ156" s="38"/>
      <c r="HVA156" s="38"/>
      <c r="HVB156" s="38"/>
      <c r="HVC156" s="38"/>
      <c r="HVD156" s="38"/>
      <c r="HVE156" s="38"/>
      <c r="HVF156" s="38"/>
      <c r="HVG156" s="38"/>
      <c r="HVH156" s="38"/>
      <c r="HVI156" s="38"/>
      <c r="HVJ156" s="38"/>
      <c r="HVK156" s="38"/>
      <c r="HVL156" s="38"/>
      <c r="HVM156" s="38"/>
      <c r="HVN156" s="38"/>
      <c r="HVO156" s="38"/>
      <c r="HVP156" s="38"/>
      <c r="HVQ156" s="38"/>
      <c r="HVR156" s="38"/>
      <c r="HVS156" s="38"/>
      <c r="HVT156" s="38"/>
      <c r="HVU156" s="38"/>
      <c r="HVV156" s="38"/>
      <c r="HVW156" s="38"/>
      <c r="HVX156" s="38"/>
      <c r="HVY156" s="38"/>
      <c r="HVZ156" s="38"/>
      <c r="HWA156" s="38"/>
      <c r="HWB156" s="38"/>
      <c r="HWC156" s="38"/>
      <c r="HWD156" s="38"/>
      <c r="HWE156" s="38"/>
      <c r="HWF156" s="38"/>
      <c r="HWG156" s="38"/>
      <c r="HWH156" s="38"/>
      <c r="HWI156" s="38"/>
      <c r="HWJ156" s="38"/>
      <c r="HWK156" s="38"/>
      <c r="HWL156" s="38"/>
      <c r="HWM156" s="38"/>
      <c r="HWN156" s="38"/>
      <c r="HWO156" s="38"/>
      <c r="HWP156" s="38"/>
      <c r="HWQ156" s="38"/>
      <c r="HWR156" s="38"/>
      <c r="HWS156" s="38"/>
      <c r="HWT156" s="38"/>
      <c r="HWU156" s="38"/>
      <c r="HWV156" s="38"/>
      <c r="HWW156" s="38"/>
      <c r="HWX156" s="38"/>
      <c r="HWY156" s="38"/>
      <c r="HWZ156" s="38"/>
      <c r="HXA156" s="38"/>
      <c r="HXB156" s="38"/>
      <c r="HXC156" s="38"/>
      <c r="HXD156" s="38"/>
      <c r="HXE156" s="38"/>
      <c r="HXF156" s="38"/>
      <c r="HXG156" s="38"/>
      <c r="HXH156" s="38"/>
      <c r="HXI156" s="38"/>
      <c r="HXJ156" s="38"/>
      <c r="HXK156" s="38"/>
      <c r="HXL156" s="38"/>
      <c r="HXM156" s="38"/>
      <c r="HXN156" s="38"/>
      <c r="HXO156" s="38"/>
      <c r="HXP156" s="38"/>
      <c r="HXQ156" s="38"/>
      <c r="HXR156" s="38"/>
      <c r="HXS156" s="38"/>
      <c r="HXT156" s="38"/>
      <c r="HXU156" s="38"/>
      <c r="HXV156" s="38"/>
      <c r="HXW156" s="38"/>
      <c r="HXX156" s="38"/>
      <c r="HXY156" s="38"/>
      <c r="HXZ156" s="38"/>
      <c r="HYA156" s="38"/>
      <c r="HYB156" s="38"/>
      <c r="HYC156" s="38"/>
      <c r="HYD156" s="38"/>
      <c r="HYE156" s="38"/>
      <c r="HYF156" s="38"/>
      <c r="HYG156" s="38"/>
      <c r="HYH156" s="38"/>
      <c r="HYI156" s="38"/>
      <c r="HYJ156" s="38"/>
      <c r="HYK156" s="38"/>
      <c r="HYL156" s="38"/>
      <c r="HYM156" s="38"/>
      <c r="HYN156" s="38"/>
      <c r="HYO156" s="38"/>
      <c r="HYP156" s="38"/>
      <c r="HYQ156" s="38"/>
      <c r="HYR156" s="38"/>
      <c r="HYS156" s="38"/>
      <c r="HYT156" s="38"/>
      <c r="HYU156" s="38"/>
      <c r="HYV156" s="38"/>
      <c r="HYW156" s="38"/>
      <c r="HYX156" s="38"/>
      <c r="HYY156" s="38"/>
      <c r="HYZ156" s="38"/>
      <c r="HZA156" s="38"/>
      <c r="HZB156" s="38"/>
      <c r="HZC156" s="38"/>
      <c r="HZD156" s="38"/>
      <c r="HZE156" s="38"/>
      <c r="HZF156" s="38"/>
      <c r="HZG156" s="38"/>
      <c r="HZH156" s="38"/>
      <c r="HZI156" s="38"/>
      <c r="HZJ156" s="38"/>
      <c r="HZK156" s="38"/>
      <c r="HZL156" s="38"/>
      <c r="HZM156" s="38"/>
      <c r="HZN156" s="38"/>
      <c r="HZO156" s="38"/>
      <c r="HZP156" s="38"/>
      <c r="HZQ156" s="38"/>
      <c r="HZR156" s="38"/>
      <c r="HZS156" s="38"/>
      <c r="HZT156" s="38"/>
      <c r="HZU156" s="38"/>
      <c r="HZV156" s="38"/>
      <c r="HZW156" s="38"/>
      <c r="HZX156" s="38"/>
      <c r="HZY156" s="38"/>
      <c r="HZZ156" s="38"/>
      <c r="IAA156" s="38"/>
      <c r="IAB156" s="38"/>
      <c r="IAC156" s="38"/>
      <c r="IAD156" s="38"/>
      <c r="IAE156" s="38"/>
      <c r="IAF156" s="38"/>
      <c r="IAG156" s="38"/>
      <c r="IAH156" s="38"/>
      <c r="IAI156" s="38"/>
      <c r="IAJ156" s="38"/>
      <c r="IAK156" s="38"/>
      <c r="IAL156" s="38"/>
      <c r="IAM156" s="38"/>
      <c r="IAN156" s="38"/>
      <c r="IAO156" s="38"/>
      <c r="IAP156" s="38"/>
      <c r="IAQ156" s="38"/>
      <c r="IAR156" s="38"/>
      <c r="IAS156" s="38"/>
      <c r="IAT156" s="38"/>
      <c r="IAU156" s="38"/>
      <c r="IAV156" s="38"/>
      <c r="IAW156" s="38"/>
      <c r="IAX156" s="38"/>
      <c r="IAY156" s="38"/>
      <c r="IAZ156" s="38"/>
      <c r="IBA156" s="38"/>
      <c r="IBB156" s="38"/>
      <c r="IBC156" s="38"/>
      <c r="IBD156" s="38"/>
      <c r="IBE156" s="38"/>
      <c r="IBF156" s="38"/>
      <c r="IBG156" s="38"/>
      <c r="IBH156" s="38"/>
      <c r="IBI156" s="38"/>
      <c r="IBJ156" s="38"/>
      <c r="IBK156" s="38"/>
      <c r="IBL156" s="38"/>
      <c r="IBM156" s="38"/>
      <c r="IBN156" s="38"/>
      <c r="IBO156" s="38"/>
      <c r="IBP156" s="38"/>
      <c r="IBQ156" s="38"/>
      <c r="IBR156" s="38"/>
      <c r="IBS156" s="38"/>
      <c r="IBT156" s="38"/>
      <c r="IBU156" s="38"/>
      <c r="IBV156" s="38"/>
      <c r="IBW156" s="38"/>
      <c r="IBX156" s="38"/>
      <c r="IBY156" s="38"/>
      <c r="IBZ156" s="38"/>
      <c r="ICA156" s="38"/>
      <c r="ICB156" s="38"/>
      <c r="ICC156" s="38"/>
      <c r="ICD156" s="38"/>
      <c r="ICE156" s="38"/>
      <c r="ICF156" s="38"/>
      <c r="ICG156" s="38"/>
      <c r="ICH156" s="38"/>
      <c r="ICI156" s="38"/>
      <c r="ICJ156" s="38"/>
      <c r="ICK156" s="38"/>
      <c r="ICL156" s="38"/>
      <c r="ICM156" s="38"/>
      <c r="ICN156" s="38"/>
      <c r="ICO156" s="38"/>
      <c r="ICP156" s="38"/>
      <c r="ICQ156" s="38"/>
      <c r="ICR156" s="38"/>
      <c r="ICS156" s="38"/>
      <c r="ICT156" s="38"/>
      <c r="ICU156" s="38"/>
      <c r="ICV156" s="38"/>
      <c r="ICW156" s="38"/>
      <c r="ICX156" s="38"/>
      <c r="ICY156" s="38"/>
      <c r="ICZ156" s="38"/>
      <c r="IDA156" s="38"/>
      <c r="IDB156" s="38"/>
      <c r="IDC156" s="38"/>
      <c r="IDD156" s="38"/>
      <c r="IDE156" s="38"/>
      <c r="IDF156" s="38"/>
      <c r="IDG156" s="38"/>
      <c r="IDH156" s="38"/>
      <c r="IDI156" s="38"/>
      <c r="IDJ156" s="38"/>
      <c r="IDK156" s="38"/>
      <c r="IDL156" s="38"/>
      <c r="IDM156" s="38"/>
      <c r="IDN156" s="38"/>
      <c r="IDO156" s="38"/>
      <c r="IDP156" s="38"/>
      <c r="IDQ156" s="38"/>
      <c r="IDR156" s="38"/>
      <c r="IDS156" s="38"/>
      <c r="IDT156" s="38"/>
      <c r="IDU156" s="38"/>
      <c r="IDV156" s="38"/>
      <c r="IDW156" s="38"/>
      <c r="IDX156" s="38"/>
      <c r="IDY156" s="38"/>
      <c r="IDZ156" s="38"/>
      <c r="IEA156" s="38"/>
      <c r="IEB156" s="38"/>
      <c r="IEC156" s="38"/>
      <c r="IED156" s="38"/>
      <c r="IEE156" s="38"/>
      <c r="IEF156" s="38"/>
      <c r="IEG156" s="38"/>
      <c r="IEH156" s="38"/>
      <c r="IEI156" s="38"/>
      <c r="IEJ156" s="38"/>
      <c r="IEK156" s="38"/>
      <c r="IEL156" s="38"/>
      <c r="IEM156" s="38"/>
      <c r="IEN156" s="38"/>
      <c r="IEO156" s="38"/>
      <c r="IEP156" s="38"/>
      <c r="IEQ156" s="38"/>
      <c r="IER156" s="38"/>
      <c r="IES156" s="38"/>
      <c r="IET156" s="38"/>
      <c r="IEU156" s="38"/>
      <c r="IEV156" s="38"/>
      <c r="IEW156" s="38"/>
      <c r="IEX156" s="38"/>
      <c r="IEY156" s="38"/>
      <c r="IEZ156" s="38"/>
      <c r="IFA156" s="38"/>
      <c r="IFB156" s="38"/>
      <c r="IFC156" s="38"/>
      <c r="IFD156" s="38"/>
      <c r="IFE156" s="38"/>
      <c r="IFF156" s="38"/>
      <c r="IFG156" s="38"/>
      <c r="IFH156" s="38"/>
      <c r="IFI156" s="38"/>
      <c r="IFJ156" s="38"/>
      <c r="IFK156" s="38"/>
      <c r="IFL156" s="38"/>
      <c r="IFM156" s="38"/>
      <c r="IFN156" s="38"/>
      <c r="IFO156" s="38"/>
      <c r="IFP156" s="38"/>
      <c r="IFQ156" s="38"/>
      <c r="IFR156" s="38"/>
      <c r="IFS156" s="38"/>
      <c r="IFT156" s="38"/>
      <c r="IFU156" s="38"/>
      <c r="IFV156" s="38"/>
      <c r="IFW156" s="38"/>
      <c r="IFX156" s="38"/>
      <c r="IFY156" s="38"/>
      <c r="IFZ156" s="38"/>
      <c r="IGA156" s="38"/>
      <c r="IGB156" s="38"/>
      <c r="IGC156" s="38"/>
      <c r="IGD156" s="38"/>
      <c r="IGE156" s="38"/>
      <c r="IGF156" s="38"/>
      <c r="IGG156" s="38"/>
      <c r="IGH156" s="38"/>
      <c r="IGI156" s="38"/>
      <c r="IGJ156" s="38"/>
      <c r="IGK156" s="38"/>
      <c r="IGL156" s="38"/>
      <c r="IGM156" s="38"/>
      <c r="IGN156" s="38"/>
      <c r="IGO156" s="38"/>
      <c r="IGP156" s="38"/>
      <c r="IGQ156" s="38"/>
      <c r="IGR156" s="38"/>
      <c r="IGS156" s="38"/>
      <c r="IGT156" s="38"/>
      <c r="IGU156" s="38"/>
      <c r="IGV156" s="38"/>
      <c r="IGW156" s="38"/>
      <c r="IGX156" s="38"/>
      <c r="IGY156" s="38"/>
      <c r="IGZ156" s="38"/>
      <c r="IHA156" s="38"/>
      <c r="IHB156" s="38"/>
      <c r="IHC156" s="38"/>
      <c r="IHD156" s="38"/>
      <c r="IHE156" s="38"/>
      <c r="IHF156" s="38"/>
      <c r="IHG156" s="38"/>
      <c r="IHH156" s="38"/>
      <c r="IHI156" s="38"/>
      <c r="IHJ156" s="38"/>
      <c r="IHK156" s="38"/>
      <c r="IHL156" s="38"/>
      <c r="IHM156" s="38"/>
      <c r="IHN156" s="38"/>
      <c r="IHO156" s="38"/>
      <c r="IHP156" s="38"/>
      <c r="IHQ156" s="38"/>
      <c r="IHR156" s="38"/>
      <c r="IHS156" s="38"/>
      <c r="IHT156" s="38"/>
      <c r="IHU156" s="38"/>
      <c r="IHV156" s="38"/>
      <c r="IHW156" s="38"/>
      <c r="IHX156" s="38"/>
      <c r="IHY156" s="38"/>
      <c r="IHZ156" s="38"/>
      <c r="IIA156" s="38"/>
      <c r="IIB156" s="38"/>
      <c r="IIC156" s="38"/>
      <c r="IID156" s="38"/>
      <c r="IIE156" s="38"/>
      <c r="IIF156" s="38"/>
      <c r="IIG156" s="38"/>
      <c r="IIH156" s="38"/>
      <c r="III156" s="38"/>
      <c r="IIJ156" s="38"/>
      <c r="IIK156" s="38"/>
      <c r="IIL156" s="38"/>
      <c r="IIM156" s="38"/>
      <c r="IIN156" s="38"/>
      <c r="IIO156" s="38"/>
      <c r="IIP156" s="38"/>
      <c r="IIQ156" s="38"/>
      <c r="IIR156" s="38"/>
      <c r="IIS156" s="38"/>
      <c r="IIT156" s="38"/>
      <c r="IIU156" s="38"/>
      <c r="IIV156" s="38"/>
      <c r="IIW156" s="38"/>
      <c r="IIX156" s="38"/>
      <c r="IIY156" s="38"/>
      <c r="IIZ156" s="38"/>
      <c r="IJA156" s="38"/>
      <c r="IJB156" s="38"/>
      <c r="IJC156" s="38"/>
      <c r="IJD156" s="38"/>
      <c r="IJE156" s="38"/>
      <c r="IJF156" s="38"/>
      <c r="IJG156" s="38"/>
      <c r="IJH156" s="38"/>
      <c r="IJI156" s="38"/>
      <c r="IJJ156" s="38"/>
      <c r="IJK156" s="38"/>
      <c r="IJL156" s="38"/>
      <c r="IJM156" s="38"/>
      <c r="IJN156" s="38"/>
      <c r="IJO156" s="38"/>
      <c r="IJP156" s="38"/>
      <c r="IJQ156" s="38"/>
      <c r="IJR156" s="38"/>
      <c r="IJS156" s="38"/>
      <c r="IJT156" s="38"/>
      <c r="IJU156" s="38"/>
      <c r="IJV156" s="38"/>
      <c r="IJW156" s="38"/>
      <c r="IJX156" s="38"/>
      <c r="IJY156" s="38"/>
      <c r="IJZ156" s="38"/>
      <c r="IKA156" s="38"/>
      <c r="IKB156" s="38"/>
      <c r="IKC156" s="38"/>
      <c r="IKD156" s="38"/>
      <c r="IKE156" s="38"/>
      <c r="IKF156" s="38"/>
      <c r="IKG156" s="38"/>
      <c r="IKH156" s="38"/>
      <c r="IKI156" s="38"/>
      <c r="IKJ156" s="38"/>
      <c r="IKK156" s="38"/>
      <c r="IKL156" s="38"/>
      <c r="IKM156" s="38"/>
      <c r="IKN156" s="38"/>
      <c r="IKO156" s="38"/>
      <c r="IKP156" s="38"/>
      <c r="IKQ156" s="38"/>
      <c r="IKR156" s="38"/>
      <c r="IKS156" s="38"/>
      <c r="IKT156" s="38"/>
      <c r="IKU156" s="38"/>
      <c r="IKV156" s="38"/>
      <c r="IKW156" s="38"/>
      <c r="IKX156" s="38"/>
      <c r="IKY156" s="38"/>
      <c r="IKZ156" s="38"/>
      <c r="ILA156" s="38"/>
      <c r="ILB156" s="38"/>
      <c r="ILC156" s="38"/>
      <c r="ILD156" s="38"/>
      <c r="ILE156" s="38"/>
      <c r="ILF156" s="38"/>
      <c r="ILG156" s="38"/>
      <c r="ILH156" s="38"/>
      <c r="ILI156" s="38"/>
      <c r="ILJ156" s="38"/>
      <c r="ILK156" s="38"/>
      <c r="ILL156" s="38"/>
      <c r="ILM156" s="38"/>
      <c r="ILN156" s="38"/>
      <c r="ILO156" s="38"/>
      <c r="ILP156" s="38"/>
      <c r="ILQ156" s="38"/>
      <c r="ILR156" s="38"/>
      <c r="ILS156" s="38"/>
      <c r="ILT156" s="38"/>
      <c r="ILU156" s="38"/>
      <c r="ILV156" s="38"/>
      <c r="ILW156" s="38"/>
      <c r="ILX156" s="38"/>
      <c r="ILY156" s="38"/>
      <c r="ILZ156" s="38"/>
      <c r="IMA156" s="38"/>
      <c r="IMB156" s="38"/>
      <c r="IMC156" s="38"/>
      <c r="IMD156" s="38"/>
      <c r="IME156" s="38"/>
      <c r="IMF156" s="38"/>
      <c r="IMG156" s="38"/>
      <c r="IMH156" s="38"/>
      <c r="IMI156" s="38"/>
      <c r="IMJ156" s="38"/>
      <c r="IMK156" s="38"/>
      <c r="IML156" s="38"/>
      <c r="IMM156" s="38"/>
      <c r="IMN156" s="38"/>
      <c r="IMO156" s="38"/>
      <c r="IMP156" s="38"/>
      <c r="IMQ156" s="38"/>
      <c r="IMR156" s="38"/>
      <c r="IMS156" s="38"/>
      <c r="IMT156" s="38"/>
      <c r="IMU156" s="38"/>
      <c r="IMV156" s="38"/>
      <c r="IMW156" s="38"/>
      <c r="IMX156" s="38"/>
      <c r="IMY156" s="38"/>
      <c r="IMZ156" s="38"/>
      <c r="INA156" s="38"/>
      <c r="INB156" s="38"/>
      <c r="INC156" s="38"/>
      <c r="IND156" s="38"/>
      <c r="INE156" s="38"/>
      <c r="INF156" s="38"/>
      <c r="ING156" s="38"/>
      <c r="INH156" s="38"/>
      <c r="INI156" s="38"/>
      <c r="INJ156" s="38"/>
      <c r="INK156" s="38"/>
      <c r="INL156" s="38"/>
      <c r="INM156" s="38"/>
      <c r="INN156" s="38"/>
      <c r="INO156" s="38"/>
      <c r="INP156" s="38"/>
      <c r="INQ156" s="38"/>
      <c r="INR156" s="38"/>
      <c r="INS156" s="38"/>
      <c r="INT156" s="38"/>
      <c r="INU156" s="38"/>
      <c r="INV156" s="38"/>
      <c r="INW156" s="38"/>
      <c r="INX156" s="38"/>
      <c r="INY156" s="38"/>
      <c r="INZ156" s="38"/>
      <c r="IOA156" s="38"/>
      <c r="IOB156" s="38"/>
      <c r="IOC156" s="38"/>
      <c r="IOD156" s="38"/>
      <c r="IOE156" s="38"/>
      <c r="IOF156" s="38"/>
      <c r="IOG156" s="38"/>
      <c r="IOH156" s="38"/>
      <c r="IOI156" s="38"/>
      <c r="IOJ156" s="38"/>
      <c r="IOK156" s="38"/>
      <c r="IOL156" s="38"/>
      <c r="IOM156" s="38"/>
      <c r="ION156" s="38"/>
      <c r="IOO156" s="38"/>
      <c r="IOP156" s="38"/>
      <c r="IOQ156" s="38"/>
      <c r="IOR156" s="38"/>
      <c r="IOS156" s="38"/>
      <c r="IOT156" s="38"/>
      <c r="IOU156" s="38"/>
      <c r="IOV156" s="38"/>
      <c r="IOW156" s="38"/>
      <c r="IOX156" s="38"/>
      <c r="IOY156" s="38"/>
      <c r="IOZ156" s="38"/>
      <c r="IPA156" s="38"/>
      <c r="IPB156" s="38"/>
      <c r="IPC156" s="38"/>
      <c r="IPD156" s="38"/>
      <c r="IPE156" s="38"/>
      <c r="IPF156" s="38"/>
      <c r="IPG156" s="38"/>
      <c r="IPH156" s="38"/>
      <c r="IPI156" s="38"/>
      <c r="IPJ156" s="38"/>
      <c r="IPK156" s="38"/>
      <c r="IPL156" s="38"/>
      <c r="IPM156" s="38"/>
      <c r="IPN156" s="38"/>
      <c r="IPO156" s="38"/>
      <c r="IPP156" s="38"/>
      <c r="IPQ156" s="38"/>
      <c r="IPR156" s="38"/>
      <c r="IPS156" s="38"/>
      <c r="IPT156" s="38"/>
      <c r="IPU156" s="38"/>
      <c r="IPV156" s="38"/>
      <c r="IPW156" s="38"/>
      <c r="IPX156" s="38"/>
      <c r="IPY156" s="38"/>
      <c r="IPZ156" s="38"/>
      <c r="IQA156" s="38"/>
      <c r="IQB156" s="38"/>
      <c r="IQC156" s="38"/>
      <c r="IQD156" s="38"/>
      <c r="IQE156" s="38"/>
      <c r="IQF156" s="38"/>
      <c r="IQG156" s="38"/>
      <c r="IQH156" s="38"/>
      <c r="IQI156" s="38"/>
      <c r="IQJ156" s="38"/>
      <c r="IQK156" s="38"/>
      <c r="IQL156" s="38"/>
      <c r="IQM156" s="38"/>
      <c r="IQN156" s="38"/>
      <c r="IQO156" s="38"/>
      <c r="IQP156" s="38"/>
      <c r="IQQ156" s="38"/>
      <c r="IQR156" s="38"/>
      <c r="IQS156" s="38"/>
      <c r="IQT156" s="38"/>
      <c r="IQU156" s="38"/>
      <c r="IQV156" s="38"/>
      <c r="IQW156" s="38"/>
      <c r="IQX156" s="38"/>
      <c r="IQY156" s="38"/>
      <c r="IQZ156" s="38"/>
      <c r="IRA156" s="38"/>
      <c r="IRB156" s="38"/>
      <c r="IRC156" s="38"/>
      <c r="IRD156" s="38"/>
      <c r="IRE156" s="38"/>
      <c r="IRF156" s="38"/>
      <c r="IRG156" s="38"/>
      <c r="IRH156" s="38"/>
      <c r="IRI156" s="38"/>
      <c r="IRJ156" s="38"/>
      <c r="IRK156" s="38"/>
      <c r="IRL156" s="38"/>
      <c r="IRM156" s="38"/>
      <c r="IRN156" s="38"/>
      <c r="IRO156" s="38"/>
      <c r="IRP156" s="38"/>
      <c r="IRQ156" s="38"/>
      <c r="IRR156" s="38"/>
      <c r="IRS156" s="38"/>
      <c r="IRT156" s="38"/>
      <c r="IRU156" s="38"/>
      <c r="IRV156" s="38"/>
      <c r="IRW156" s="38"/>
      <c r="IRX156" s="38"/>
      <c r="IRY156" s="38"/>
      <c r="IRZ156" s="38"/>
      <c r="ISA156" s="38"/>
      <c r="ISB156" s="38"/>
      <c r="ISC156" s="38"/>
      <c r="ISD156" s="38"/>
      <c r="ISE156" s="38"/>
      <c r="ISF156" s="38"/>
      <c r="ISG156" s="38"/>
      <c r="ISH156" s="38"/>
      <c r="ISI156" s="38"/>
      <c r="ISJ156" s="38"/>
      <c r="ISK156" s="38"/>
      <c r="ISL156" s="38"/>
      <c r="ISM156" s="38"/>
      <c r="ISN156" s="38"/>
      <c r="ISO156" s="38"/>
      <c r="ISP156" s="38"/>
      <c r="ISQ156" s="38"/>
      <c r="ISR156" s="38"/>
      <c r="ISS156" s="38"/>
      <c r="IST156" s="38"/>
      <c r="ISU156" s="38"/>
      <c r="ISV156" s="38"/>
      <c r="ISW156" s="38"/>
      <c r="ISX156" s="38"/>
      <c r="ISY156" s="38"/>
      <c r="ISZ156" s="38"/>
      <c r="ITA156" s="38"/>
      <c r="ITB156" s="38"/>
      <c r="ITC156" s="38"/>
      <c r="ITD156" s="38"/>
      <c r="ITE156" s="38"/>
      <c r="ITF156" s="38"/>
      <c r="ITG156" s="38"/>
      <c r="ITH156" s="38"/>
      <c r="ITI156" s="38"/>
      <c r="ITJ156" s="38"/>
      <c r="ITK156" s="38"/>
      <c r="ITL156" s="38"/>
      <c r="ITM156" s="38"/>
      <c r="ITN156" s="38"/>
      <c r="ITO156" s="38"/>
      <c r="ITP156" s="38"/>
      <c r="ITQ156" s="38"/>
      <c r="ITR156" s="38"/>
      <c r="ITS156" s="38"/>
      <c r="ITT156" s="38"/>
      <c r="ITU156" s="38"/>
      <c r="ITV156" s="38"/>
      <c r="ITW156" s="38"/>
      <c r="ITX156" s="38"/>
      <c r="ITY156" s="38"/>
      <c r="ITZ156" s="38"/>
      <c r="IUA156" s="38"/>
      <c r="IUB156" s="38"/>
      <c r="IUC156" s="38"/>
      <c r="IUD156" s="38"/>
      <c r="IUE156" s="38"/>
      <c r="IUF156" s="38"/>
      <c r="IUG156" s="38"/>
      <c r="IUH156" s="38"/>
      <c r="IUI156" s="38"/>
      <c r="IUJ156" s="38"/>
      <c r="IUK156" s="38"/>
      <c r="IUL156" s="38"/>
      <c r="IUM156" s="38"/>
      <c r="IUN156" s="38"/>
      <c r="IUO156" s="38"/>
      <c r="IUP156" s="38"/>
      <c r="IUQ156" s="38"/>
      <c r="IUR156" s="38"/>
      <c r="IUS156" s="38"/>
      <c r="IUT156" s="38"/>
      <c r="IUU156" s="38"/>
      <c r="IUV156" s="38"/>
      <c r="IUW156" s="38"/>
      <c r="IUX156" s="38"/>
      <c r="IUY156" s="38"/>
      <c r="IUZ156" s="38"/>
      <c r="IVA156" s="38"/>
      <c r="IVB156" s="38"/>
      <c r="IVC156" s="38"/>
      <c r="IVD156" s="38"/>
      <c r="IVE156" s="38"/>
      <c r="IVF156" s="38"/>
      <c r="IVG156" s="38"/>
      <c r="IVH156" s="38"/>
      <c r="IVI156" s="38"/>
      <c r="IVJ156" s="38"/>
      <c r="IVK156" s="38"/>
      <c r="IVL156" s="38"/>
      <c r="IVM156" s="38"/>
      <c r="IVN156" s="38"/>
      <c r="IVO156" s="38"/>
      <c r="IVP156" s="38"/>
      <c r="IVQ156" s="38"/>
      <c r="IVR156" s="38"/>
      <c r="IVS156" s="38"/>
      <c r="IVT156" s="38"/>
      <c r="IVU156" s="38"/>
      <c r="IVV156" s="38"/>
      <c r="IVW156" s="38"/>
      <c r="IVX156" s="38"/>
      <c r="IVY156" s="38"/>
      <c r="IVZ156" s="38"/>
      <c r="IWA156" s="38"/>
      <c r="IWB156" s="38"/>
      <c r="IWC156" s="38"/>
      <c r="IWD156" s="38"/>
      <c r="IWE156" s="38"/>
      <c r="IWF156" s="38"/>
      <c r="IWG156" s="38"/>
      <c r="IWH156" s="38"/>
      <c r="IWI156" s="38"/>
      <c r="IWJ156" s="38"/>
      <c r="IWK156" s="38"/>
      <c r="IWL156" s="38"/>
      <c r="IWM156" s="38"/>
      <c r="IWN156" s="38"/>
      <c r="IWO156" s="38"/>
      <c r="IWP156" s="38"/>
      <c r="IWQ156" s="38"/>
      <c r="IWR156" s="38"/>
      <c r="IWS156" s="38"/>
      <c r="IWT156" s="38"/>
      <c r="IWU156" s="38"/>
      <c r="IWV156" s="38"/>
      <c r="IWW156" s="38"/>
      <c r="IWX156" s="38"/>
      <c r="IWY156" s="38"/>
      <c r="IWZ156" s="38"/>
      <c r="IXA156" s="38"/>
      <c r="IXB156" s="38"/>
      <c r="IXC156" s="38"/>
      <c r="IXD156" s="38"/>
      <c r="IXE156" s="38"/>
      <c r="IXF156" s="38"/>
      <c r="IXG156" s="38"/>
      <c r="IXH156" s="38"/>
      <c r="IXI156" s="38"/>
      <c r="IXJ156" s="38"/>
      <c r="IXK156" s="38"/>
      <c r="IXL156" s="38"/>
      <c r="IXM156" s="38"/>
      <c r="IXN156" s="38"/>
      <c r="IXO156" s="38"/>
      <c r="IXP156" s="38"/>
      <c r="IXQ156" s="38"/>
      <c r="IXR156" s="38"/>
      <c r="IXS156" s="38"/>
      <c r="IXT156" s="38"/>
      <c r="IXU156" s="38"/>
      <c r="IXV156" s="38"/>
      <c r="IXW156" s="38"/>
      <c r="IXX156" s="38"/>
      <c r="IXY156" s="38"/>
      <c r="IXZ156" s="38"/>
      <c r="IYA156" s="38"/>
      <c r="IYB156" s="38"/>
      <c r="IYC156" s="38"/>
      <c r="IYD156" s="38"/>
      <c r="IYE156" s="38"/>
      <c r="IYF156" s="38"/>
      <c r="IYG156" s="38"/>
      <c r="IYH156" s="38"/>
      <c r="IYI156" s="38"/>
      <c r="IYJ156" s="38"/>
      <c r="IYK156" s="38"/>
      <c r="IYL156" s="38"/>
      <c r="IYM156" s="38"/>
      <c r="IYN156" s="38"/>
      <c r="IYO156" s="38"/>
      <c r="IYP156" s="38"/>
      <c r="IYQ156" s="38"/>
      <c r="IYR156" s="38"/>
      <c r="IYS156" s="38"/>
      <c r="IYT156" s="38"/>
      <c r="IYU156" s="38"/>
      <c r="IYV156" s="38"/>
      <c r="IYW156" s="38"/>
      <c r="IYX156" s="38"/>
      <c r="IYY156" s="38"/>
      <c r="IYZ156" s="38"/>
      <c r="IZA156" s="38"/>
      <c r="IZB156" s="38"/>
      <c r="IZC156" s="38"/>
      <c r="IZD156" s="38"/>
      <c r="IZE156" s="38"/>
      <c r="IZF156" s="38"/>
      <c r="IZG156" s="38"/>
      <c r="IZH156" s="38"/>
      <c r="IZI156" s="38"/>
      <c r="IZJ156" s="38"/>
      <c r="IZK156" s="38"/>
      <c r="IZL156" s="38"/>
      <c r="IZM156" s="38"/>
      <c r="IZN156" s="38"/>
      <c r="IZO156" s="38"/>
      <c r="IZP156" s="38"/>
      <c r="IZQ156" s="38"/>
      <c r="IZR156" s="38"/>
      <c r="IZS156" s="38"/>
      <c r="IZT156" s="38"/>
      <c r="IZU156" s="38"/>
      <c r="IZV156" s="38"/>
      <c r="IZW156" s="38"/>
      <c r="IZX156" s="38"/>
      <c r="IZY156" s="38"/>
      <c r="IZZ156" s="38"/>
      <c r="JAA156" s="38"/>
      <c r="JAB156" s="38"/>
      <c r="JAC156" s="38"/>
      <c r="JAD156" s="38"/>
      <c r="JAE156" s="38"/>
      <c r="JAF156" s="38"/>
      <c r="JAG156" s="38"/>
      <c r="JAH156" s="38"/>
      <c r="JAI156" s="38"/>
      <c r="JAJ156" s="38"/>
      <c r="JAK156" s="38"/>
      <c r="JAL156" s="38"/>
      <c r="JAM156" s="38"/>
      <c r="JAN156" s="38"/>
      <c r="JAO156" s="38"/>
      <c r="JAP156" s="38"/>
      <c r="JAQ156" s="38"/>
      <c r="JAR156" s="38"/>
      <c r="JAS156" s="38"/>
      <c r="JAT156" s="38"/>
      <c r="JAU156" s="38"/>
      <c r="JAV156" s="38"/>
      <c r="JAW156" s="38"/>
      <c r="JAX156" s="38"/>
      <c r="JAY156" s="38"/>
      <c r="JAZ156" s="38"/>
      <c r="JBA156" s="38"/>
      <c r="JBB156" s="38"/>
      <c r="JBC156" s="38"/>
      <c r="JBD156" s="38"/>
      <c r="JBE156" s="38"/>
      <c r="JBF156" s="38"/>
      <c r="JBG156" s="38"/>
      <c r="JBH156" s="38"/>
      <c r="JBI156" s="38"/>
      <c r="JBJ156" s="38"/>
      <c r="JBK156" s="38"/>
      <c r="JBL156" s="38"/>
      <c r="JBM156" s="38"/>
      <c r="JBN156" s="38"/>
      <c r="JBO156" s="38"/>
      <c r="JBP156" s="38"/>
      <c r="JBQ156" s="38"/>
      <c r="JBR156" s="38"/>
      <c r="JBS156" s="38"/>
      <c r="JBT156" s="38"/>
      <c r="JBU156" s="38"/>
      <c r="JBV156" s="38"/>
      <c r="JBW156" s="38"/>
      <c r="JBX156" s="38"/>
      <c r="JBY156" s="38"/>
      <c r="JBZ156" s="38"/>
      <c r="JCA156" s="38"/>
      <c r="JCB156" s="38"/>
      <c r="JCC156" s="38"/>
      <c r="JCD156" s="38"/>
      <c r="JCE156" s="38"/>
      <c r="JCF156" s="38"/>
      <c r="JCG156" s="38"/>
      <c r="JCH156" s="38"/>
      <c r="JCI156" s="38"/>
      <c r="JCJ156" s="38"/>
      <c r="JCK156" s="38"/>
      <c r="JCL156" s="38"/>
      <c r="JCM156" s="38"/>
      <c r="JCN156" s="38"/>
      <c r="JCO156" s="38"/>
      <c r="JCP156" s="38"/>
      <c r="JCQ156" s="38"/>
      <c r="JCR156" s="38"/>
      <c r="JCS156" s="38"/>
      <c r="JCT156" s="38"/>
      <c r="JCU156" s="38"/>
      <c r="JCV156" s="38"/>
      <c r="JCW156" s="38"/>
      <c r="JCX156" s="38"/>
      <c r="JCY156" s="38"/>
      <c r="JCZ156" s="38"/>
      <c r="JDA156" s="38"/>
      <c r="JDB156" s="38"/>
      <c r="JDC156" s="38"/>
      <c r="JDD156" s="38"/>
      <c r="JDE156" s="38"/>
      <c r="JDF156" s="38"/>
      <c r="JDG156" s="38"/>
      <c r="JDH156" s="38"/>
      <c r="JDI156" s="38"/>
      <c r="JDJ156" s="38"/>
      <c r="JDK156" s="38"/>
      <c r="JDL156" s="38"/>
      <c r="JDM156" s="38"/>
      <c r="JDN156" s="38"/>
      <c r="JDO156" s="38"/>
      <c r="JDP156" s="38"/>
      <c r="JDQ156" s="38"/>
      <c r="JDR156" s="38"/>
      <c r="JDS156" s="38"/>
      <c r="JDT156" s="38"/>
      <c r="JDU156" s="38"/>
      <c r="JDV156" s="38"/>
      <c r="JDW156" s="38"/>
      <c r="JDX156" s="38"/>
      <c r="JDY156" s="38"/>
      <c r="JDZ156" s="38"/>
      <c r="JEA156" s="38"/>
      <c r="JEB156" s="38"/>
      <c r="JEC156" s="38"/>
      <c r="JED156" s="38"/>
      <c r="JEE156" s="38"/>
      <c r="JEF156" s="38"/>
      <c r="JEG156" s="38"/>
      <c r="JEH156" s="38"/>
      <c r="JEI156" s="38"/>
      <c r="JEJ156" s="38"/>
      <c r="JEK156" s="38"/>
      <c r="JEL156" s="38"/>
      <c r="JEM156" s="38"/>
      <c r="JEN156" s="38"/>
      <c r="JEO156" s="38"/>
      <c r="JEP156" s="38"/>
      <c r="JEQ156" s="38"/>
      <c r="JER156" s="38"/>
      <c r="JES156" s="38"/>
      <c r="JET156" s="38"/>
      <c r="JEU156" s="38"/>
      <c r="JEV156" s="38"/>
      <c r="JEW156" s="38"/>
      <c r="JEX156" s="38"/>
      <c r="JEY156" s="38"/>
      <c r="JEZ156" s="38"/>
      <c r="JFA156" s="38"/>
      <c r="JFB156" s="38"/>
      <c r="JFC156" s="38"/>
      <c r="JFD156" s="38"/>
      <c r="JFE156" s="38"/>
      <c r="JFF156" s="38"/>
      <c r="JFG156" s="38"/>
      <c r="JFH156" s="38"/>
      <c r="JFI156" s="38"/>
      <c r="JFJ156" s="38"/>
      <c r="JFK156" s="38"/>
      <c r="JFL156" s="38"/>
      <c r="JFM156" s="38"/>
      <c r="JFN156" s="38"/>
      <c r="JFO156" s="38"/>
      <c r="JFP156" s="38"/>
      <c r="JFQ156" s="38"/>
      <c r="JFR156" s="38"/>
      <c r="JFS156" s="38"/>
      <c r="JFT156" s="38"/>
      <c r="JFU156" s="38"/>
      <c r="JFV156" s="38"/>
      <c r="JFW156" s="38"/>
      <c r="JFX156" s="38"/>
      <c r="JFY156" s="38"/>
      <c r="JFZ156" s="38"/>
      <c r="JGA156" s="38"/>
      <c r="JGB156" s="38"/>
      <c r="JGC156" s="38"/>
      <c r="JGD156" s="38"/>
      <c r="JGE156" s="38"/>
      <c r="JGF156" s="38"/>
      <c r="JGG156" s="38"/>
      <c r="JGH156" s="38"/>
      <c r="JGI156" s="38"/>
      <c r="JGJ156" s="38"/>
      <c r="JGK156" s="38"/>
      <c r="JGL156" s="38"/>
      <c r="JGM156" s="38"/>
      <c r="JGN156" s="38"/>
      <c r="JGO156" s="38"/>
      <c r="JGP156" s="38"/>
      <c r="JGQ156" s="38"/>
      <c r="JGR156" s="38"/>
      <c r="JGS156" s="38"/>
      <c r="JGT156" s="38"/>
      <c r="JGU156" s="38"/>
      <c r="JGV156" s="38"/>
      <c r="JGW156" s="38"/>
      <c r="JGX156" s="38"/>
      <c r="JGY156" s="38"/>
      <c r="JGZ156" s="38"/>
      <c r="JHA156" s="38"/>
      <c r="JHB156" s="38"/>
      <c r="JHC156" s="38"/>
      <c r="JHD156" s="38"/>
      <c r="JHE156" s="38"/>
      <c r="JHF156" s="38"/>
      <c r="JHG156" s="38"/>
      <c r="JHH156" s="38"/>
      <c r="JHI156" s="38"/>
      <c r="JHJ156" s="38"/>
      <c r="JHK156" s="38"/>
      <c r="JHL156" s="38"/>
      <c r="JHM156" s="38"/>
      <c r="JHN156" s="38"/>
      <c r="JHO156" s="38"/>
      <c r="JHP156" s="38"/>
      <c r="JHQ156" s="38"/>
      <c r="JHR156" s="38"/>
      <c r="JHS156" s="38"/>
      <c r="JHT156" s="38"/>
      <c r="JHU156" s="38"/>
      <c r="JHV156" s="38"/>
      <c r="JHW156" s="38"/>
      <c r="JHX156" s="38"/>
      <c r="JHY156" s="38"/>
      <c r="JHZ156" s="38"/>
      <c r="JIA156" s="38"/>
      <c r="JIB156" s="38"/>
      <c r="JIC156" s="38"/>
      <c r="JID156" s="38"/>
      <c r="JIE156" s="38"/>
      <c r="JIF156" s="38"/>
      <c r="JIG156" s="38"/>
      <c r="JIH156" s="38"/>
      <c r="JII156" s="38"/>
      <c r="JIJ156" s="38"/>
      <c r="JIK156" s="38"/>
      <c r="JIL156" s="38"/>
      <c r="JIM156" s="38"/>
      <c r="JIN156" s="38"/>
      <c r="JIO156" s="38"/>
      <c r="JIP156" s="38"/>
      <c r="JIQ156" s="38"/>
      <c r="JIR156" s="38"/>
      <c r="JIS156" s="38"/>
      <c r="JIT156" s="38"/>
      <c r="JIU156" s="38"/>
      <c r="JIV156" s="38"/>
      <c r="JIW156" s="38"/>
      <c r="JIX156" s="38"/>
      <c r="JIY156" s="38"/>
      <c r="JIZ156" s="38"/>
      <c r="JJA156" s="38"/>
      <c r="JJB156" s="38"/>
      <c r="JJC156" s="38"/>
      <c r="JJD156" s="38"/>
      <c r="JJE156" s="38"/>
      <c r="JJF156" s="38"/>
      <c r="JJG156" s="38"/>
      <c r="JJH156" s="38"/>
      <c r="JJI156" s="38"/>
      <c r="JJJ156" s="38"/>
      <c r="JJK156" s="38"/>
      <c r="JJL156" s="38"/>
      <c r="JJM156" s="38"/>
      <c r="JJN156" s="38"/>
      <c r="JJO156" s="38"/>
      <c r="JJP156" s="38"/>
      <c r="JJQ156" s="38"/>
      <c r="JJR156" s="38"/>
      <c r="JJS156" s="38"/>
      <c r="JJT156" s="38"/>
      <c r="JJU156" s="38"/>
      <c r="JJV156" s="38"/>
      <c r="JJW156" s="38"/>
      <c r="JJX156" s="38"/>
      <c r="JJY156" s="38"/>
      <c r="JJZ156" s="38"/>
      <c r="JKA156" s="38"/>
      <c r="JKB156" s="38"/>
      <c r="JKC156" s="38"/>
      <c r="JKD156" s="38"/>
      <c r="JKE156" s="38"/>
      <c r="JKF156" s="38"/>
      <c r="JKG156" s="38"/>
      <c r="JKH156" s="38"/>
      <c r="JKI156" s="38"/>
      <c r="JKJ156" s="38"/>
      <c r="JKK156" s="38"/>
      <c r="JKL156" s="38"/>
      <c r="JKM156" s="38"/>
      <c r="JKN156" s="38"/>
      <c r="JKO156" s="38"/>
      <c r="JKP156" s="38"/>
      <c r="JKQ156" s="38"/>
      <c r="JKR156" s="38"/>
      <c r="JKS156" s="38"/>
      <c r="JKT156" s="38"/>
      <c r="JKU156" s="38"/>
      <c r="JKV156" s="38"/>
      <c r="JKW156" s="38"/>
      <c r="JKX156" s="38"/>
      <c r="JKY156" s="38"/>
      <c r="JKZ156" s="38"/>
      <c r="JLA156" s="38"/>
      <c r="JLB156" s="38"/>
      <c r="JLC156" s="38"/>
      <c r="JLD156" s="38"/>
      <c r="JLE156" s="38"/>
      <c r="JLF156" s="38"/>
      <c r="JLG156" s="38"/>
      <c r="JLH156" s="38"/>
      <c r="JLI156" s="38"/>
      <c r="JLJ156" s="38"/>
      <c r="JLK156" s="38"/>
      <c r="JLL156" s="38"/>
      <c r="JLM156" s="38"/>
      <c r="JLN156" s="38"/>
      <c r="JLO156" s="38"/>
      <c r="JLP156" s="38"/>
      <c r="JLQ156" s="38"/>
      <c r="JLR156" s="38"/>
      <c r="JLS156" s="38"/>
      <c r="JLT156" s="38"/>
      <c r="JLU156" s="38"/>
      <c r="JLV156" s="38"/>
      <c r="JLW156" s="38"/>
      <c r="JLX156" s="38"/>
      <c r="JLY156" s="38"/>
      <c r="JLZ156" s="38"/>
      <c r="JMA156" s="38"/>
      <c r="JMB156" s="38"/>
      <c r="JMC156" s="38"/>
      <c r="JMD156" s="38"/>
      <c r="JME156" s="38"/>
      <c r="JMF156" s="38"/>
      <c r="JMG156" s="38"/>
      <c r="JMH156" s="38"/>
      <c r="JMI156" s="38"/>
      <c r="JMJ156" s="38"/>
      <c r="JMK156" s="38"/>
      <c r="JML156" s="38"/>
      <c r="JMM156" s="38"/>
      <c r="JMN156" s="38"/>
      <c r="JMO156" s="38"/>
      <c r="JMP156" s="38"/>
      <c r="JMQ156" s="38"/>
      <c r="JMR156" s="38"/>
      <c r="JMS156" s="38"/>
      <c r="JMT156" s="38"/>
      <c r="JMU156" s="38"/>
      <c r="JMV156" s="38"/>
      <c r="JMW156" s="38"/>
      <c r="JMX156" s="38"/>
      <c r="JMY156" s="38"/>
      <c r="JMZ156" s="38"/>
      <c r="JNA156" s="38"/>
      <c r="JNB156" s="38"/>
      <c r="JNC156" s="38"/>
      <c r="JND156" s="38"/>
      <c r="JNE156" s="38"/>
      <c r="JNF156" s="38"/>
      <c r="JNG156" s="38"/>
      <c r="JNH156" s="38"/>
      <c r="JNI156" s="38"/>
      <c r="JNJ156" s="38"/>
      <c r="JNK156" s="38"/>
      <c r="JNL156" s="38"/>
      <c r="JNM156" s="38"/>
      <c r="JNN156" s="38"/>
      <c r="JNO156" s="38"/>
      <c r="JNP156" s="38"/>
      <c r="JNQ156" s="38"/>
      <c r="JNR156" s="38"/>
      <c r="JNS156" s="38"/>
      <c r="JNT156" s="38"/>
      <c r="JNU156" s="38"/>
      <c r="JNV156" s="38"/>
      <c r="JNW156" s="38"/>
      <c r="JNX156" s="38"/>
      <c r="JNY156" s="38"/>
      <c r="JNZ156" s="38"/>
      <c r="JOA156" s="38"/>
      <c r="JOB156" s="38"/>
      <c r="JOC156" s="38"/>
      <c r="JOD156" s="38"/>
      <c r="JOE156" s="38"/>
      <c r="JOF156" s="38"/>
      <c r="JOG156" s="38"/>
      <c r="JOH156" s="38"/>
      <c r="JOI156" s="38"/>
      <c r="JOJ156" s="38"/>
      <c r="JOK156" s="38"/>
      <c r="JOL156" s="38"/>
      <c r="JOM156" s="38"/>
      <c r="JON156" s="38"/>
      <c r="JOO156" s="38"/>
      <c r="JOP156" s="38"/>
      <c r="JOQ156" s="38"/>
      <c r="JOR156" s="38"/>
      <c r="JOS156" s="38"/>
      <c r="JOT156" s="38"/>
      <c r="JOU156" s="38"/>
      <c r="JOV156" s="38"/>
      <c r="JOW156" s="38"/>
      <c r="JOX156" s="38"/>
      <c r="JOY156" s="38"/>
      <c r="JOZ156" s="38"/>
      <c r="JPA156" s="38"/>
      <c r="JPB156" s="38"/>
      <c r="JPC156" s="38"/>
      <c r="JPD156" s="38"/>
      <c r="JPE156" s="38"/>
      <c r="JPF156" s="38"/>
      <c r="JPG156" s="38"/>
      <c r="JPH156" s="38"/>
      <c r="JPI156" s="38"/>
      <c r="JPJ156" s="38"/>
      <c r="JPK156" s="38"/>
      <c r="JPL156" s="38"/>
      <c r="JPM156" s="38"/>
      <c r="JPN156" s="38"/>
      <c r="JPO156" s="38"/>
      <c r="JPP156" s="38"/>
      <c r="JPQ156" s="38"/>
      <c r="JPR156" s="38"/>
      <c r="JPS156" s="38"/>
      <c r="JPT156" s="38"/>
      <c r="JPU156" s="38"/>
      <c r="JPV156" s="38"/>
      <c r="JPW156" s="38"/>
      <c r="JPX156" s="38"/>
      <c r="JPY156" s="38"/>
      <c r="JPZ156" s="38"/>
      <c r="JQA156" s="38"/>
      <c r="JQB156" s="38"/>
      <c r="JQC156" s="38"/>
      <c r="JQD156" s="38"/>
      <c r="JQE156" s="38"/>
      <c r="JQF156" s="38"/>
      <c r="JQG156" s="38"/>
      <c r="JQH156" s="38"/>
      <c r="JQI156" s="38"/>
      <c r="JQJ156" s="38"/>
      <c r="JQK156" s="38"/>
      <c r="JQL156" s="38"/>
      <c r="JQM156" s="38"/>
      <c r="JQN156" s="38"/>
      <c r="JQO156" s="38"/>
      <c r="JQP156" s="38"/>
      <c r="JQQ156" s="38"/>
      <c r="JQR156" s="38"/>
      <c r="JQS156" s="38"/>
      <c r="JQT156" s="38"/>
      <c r="JQU156" s="38"/>
      <c r="JQV156" s="38"/>
      <c r="JQW156" s="38"/>
      <c r="JQX156" s="38"/>
      <c r="JQY156" s="38"/>
      <c r="JQZ156" s="38"/>
      <c r="JRA156" s="38"/>
      <c r="JRB156" s="38"/>
      <c r="JRC156" s="38"/>
      <c r="JRD156" s="38"/>
      <c r="JRE156" s="38"/>
      <c r="JRF156" s="38"/>
      <c r="JRG156" s="38"/>
      <c r="JRH156" s="38"/>
      <c r="JRI156" s="38"/>
      <c r="JRJ156" s="38"/>
      <c r="JRK156" s="38"/>
      <c r="JRL156" s="38"/>
      <c r="JRM156" s="38"/>
      <c r="JRN156" s="38"/>
      <c r="JRO156" s="38"/>
      <c r="JRP156" s="38"/>
      <c r="JRQ156" s="38"/>
      <c r="JRR156" s="38"/>
      <c r="JRS156" s="38"/>
      <c r="JRT156" s="38"/>
      <c r="JRU156" s="38"/>
      <c r="JRV156" s="38"/>
      <c r="JRW156" s="38"/>
      <c r="JRX156" s="38"/>
      <c r="JRY156" s="38"/>
      <c r="JRZ156" s="38"/>
      <c r="JSA156" s="38"/>
      <c r="JSB156" s="38"/>
      <c r="JSC156" s="38"/>
      <c r="JSD156" s="38"/>
      <c r="JSE156" s="38"/>
      <c r="JSF156" s="38"/>
      <c r="JSG156" s="38"/>
      <c r="JSH156" s="38"/>
      <c r="JSI156" s="38"/>
      <c r="JSJ156" s="38"/>
      <c r="JSK156" s="38"/>
      <c r="JSL156" s="38"/>
      <c r="JSM156" s="38"/>
      <c r="JSN156" s="38"/>
      <c r="JSO156" s="38"/>
      <c r="JSP156" s="38"/>
      <c r="JSQ156" s="38"/>
      <c r="JSR156" s="38"/>
      <c r="JSS156" s="38"/>
      <c r="JST156" s="38"/>
      <c r="JSU156" s="38"/>
      <c r="JSV156" s="38"/>
      <c r="JSW156" s="38"/>
      <c r="JSX156" s="38"/>
      <c r="JSY156" s="38"/>
      <c r="JSZ156" s="38"/>
      <c r="JTA156" s="38"/>
      <c r="JTB156" s="38"/>
      <c r="JTC156" s="38"/>
      <c r="JTD156" s="38"/>
      <c r="JTE156" s="38"/>
      <c r="JTF156" s="38"/>
      <c r="JTG156" s="38"/>
      <c r="JTH156" s="38"/>
      <c r="JTI156" s="38"/>
      <c r="JTJ156" s="38"/>
      <c r="JTK156" s="38"/>
      <c r="JTL156" s="38"/>
      <c r="JTM156" s="38"/>
      <c r="JTN156" s="38"/>
      <c r="JTO156" s="38"/>
      <c r="JTP156" s="38"/>
      <c r="JTQ156" s="38"/>
      <c r="JTR156" s="38"/>
      <c r="JTS156" s="38"/>
      <c r="JTT156" s="38"/>
      <c r="JTU156" s="38"/>
      <c r="JTV156" s="38"/>
      <c r="JTW156" s="38"/>
      <c r="JTX156" s="38"/>
      <c r="JTY156" s="38"/>
      <c r="JTZ156" s="38"/>
      <c r="JUA156" s="38"/>
      <c r="JUB156" s="38"/>
      <c r="JUC156" s="38"/>
      <c r="JUD156" s="38"/>
      <c r="JUE156" s="38"/>
      <c r="JUF156" s="38"/>
      <c r="JUG156" s="38"/>
      <c r="JUH156" s="38"/>
      <c r="JUI156" s="38"/>
      <c r="JUJ156" s="38"/>
      <c r="JUK156" s="38"/>
      <c r="JUL156" s="38"/>
      <c r="JUM156" s="38"/>
      <c r="JUN156" s="38"/>
      <c r="JUO156" s="38"/>
      <c r="JUP156" s="38"/>
      <c r="JUQ156" s="38"/>
      <c r="JUR156" s="38"/>
      <c r="JUS156" s="38"/>
      <c r="JUT156" s="38"/>
      <c r="JUU156" s="38"/>
      <c r="JUV156" s="38"/>
      <c r="JUW156" s="38"/>
      <c r="JUX156" s="38"/>
      <c r="JUY156" s="38"/>
      <c r="JUZ156" s="38"/>
      <c r="JVA156" s="38"/>
      <c r="JVB156" s="38"/>
      <c r="JVC156" s="38"/>
      <c r="JVD156" s="38"/>
      <c r="JVE156" s="38"/>
      <c r="JVF156" s="38"/>
      <c r="JVG156" s="38"/>
      <c r="JVH156" s="38"/>
      <c r="JVI156" s="38"/>
      <c r="JVJ156" s="38"/>
      <c r="JVK156" s="38"/>
      <c r="JVL156" s="38"/>
      <c r="JVM156" s="38"/>
      <c r="JVN156" s="38"/>
      <c r="JVO156" s="38"/>
      <c r="JVP156" s="38"/>
      <c r="JVQ156" s="38"/>
      <c r="JVR156" s="38"/>
      <c r="JVS156" s="38"/>
      <c r="JVT156" s="38"/>
      <c r="JVU156" s="38"/>
      <c r="JVV156" s="38"/>
      <c r="JVW156" s="38"/>
      <c r="JVX156" s="38"/>
      <c r="JVY156" s="38"/>
      <c r="JVZ156" s="38"/>
      <c r="JWA156" s="38"/>
      <c r="JWB156" s="38"/>
      <c r="JWC156" s="38"/>
      <c r="JWD156" s="38"/>
      <c r="JWE156" s="38"/>
      <c r="JWF156" s="38"/>
      <c r="JWG156" s="38"/>
      <c r="JWH156" s="38"/>
      <c r="JWI156" s="38"/>
      <c r="JWJ156" s="38"/>
      <c r="JWK156" s="38"/>
      <c r="JWL156" s="38"/>
      <c r="JWM156" s="38"/>
      <c r="JWN156" s="38"/>
      <c r="JWO156" s="38"/>
      <c r="JWP156" s="38"/>
      <c r="JWQ156" s="38"/>
      <c r="JWR156" s="38"/>
      <c r="JWS156" s="38"/>
      <c r="JWT156" s="38"/>
      <c r="JWU156" s="38"/>
      <c r="JWV156" s="38"/>
      <c r="JWW156" s="38"/>
      <c r="JWX156" s="38"/>
      <c r="JWY156" s="38"/>
      <c r="JWZ156" s="38"/>
      <c r="JXA156" s="38"/>
      <c r="JXB156" s="38"/>
      <c r="JXC156" s="38"/>
      <c r="JXD156" s="38"/>
      <c r="JXE156" s="38"/>
      <c r="JXF156" s="38"/>
      <c r="JXG156" s="38"/>
      <c r="JXH156" s="38"/>
      <c r="JXI156" s="38"/>
      <c r="JXJ156" s="38"/>
      <c r="JXK156" s="38"/>
      <c r="JXL156" s="38"/>
      <c r="JXM156" s="38"/>
      <c r="JXN156" s="38"/>
      <c r="JXO156" s="38"/>
      <c r="JXP156" s="38"/>
      <c r="JXQ156" s="38"/>
      <c r="JXR156" s="38"/>
      <c r="JXS156" s="38"/>
      <c r="JXT156" s="38"/>
      <c r="JXU156" s="38"/>
      <c r="JXV156" s="38"/>
      <c r="JXW156" s="38"/>
      <c r="JXX156" s="38"/>
      <c r="JXY156" s="38"/>
      <c r="JXZ156" s="38"/>
      <c r="JYA156" s="38"/>
      <c r="JYB156" s="38"/>
      <c r="JYC156" s="38"/>
      <c r="JYD156" s="38"/>
      <c r="JYE156" s="38"/>
      <c r="JYF156" s="38"/>
      <c r="JYG156" s="38"/>
      <c r="JYH156" s="38"/>
      <c r="JYI156" s="38"/>
      <c r="JYJ156" s="38"/>
      <c r="JYK156" s="38"/>
      <c r="JYL156" s="38"/>
      <c r="JYM156" s="38"/>
      <c r="JYN156" s="38"/>
      <c r="JYO156" s="38"/>
      <c r="JYP156" s="38"/>
      <c r="JYQ156" s="38"/>
      <c r="JYR156" s="38"/>
      <c r="JYS156" s="38"/>
      <c r="JYT156" s="38"/>
      <c r="JYU156" s="38"/>
      <c r="JYV156" s="38"/>
      <c r="JYW156" s="38"/>
      <c r="JYX156" s="38"/>
      <c r="JYY156" s="38"/>
      <c r="JYZ156" s="38"/>
      <c r="JZA156" s="38"/>
      <c r="JZB156" s="38"/>
      <c r="JZC156" s="38"/>
      <c r="JZD156" s="38"/>
      <c r="JZE156" s="38"/>
      <c r="JZF156" s="38"/>
      <c r="JZG156" s="38"/>
      <c r="JZH156" s="38"/>
      <c r="JZI156" s="38"/>
      <c r="JZJ156" s="38"/>
      <c r="JZK156" s="38"/>
      <c r="JZL156" s="38"/>
      <c r="JZM156" s="38"/>
      <c r="JZN156" s="38"/>
      <c r="JZO156" s="38"/>
      <c r="JZP156" s="38"/>
      <c r="JZQ156" s="38"/>
      <c r="JZR156" s="38"/>
      <c r="JZS156" s="38"/>
      <c r="JZT156" s="38"/>
      <c r="JZU156" s="38"/>
      <c r="JZV156" s="38"/>
      <c r="JZW156" s="38"/>
      <c r="JZX156" s="38"/>
      <c r="JZY156" s="38"/>
      <c r="JZZ156" s="38"/>
      <c r="KAA156" s="38"/>
      <c r="KAB156" s="38"/>
      <c r="KAC156" s="38"/>
      <c r="KAD156" s="38"/>
      <c r="KAE156" s="38"/>
      <c r="KAF156" s="38"/>
      <c r="KAG156" s="38"/>
      <c r="KAH156" s="38"/>
      <c r="KAI156" s="38"/>
      <c r="KAJ156" s="38"/>
      <c r="KAK156" s="38"/>
      <c r="KAL156" s="38"/>
      <c r="KAM156" s="38"/>
      <c r="KAN156" s="38"/>
      <c r="KAO156" s="38"/>
      <c r="KAP156" s="38"/>
      <c r="KAQ156" s="38"/>
      <c r="KAR156" s="38"/>
      <c r="KAS156" s="38"/>
      <c r="KAT156" s="38"/>
      <c r="KAU156" s="38"/>
      <c r="KAV156" s="38"/>
      <c r="KAW156" s="38"/>
      <c r="KAX156" s="38"/>
      <c r="KAY156" s="38"/>
      <c r="KAZ156" s="38"/>
      <c r="KBA156" s="38"/>
      <c r="KBB156" s="38"/>
      <c r="KBC156" s="38"/>
      <c r="KBD156" s="38"/>
      <c r="KBE156" s="38"/>
      <c r="KBF156" s="38"/>
      <c r="KBG156" s="38"/>
      <c r="KBH156" s="38"/>
      <c r="KBI156" s="38"/>
      <c r="KBJ156" s="38"/>
      <c r="KBK156" s="38"/>
      <c r="KBL156" s="38"/>
      <c r="KBM156" s="38"/>
      <c r="KBN156" s="38"/>
      <c r="KBO156" s="38"/>
      <c r="KBP156" s="38"/>
      <c r="KBQ156" s="38"/>
      <c r="KBR156" s="38"/>
      <c r="KBS156" s="38"/>
      <c r="KBT156" s="38"/>
      <c r="KBU156" s="38"/>
      <c r="KBV156" s="38"/>
      <c r="KBW156" s="38"/>
      <c r="KBX156" s="38"/>
      <c r="KBY156" s="38"/>
      <c r="KBZ156" s="38"/>
      <c r="KCA156" s="38"/>
      <c r="KCB156" s="38"/>
      <c r="KCC156" s="38"/>
      <c r="KCD156" s="38"/>
      <c r="KCE156" s="38"/>
      <c r="KCF156" s="38"/>
      <c r="KCG156" s="38"/>
      <c r="KCH156" s="38"/>
      <c r="KCI156" s="38"/>
      <c r="KCJ156" s="38"/>
      <c r="KCK156" s="38"/>
      <c r="KCL156" s="38"/>
      <c r="KCM156" s="38"/>
      <c r="KCN156" s="38"/>
      <c r="KCO156" s="38"/>
      <c r="KCP156" s="38"/>
      <c r="KCQ156" s="38"/>
      <c r="KCR156" s="38"/>
      <c r="KCS156" s="38"/>
      <c r="KCT156" s="38"/>
      <c r="KCU156" s="38"/>
      <c r="KCV156" s="38"/>
      <c r="KCW156" s="38"/>
      <c r="KCX156" s="38"/>
      <c r="KCY156" s="38"/>
      <c r="KCZ156" s="38"/>
      <c r="KDA156" s="38"/>
      <c r="KDB156" s="38"/>
      <c r="KDC156" s="38"/>
      <c r="KDD156" s="38"/>
      <c r="KDE156" s="38"/>
      <c r="KDF156" s="38"/>
      <c r="KDG156" s="38"/>
      <c r="KDH156" s="38"/>
      <c r="KDI156" s="38"/>
      <c r="KDJ156" s="38"/>
      <c r="KDK156" s="38"/>
      <c r="KDL156" s="38"/>
      <c r="KDM156" s="38"/>
      <c r="KDN156" s="38"/>
      <c r="KDO156" s="38"/>
      <c r="KDP156" s="38"/>
      <c r="KDQ156" s="38"/>
      <c r="KDR156" s="38"/>
      <c r="KDS156" s="38"/>
      <c r="KDT156" s="38"/>
      <c r="KDU156" s="38"/>
      <c r="KDV156" s="38"/>
      <c r="KDW156" s="38"/>
      <c r="KDX156" s="38"/>
      <c r="KDY156" s="38"/>
      <c r="KDZ156" s="38"/>
      <c r="KEA156" s="38"/>
      <c r="KEB156" s="38"/>
      <c r="KEC156" s="38"/>
      <c r="KED156" s="38"/>
      <c r="KEE156" s="38"/>
      <c r="KEF156" s="38"/>
      <c r="KEG156" s="38"/>
      <c r="KEH156" s="38"/>
      <c r="KEI156" s="38"/>
      <c r="KEJ156" s="38"/>
      <c r="KEK156" s="38"/>
      <c r="KEL156" s="38"/>
      <c r="KEM156" s="38"/>
      <c r="KEN156" s="38"/>
      <c r="KEO156" s="38"/>
      <c r="KEP156" s="38"/>
      <c r="KEQ156" s="38"/>
      <c r="KER156" s="38"/>
      <c r="KES156" s="38"/>
      <c r="KET156" s="38"/>
      <c r="KEU156" s="38"/>
      <c r="KEV156" s="38"/>
      <c r="KEW156" s="38"/>
      <c r="KEX156" s="38"/>
      <c r="KEY156" s="38"/>
      <c r="KEZ156" s="38"/>
      <c r="KFA156" s="38"/>
      <c r="KFB156" s="38"/>
      <c r="KFC156" s="38"/>
      <c r="KFD156" s="38"/>
      <c r="KFE156" s="38"/>
      <c r="KFF156" s="38"/>
      <c r="KFG156" s="38"/>
      <c r="KFH156" s="38"/>
      <c r="KFI156" s="38"/>
      <c r="KFJ156" s="38"/>
      <c r="KFK156" s="38"/>
      <c r="KFL156" s="38"/>
      <c r="KFM156" s="38"/>
      <c r="KFN156" s="38"/>
      <c r="KFO156" s="38"/>
      <c r="KFP156" s="38"/>
      <c r="KFQ156" s="38"/>
      <c r="KFR156" s="38"/>
      <c r="KFS156" s="38"/>
      <c r="KFT156" s="38"/>
      <c r="KFU156" s="38"/>
      <c r="KFV156" s="38"/>
      <c r="KFW156" s="38"/>
      <c r="KFX156" s="38"/>
      <c r="KFY156" s="38"/>
      <c r="KFZ156" s="38"/>
      <c r="KGA156" s="38"/>
      <c r="KGB156" s="38"/>
      <c r="KGC156" s="38"/>
      <c r="KGD156" s="38"/>
      <c r="KGE156" s="38"/>
      <c r="KGF156" s="38"/>
      <c r="KGG156" s="38"/>
      <c r="KGH156" s="38"/>
      <c r="KGI156" s="38"/>
      <c r="KGJ156" s="38"/>
      <c r="KGK156" s="38"/>
      <c r="KGL156" s="38"/>
      <c r="KGM156" s="38"/>
      <c r="KGN156" s="38"/>
      <c r="KGO156" s="38"/>
      <c r="KGP156" s="38"/>
      <c r="KGQ156" s="38"/>
      <c r="KGR156" s="38"/>
      <c r="KGS156" s="38"/>
      <c r="KGT156" s="38"/>
      <c r="KGU156" s="38"/>
      <c r="KGV156" s="38"/>
      <c r="KGW156" s="38"/>
      <c r="KGX156" s="38"/>
      <c r="KGY156" s="38"/>
      <c r="KGZ156" s="38"/>
      <c r="KHA156" s="38"/>
      <c r="KHB156" s="38"/>
      <c r="KHC156" s="38"/>
      <c r="KHD156" s="38"/>
      <c r="KHE156" s="38"/>
      <c r="KHF156" s="38"/>
      <c r="KHG156" s="38"/>
      <c r="KHH156" s="38"/>
      <c r="KHI156" s="38"/>
      <c r="KHJ156" s="38"/>
      <c r="KHK156" s="38"/>
      <c r="KHL156" s="38"/>
      <c r="KHM156" s="38"/>
      <c r="KHN156" s="38"/>
      <c r="KHO156" s="38"/>
      <c r="KHP156" s="38"/>
      <c r="KHQ156" s="38"/>
      <c r="KHR156" s="38"/>
      <c r="KHS156" s="38"/>
      <c r="KHT156" s="38"/>
      <c r="KHU156" s="38"/>
      <c r="KHV156" s="38"/>
      <c r="KHW156" s="38"/>
      <c r="KHX156" s="38"/>
      <c r="KHY156" s="38"/>
      <c r="KHZ156" s="38"/>
      <c r="KIA156" s="38"/>
      <c r="KIB156" s="38"/>
      <c r="KIC156" s="38"/>
      <c r="KID156" s="38"/>
      <c r="KIE156" s="38"/>
      <c r="KIF156" s="38"/>
      <c r="KIG156" s="38"/>
      <c r="KIH156" s="38"/>
      <c r="KII156" s="38"/>
      <c r="KIJ156" s="38"/>
      <c r="KIK156" s="38"/>
      <c r="KIL156" s="38"/>
      <c r="KIM156" s="38"/>
      <c r="KIN156" s="38"/>
      <c r="KIO156" s="38"/>
      <c r="KIP156" s="38"/>
      <c r="KIQ156" s="38"/>
      <c r="KIR156" s="38"/>
      <c r="KIS156" s="38"/>
      <c r="KIT156" s="38"/>
      <c r="KIU156" s="38"/>
      <c r="KIV156" s="38"/>
      <c r="KIW156" s="38"/>
      <c r="KIX156" s="38"/>
      <c r="KIY156" s="38"/>
      <c r="KIZ156" s="38"/>
      <c r="KJA156" s="38"/>
      <c r="KJB156" s="38"/>
      <c r="KJC156" s="38"/>
      <c r="KJD156" s="38"/>
      <c r="KJE156" s="38"/>
      <c r="KJF156" s="38"/>
      <c r="KJG156" s="38"/>
      <c r="KJH156" s="38"/>
      <c r="KJI156" s="38"/>
      <c r="KJJ156" s="38"/>
      <c r="KJK156" s="38"/>
      <c r="KJL156" s="38"/>
      <c r="KJM156" s="38"/>
      <c r="KJN156" s="38"/>
      <c r="KJO156" s="38"/>
      <c r="KJP156" s="38"/>
      <c r="KJQ156" s="38"/>
      <c r="KJR156" s="38"/>
      <c r="KJS156" s="38"/>
      <c r="KJT156" s="38"/>
      <c r="KJU156" s="38"/>
      <c r="KJV156" s="38"/>
      <c r="KJW156" s="38"/>
      <c r="KJX156" s="38"/>
      <c r="KJY156" s="38"/>
      <c r="KJZ156" s="38"/>
      <c r="KKA156" s="38"/>
      <c r="KKB156" s="38"/>
      <c r="KKC156" s="38"/>
      <c r="KKD156" s="38"/>
      <c r="KKE156" s="38"/>
      <c r="KKF156" s="38"/>
      <c r="KKG156" s="38"/>
      <c r="KKH156" s="38"/>
      <c r="KKI156" s="38"/>
      <c r="KKJ156" s="38"/>
      <c r="KKK156" s="38"/>
      <c r="KKL156" s="38"/>
      <c r="KKM156" s="38"/>
      <c r="KKN156" s="38"/>
      <c r="KKO156" s="38"/>
      <c r="KKP156" s="38"/>
      <c r="KKQ156" s="38"/>
      <c r="KKR156" s="38"/>
      <c r="KKS156" s="38"/>
      <c r="KKT156" s="38"/>
      <c r="KKU156" s="38"/>
      <c r="KKV156" s="38"/>
      <c r="KKW156" s="38"/>
      <c r="KKX156" s="38"/>
      <c r="KKY156" s="38"/>
      <c r="KKZ156" s="38"/>
      <c r="KLA156" s="38"/>
      <c r="KLB156" s="38"/>
      <c r="KLC156" s="38"/>
      <c r="KLD156" s="38"/>
      <c r="KLE156" s="38"/>
      <c r="KLF156" s="38"/>
      <c r="KLG156" s="38"/>
      <c r="KLH156" s="38"/>
      <c r="KLI156" s="38"/>
      <c r="KLJ156" s="38"/>
      <c r="KLK156" s="38"/>
      <c r="KLL156" s="38"/>
      <c r="KLM156" s="38"/>
      <c r="KLN156" s="38"/>
      <c r="KLO156" s="38"/>
      <c r="KLP156" s="38"/>
      <c r="KLQ156" s="38"/>
      <c r="KLR156" s="38"/>
      <c r="KLS156" s="38"/>
      <c r="KLT156" s="38"/>
      <c r="KLU156" s="38"/>
      <c r="KLV156" s="38"/>
      <c r="KLW156" s="38"/>
      <c r="KLX156" s="38"/>
      <c r="KLY156" s="38"/>
      <c r="KLZ156" s="38"/>
      <c r="KMA156" s="38"/>
      <c r="KMB156" s="38"/>
      <c r="KMC156" s="38"/>
      <c r="KMD156" s="38"/>
      <c r="KME156" s="38"/>
      <c r="KMF156" s="38"/>
      <c r="KMG156" s="38"/>
      <c r="KMH156" s="38"/>
      <c r="KMI156" s="38"/>
      <c r="KMJ156" s="38"/>
      <c r="KMK156" s="38"/>
      <c r="KML156" s="38"/>
      <c r="KMM156" s="38"/>
      <c r="KMN156" s="38"/>
      <c r="KMO156" s="38"/>
      <c r="KMP156" s="38"/>
      <c r="KMQ156" s="38"/>
      <c r="KMR156" s="38"/>
      <c r="KMS156" s="38"/>
      <c r="KMT156" s="38"/>
      <c r="KMU156" s="38"/>
      <c r="KMV156" s="38"/>
      <c r="KMW156" s="38"/>
      <c r="KMX156" s="38"/>
      <c r="KMY156" s="38"/>
      <c r="KMZ156" s="38"/>
      <c r="KNA156" s="38"/>
      <c r="KNB156" s="38"/>
      <c r="KNC156" s="38"/>
      <c r="KND156" s="38"/>
      <c r="KNE156" s="38"/>
      <c r="KNF156" s="38"/>
      <c r="KNG156" s="38"/>
      <c r="KNH156" s="38"/>
      <c r="KNI156" s="38"/>
      <c r="KNJ156" s="38"/>
      <c r="KNK156" s="38"/>
      <c r="KNL156" s="38"/>
      <c r="KNM156" s="38"/>
      <c r="KNN156" s="38"/>
      <c r="KNO156" s="38"/>
      <c r="KNP156" s="38"/>
      <c r="KNQ156" s="38"/>
      <c r="KNR156" s="38"/>
      <c r="KNS156" s="38"/>
      <c r="KNT156" s="38"/>
      <c r="KNU156" s="38"/>
      <c r="KNV156" s="38"/>
      <c r="KNW156" s="38"/>
      <c r="KNX156" s="38"/>
      <c r="KNY156" s="38"/>
      <c r="KNZ156" s="38"/>
      <c r="KOA156" s="38"/>
      <c r="KOB156" s="38"/>
      <c r="KOC156" s="38"/>
      <c r="KOD156" s="38"/>
      <c r="KOE156" s="38"/>
      <c r="KOF156" s="38"/>
      <c r="KOG156" s="38"/>
      <c r="KOH156" s="38"/>
      <c r="KOI156" s="38"/>
      <c r="KOJ156" s="38"/>
      <c r="KOK156" s="38"/>
      <c r="KOL156" s="38"/>
      <c r="KOM156" s="38"/>
      <c r="KON156" s="38"/>
      <c r="KOO156" s="38"/>
      <c r="KOP156" s="38"/>
      <c r="KOQ156" s="38"/>
      <c r="KOR156" s="38"/>
      <c r="KOS156" s="38"/>
      <c r="KOT156" s="38"/>
      <c r="KOU156" s="38"/>
      <c r="KOV156" s="38"/>
      <c r="KOW156" s="38"/>
      <c r="KOX156" s="38"/>
      <c r="KOY156" s="38"/>
      <c r="KOZ156" s="38"/>
      <c r="KPA156" s="38"/>
      <c r="KPB156" s="38"/>
      <c r="KPC156" s="38"/>
      <c r="KPD156" s="38"/>
      <c r="KPE156" s="38"/>
      <c r="KPF156" s="38"/>
      <c r="KPG156" s="38"/>
      <c r="KPH156" s="38"/>
      <c r="KPI156" s="38"/>
      <c r="KPJ156" s="38"/>
      <c r="KPK156" s="38"/>
      <c r="KPL156" s="38"/>
      <c r="KPM156" s="38"/>
      <c r="KPN156" s="38"/>
      <c r="KPO156" s="38"/>
      <c r="KPP156" s="38"/>
      <c r="KPQ156" s="38"/>
      <c r="KPR156" s="38"/>
      <c r="KPS156" s="38"/>
      <c r="KPT156" s="38"/>
      <c r="KPU156" s="38"/>
      <c r="KPV156" s="38"/>
      <c r="KPW156" s="38"/>
      <c r="KPX156" s="38"/>
      <c r="KPY156" s="38"/>
      <c r="KPZ156" s="38"/>
      <c r="KQA156" s="38"/>
      <c r="KQB156" s="38"/>
      <c r="KQC156" s="38"/>
      <c r="KQD156" s="38"/>
      <c r="KQE156" s="38"/>
      <c r="KQF156" s="38"/>
      <c r="KQG156" s="38"/>
      <c r="KQH156" s="38"/>
      <c r="KQI156" s="38"/>
      <c r="KQJ156" s="38"/>
      <c r="KQK156" s="38"/>
      <c r="KQL156" s="38"/>
      <c r="KQM156" s="38"/>
      <c r="KQN156" s="38"/>
      <c r="KQO156" s="38"/>
      <c r="KQP156" s="38"/>
      <c r="KQQ156" s="38"/>
      <c r="KQR156" s="38"/>
      <c r="KQS156" s="38"/>
      <c r="KQT156" s="38"/>
      <c r="KQU156" s="38"/>
      <c r="KQV156" s="38"/>
      <c r="KQW156" s="38"/>
      <c r="KQX156" s="38"/>
      <c r="KQY156" s="38"/>
      <c r="KQZ156" s="38"/>
      <c r="KRA156" s="38"/>
      <c r="KRB156" s="38"/>
      <c r="KRC156" s="38"/>
      <c r="KRD156" s="38"/>
      <c r="KRE156" s="38"/>
      <c r="KRF156" s="38"/>
      <c r="KRG156" s="38"/>
      <c r="KRH156" s="38"/>
      <c r="KRI156" s="38"/>
      <c r="KRJ156" s="38"/>
      <c r="KRK156" s="38"/>
      <c r="KRL156" s="38"/>
      <c r="KRM156" s="38"/>
      <c r="KRN156" s="38"/>
      <c r="KRO156" s="38"/>
      <c r="KRP156" s="38"/>
      <c r="KRQ156" s="38"/>
      <c r="KRR156" s="38"/>
      <c r="KRS156" s="38"/>
      <c r="KRT156" s="38"/>
      <c r="KRU156" s="38"/>
      <c r="KRV156" s="38"/>
      <c r="KRW156" s="38"/>
      <c r="KRX156" s="38"/>
      <c r="KRY156" s="38"/>
      <c r="KRZ156" s="38"/>
      <c r="KSA156" s="38"/>
      <c r="KSB156" s="38"/>
      <c r="KSC156" s="38"/>
      <c r="KSD156" s="38"/>
      <c r="KSE156" s="38"/>
      <c r="KSF156" s="38"/>
      <c r="KSG156" s="38"/>
      <c r="KSH156" s="38"/>
      <c r="KSI156" s="38"/>
      <c r="KSJ156" s="38"/>
      <c r="KSK156" s="38"/>
      <c r="KSL156" s="38"/>
      <c r="KSM156" s="38"/>
      <c r="KSN156" s="38"/>
      <c r="KSO156" s="38"/>
      <c r="KSP156" s="38"/>
      <c r="KSQ156" s="38"/>
      <c r="KSR156" s="38"/>
      <c r="KSS156" s="38"/>
      <c r="KST156" s="38"/>
      <c r="KSU156" s="38"/>
      <c r="KSV156" s="38"/>
      <c r="KSW156" s="38"/>
      <c r="KSX156" s="38"/>
      <c r="KSY156" s="38"/>
      <c r="KSZ156" s="38"/>
      <c r="KTA156" s="38"/>
      <c r="KTB156" s="38"/>
      <c r="KTC156" s="38"/>
      <c r="KTD156" s="38"/>
      <c r="KTE156" s="38"/>
      <c r="KTF156" s="38"/>
      <c r="KTG156" s="38"/>
      <c r="KTH156" s="38"/>
      <c r="KTI156" s="38"/>
      <c r="KTJ156" s="38"/>
      <c r="KTK156" s="38"/>
      <c r="KTL156" s="38"/>
      <c r="KTM156" s="38"/>
      <c r="KTN156" s="38"/>
      <c r="KTO156" s="38"/>
      <c r="KTP156" s="38"/>
      <c r="KTQ156" s="38"/>
      <c r="KTR156" s="38"/>
      <c r="KTS156" s="38"/>
      <c r="KTT156" s="38"/>
      <c r="KTU156" s="38"/>
      <c r="KTV156" s="38"/>
      <c r="KTW156" s="38"/>
      <c r="KTX156" s="38"/>
      <c r="KTY156" s="38"/>
      <c r="KTZ156" s="38"/>
      <c r="KUA156" s="38"/>
      <c r="KUB156" s="38"/>
      <c r="KUC156" s="38"/>
      <c r="KUD156" s="38"/>
      <c r="KUE156" s="38"/>
      <c r="KUF156" s="38"/>
      <c r="KUG156" s="38"/>
      <c r="KUH156" s="38"/>
      <c r="KUI156" s="38"/>
      <c r="KUJ156" s="38"/>
      <c r="KUK156" s="38"/>
      <c r="KUL156" s="38"/>
      <c r="KUM156" s="38"/>
      <c r="KUN156" s="38"/>
      <c r="KUO156" s="38"/>
      <c r="KUP156" s="38"/>
      <c r="KUQ156" s="38"/>
      <c r="KUR156" s="38"/>
      <c r="KUS156" s="38"/>
      <c r="KUT156" s="38"/>
      <c r="KUU156" s="38"/>
      <c r="KUV156" s="38"/>
      <c r="KUW156" s="38"/>
      <c r="KUX156" s="38"/>
      <c r="KUY156" s="38"/>
      <c r="KUZ156" s="38"/>
      <c r="KVA156" s="38"/>
      <c r="KVB156" s="38"/>
      <c r="KVC156" s="38"/>
      <c r="KVD156" s="38"/>
      <c r="KVE156" s="38"/>
      <c r="KVF156" s="38"/>
      <c r="KVG156" s="38"/>
      <c r="KVH156" s="38"/>
      <c r="KVI156" s="38"/>
      <c r="KVJ156" s="38"/>
      <c r="KVK156" s="38"/>
      <c r="KVL156" s="38"/>
      <c r="KVM156" s="38"/>
      <c r="KVN156" s="38"/>
      <c r="KVO156" s="38"/>
      <c r="KVP156" s="38"/>
      <c r="KVQ156" s="38"/>
      <c r="KVR156" s="38"/>
      <c r="KVS156" s="38"/>
      <c r="KVT156" s="38"/>
      <c r="KVU156" s="38"/>
      <c r="KVV156" s="38"/>
      <c r="KVW156" s="38"/>
      <c r="KVX156" s="38"/>
      <c r="KVY156" s="38"/>
      <c r="KVZ156" s="38"/>
      <c r="KWA156" s="38"/>
      <c r="KWB156" s="38"/>
      <c r="KWC156" s="38"/>
      <c r="KWD156" s="38"/>
      <c r="KWE156" s="38"/>
      <c r="KWF156" s="38"/>
      <c r="KWG156" s="38"/>
      <c r="KWH156" s="38"/>
      <c r="KWI156" s="38"/>
      <c r="KWJ156" s="38"/>
      <c r="KWK156" s="38"/>
      <c r="KWL156" s="38"/>
      <c r="KWM156" s="38"/>
      <c r="KWN156" s="38"/>
      <c r="KWO156" s="38"/>
      <c r="KWP156" s="38"/>
      <c r="KWQ156" s="38"/>
      <c r="KWR156" s="38"/>
      <c r="KWS156" s="38"/>
      <c r="KWT156" s="38"/>
      <c r="KWU156" s="38"/>
      <c r="KWV156" s="38"/>
      <c r="KWW156" s="38"/>
      <c r="KWX156" s="38"/>
      <c r="KWY156" s="38"/>
      <c r="KWZ156" s="38"/>
      <c r="KXA156" s="38"/>
      <c r="KXB156" s="38"/>
      <c r="KXC156" s="38"/>
      <c r="KXD156" s="38"/>
      <c r="KXE156" s="38"/>
      <c r="KXF156" s="38"/>
      <c r="KXG156" s="38"/>
      <c r="KXH156" s="38"/>
      <c r="KXI156" s="38"/>
      <c r="KXJ156" s="38"/>
      <c r="KXK156" s="38"/>
      <c r="KXL156" s="38"/>
      <c r="KXM156" s="38"/>
      <c r="KXN156" s="38"/>
      <c r="KXO156" s="38"/>
      <c r="KXP156" s="38"/>
      <c r="KXQ156" s="38"/>
      <c r="KXR156" s="38"/>
      <c r="KXS156" s="38"/>
      <c r="KXT156" s="38"/>
      <c r="KXU156" s="38"/>
      <c r="KXV156" s="38"/>
      <c r="KXW156" s="38"/>
      <c r="KXX156" s="38"/>
      <c r="KXY156" s="38"/>
      <c r="KXZ156" s="38"/>
      <c r="KYA156" s="38"/>
      <c r="KYB156" s="38"/>
      <c r="KYC156" s="38"/>
      <c r="KYD156" s="38"/>
      <c r="KYE156" s="38"/>
      <c r="KYF156" s="38"/>
      <c r="KYG156" s="38"/>
      <c r="KYH156" s="38"/>
      <c r="KYI156" s="38"/>
      <c r="KYJ156" s="38"/>
      <c r="KYK156" s="38"/>
      <c r="KYL156" s="38"/>
      <c r="KYM156" s="38"/>
      <c r="KYN156" s="38"/>
      <c r="KYO156" s="38"/>
      <c r="KYP156" s="38"/>
      <c r="KYQ156" s="38"/>
      <c r="KYR156" s="38"/>
      <c r="KYS156" s="38"/>
      <c r="KYT156" s="38"/>
      <c r="KYU156" s="38"/>
      <c r="KYV156" s="38"/>
      <c r="KYW156" s="38"/>
      <c r="KYX156" s="38"/>
      <c r="KYY156" s="38"/>
      <c r="KYZ156" s="38"/>
      <c r="KZA156" s="38"/>
      <c r="KZB156" s="38"/>
      <c r="KZC156" s="38"/>
      <c r="KZD156" s="38"/>
      <c r="KZE156" s="38"/>
      <c r="KZF156" s="38"/>
      <c r="KZG156" s="38"/>
      <c r="KZH156" s="38"/>
      <c r="KZI156" s="38"/>
      <c r="KZJ156" s="38"/>
      <c r="KZK156" s="38"/>
      <c r="KZL156" s="38"/>
      <c r="KZM156" s="38"/>
      <c r="KZN156" s="38"/>
      <c r="KZO156" s="38"/>
      <c r="KZP156" s="38"/>
      <c r="KZQ156" s="38"/>
      <c r="KZR156" s="38"/>
      <c r="KZS156" s="38"/>
      <c r="KZT156" s="38"/>
      <c r="KZU156" s="38"/>
      <c r="KZV156" s="38"/>
      <c r="KZW156" s="38"/>
      <c r="KZX156" s="38"/>
      <c r="KZY156" s="38"/>
      <c r="KZZ156" s="38"/>
      <c r="LAA156" s="38"/>
      <c r="LAB156" s="38"/>
      <c r="LAC156" s="38"/>
      <c r="LAD156" s="38"/>
      <c r="LAE156" s="38"/>
      <c r="LAF156" s="38"/>
      <c r="LAG156" s="38"/>
      <c r="LAH156" s="38"/>
      <c r="LAI156" s="38"/>
      <c r="LAJ156" s="38"/>
      <c r="LAK156" s="38"/>
      <c r="LAL156" s="38"/>
      <c r="LAM156" s="38"/>
      <c r="LAN156" s="38"/>
      <c r="LAO156" s="38"/>
      <c r="LAP156" s="38"/>
      <c r="LAQ156" s="38"/>
      <c r="LAR156" s="38"/>
      <c r="LAS156" s="38"/>
      <c r="LAT156" s="38"/>
      <c r="LAU156" s="38"/>
      <c r="LAV156" s="38"/>
      <c r="LAW156" s="38"/>
      <c r="LAX156" s="38"/>
      <c r="LAY156" s="38"/>
      <c r="LAZ156" s="38"/>
      <c r="LBA156" s="38"/>
      <c r="LBB156" s="38"/>
      <c r="LBC156" s="38"/>
      <c r="LBD156" s="38"/>
      <c r="LBE156" s="38"/>
      <c r="LBF156" s="38"/>
      <c r="LBG156" s="38"/>
      <c r="LBH156" s="38"/>
      <c r="LBI156" s="38"/>
      <c r="LBJ156" s="38"/>
      <c r="LBK156" s="38"/>
      <c r="LBL156" s="38"/>
      <c r="LBM156" s="38"/>
      <c r="LBN156" s="38"/>
      <c r="LBO156" s="38"/>
      <c r="LBP156" s="38"/>
      <c r="LBQ156" s="38"/>
      <c r="LBR156" s="38"/>
      <c r="LBS156" s="38"/>
      <c r="LBT156" s="38"/>
      <c r="LBU156" s="38"/>
      <c r="LBV156" s="38"/>
      <c r="LBW156" s="38"/>
      <c r="LBX156" s="38"/>
      <c r="LBY156" s="38"/>
      <c r="LBZ156" s="38"/>
      <c r="LCA156" s="38"/>
      <c r="LCB156" s="38"/>
      <c r="LCC156" s="38"/>
      <c r="LCD156" s="38"/>
      <c r="LCE156" s="38"/>
      <c r="LCF156" s="38"/>
      <c r="LCG156" s="38"/>
      <c r="LCH156" s="38"/>
      <c r="LCI156" s="38"/>
      <c r="LCJ156" s="38"/>
      <c r="LCK156" s="38"/>
      <c r="LCL156" s="38"/>
      <c r="LCM156" s="38"/>
      <c r="LCN156" s="38"/>
      <c r="LCO156" s="38"/>
      <c r="LCP156" s="38"/>
      <c r="LCQ156" s="38"/>
      <c r="LCR156" s="38"/>
      <c r="LCS156" s="38"/>
      <c r="LCT156" s="38"/>
      <c r="LCU156" s="38"/>
      <c r="LCV156" s="38"/>
      <c r="LCW156" s="38"/>
      <c r="LCX156" s="38"/>
      <c r="LCY156" s="38"/>
      <c r="LCZ156" s="38"/>
      <c r="LDA156" s="38"/>
      <c r="LDB156" s="38"/>
      <c r="LDC156" s="38"/>
      <c r="LDD156" s="38"/>
      <c r="LDE156" s="38"/>
      <c r="LDF156" s="38"/>
      <c r="LDG156" s="38"/>
      <c r="LDH156" s="38"/>
      <c r="LDI156" s="38"/>
      <c r="LDJ156" s="38"/>
      <c r="LDK156" s="38"/>
      <c r="LDL156" s="38"/>
      <c r="LDM156" s="38"/>
      <c r="LDN156" s="38"/>
      <c r="LDO156" s="38"/>
      <c r="LDP156" s="38"/>
      <c r="LDQ156" s="38"/>
      <c r="LDR156" s="38"/>
      <c r="LDS156" s="38"/>
      <c r="LDT156" s="38"/>
      <c r="LDU156" s="38"/>
      <c r="LDV156" s="38"/>
      <c r="LDW156" s="38"/>
      <c r="LDX156" s="38"/>
      <c r="LDY156" s="38"/>
      <c r="LDZ156" s="38"/>
      <c r="LEA156" s="38"/>
      <c r="LEB156" s="38"/>
      <c r="LEC156" s="38"/>
      <c r="LED156" s="38"/>
      <c r="LEE156" s="38"/>
      <c r="LEF156" s="38"/>
      <c r="LEG156" s="38"/>
      <c r="LEH156" s="38"/>
      <c r="LEI156" s="38"/>
      <c r="LEJ156" s="38"/>
      <c r="LEK156" s="38"/>
      <c r="LEL156" s="38"/>
      <c r="LEM156" s="38"/>
      <c r="LEN156" s="38"/>
      <c r="LEO156" s="38"/>
      <c r="LEP156" s="38"/>
      <c r="LEQ156" s="38"/>
      <c r="LER156" s="38"/>
      <c r="LES156" s="38"/>
      <c r="LET156" s="38"/>
      <c r="LEU156" s="38"/>
      <c r="LEV156" s="38"/>
      <c r="LEW156" s="38"/>
      <c r="LEX156" s="38"/>
      <c r="LEY156" s="38"/>
      <c r="LEZ156" s="38"/>
      <c r="LFA156" s="38"/>
      <c r="LFB156" s="38"/>
      <c r="LFC156" s="38"/>
      <c r="LFD156" s="38"/>
      <c r="LFE156" s="38"/>
      <c r="LFF156" s="38"/>
      <c r="LFG156" s="38"/>
      <c r="LFH156" s="38"/>
      <c r="LFI156" s="38"/>
      <c r="LFJ156" s="38"/>
      <c r="LFK156" s="38"/>
      <c r="LFL156" s="38"/>
      <c r="LFM156" s="38"/>
      <c r="LFN156" s="38"/>
      <c r="LFO156" s="38"/>
      <c r="LFP156" s="38"/>
      <c r="LFQ156" s="38"/>
      <c r="LFR156" s="38"/>
      <c r="LFS156" s="38"/>
      <c r="LFT156" s="38"/>
      <c r="LFU156" s="38"/>
      <c r="LFV156" s="38"/>
      <c r="LFW156" s="38"/>
      <c r="LFX156" s="38"/>
      <c r="LFY156" s="38"/>
      <c r="LFZ156" s="38"/>
      <c r="LGA156" s="38"/>
      <c r="LGB156" s="38"/>
      <c r="LGC156" s="38"/>
      <c r="LGD156" s="38"/>
      <c r="LGE156" s="38"/>
      <c r="LGF156" s="38"/>
      <c r="LGG156" s="38"/>
      <c r="LGH156" s="38"/>
      <c r="LGI156" s="38"/>
      <c r="LGJ156" s="38"/>
      <c r="LGK156" s="38"/>
      <c r="LGL156" s="38"/>
      <c r="LGM156" s="38"/>
      <c r="LGN156" s="38"/>
      <c r="LGO156" s="38"/>
      <c r="LGP156" s="38"/>
      <c r="LGQ156" s="38"/>
      <c r="LGR156" s="38"/>
      <c r="LGS156" s="38"/>
      <c r="LGT156" s="38"/>
      <c r="LGU156" s="38"/>
      <c r="LGV156" s="38"/>
      <c r="LGW156" s="38"/>
      <c r="LGX156" s="38"/>
      <c r="LGY156" s="38"/>
      <c r="LGZ156" s="38"/>
      <c r="LHA156" s="38"/>
      <c r="LHB156" s="38"/>
      <c r="LHC156" s="38"/>
      <c r="LHD156" s="38"/>
      <c r="LHE156" s="38"/>
      <c r="LHF156" s="38"/>
      <c r="LHG156" s="38"/>
      <c r="LHH156" s="38"/>
      <c r="LHI156" s="38"/>
      <c r="LHJ156" s="38"/>
      <c r="LHK156" s="38"/>
      <c r="LHL156" s="38"/>
      <c r="LHM156" s="38"/>
      <c r="LHN156" s="38"/>
      <c r="LHO156" s="38"/>
      <c r="LHP156" s="38"/>
      <c r="LHQ156" s="38"/>
      <c r="LHR156" s="38"/>
      <c r="LHS156" s="38"/>
      <c r="LHT156" s="38"/>
      <c r="LHU156" s="38"/>
      <c r="LHV156" s="38"/>
      <c r="LHW156" s="38"/>
      <c r="LHX156" s="38"/>
      <c r="LHY156" s="38"/>
      <c r="LHZ156" s="38"/>
      <c r="LIA156" s="38"/>
      <c r="LIB156" s="38"/>
      <c r="LIC156" s="38"/>
      <c r="LID156" s="38"/>
      <c r="LIE156" s="38"/>
      <c r="LIF156" s="38"/>
      <c r="LIG156" s="38"/>
      <c r="LIH156" s="38"/>
      <c r="LII156" s="38"/>
      <c r="LIJ156" s="38"/>
      <c r="LIK156" s="38"/>
      <c r="LIL156" s="38"/>
      <c r="LIM156" s="38"/>
      <c r="LIN156" s="38"/>
      <c r="LIO156" s="38"/>
      <c r="LIP156" s="38"/>
      <c r="LIQ156" s="38"/>
      <c r="LIR156" s="38"/>
      <c r="LIS156" s="38"/>
      <c r="LIT156" s="38"/>
      <c r="LIU156" s="38"/>
      <c r="LIV156" s="38"/>
      <c r="LIW156" s="38"/>
      <c r="LIX156" s="38"/>
      <c r="LIY156" s="38"/>
      <c r="LIZ156" s="38"/>
      <c r="LJA156" s="38"/>
      <c r="LJB156" s="38"/>
      <c r="LJC156" s="38"/>
      <c r="LJD156" s="38"/>
      <c r="LJE156" s="38"/>
      <c r="LJF156" s="38"/>
      <c r="LJG156" s="38"/>
      <c r="LJH156" s="38"/>
      <c r="LJI156" s="38"/>
      <c r="LJJ156" s="38"/>
      <c r="LJK156" s="38"/>
      <c r="LJL156" s="38"/>
      <c r="LJM156" s="38"/>
      <c r="LJN156" s="38"/>
      <c r="LJO156" s="38"/>
      <c r="LJP156" s="38"/>
      <c r="LJQ156" s="38"/>
      <c r="LJR156" s="38"/>
      <c r="LJS156" s="38"/>
      <c r="LJT156" s="38"/>
      <c r="LJU156" s="38"/>
      <c r="LJV156" s="38"/>
      <c r="LJW156" s="38"/>
      <c r="LJX156" s="38"/>
      <c r="LJY156" s="38"/>
      <c r="LJZ156" s="38"/>
      <c r="LKA156" s="38"/>
      <c r="LKB156" s="38"/>
      <c r="LKC156" s="38"/>
      <c r="LKD156" s="38"/>
      <c r="LKE156" s="38"/>
      <c r="LKF156" s="38"/>
      <c r="LKG156" s="38"/>
      <c r="LKH156" s="38"/>
      <c r="LKI156" s="38"/>
      <c r="LKJ156" s="38"/>
      <c r="LKK156" s="38"/>
      <c r="LKL156" s="38"/>
      <c r="LKM156" s="38"/>
      <c r="LKN156" s="38"/>
      <c r="LKO156" s="38"/>
      <c r="LKP156" s="38"/>
      <c r="LKQ156" s="38"/>
      <c r="LKR156" s="38"/>
      <c r="LKS156" s="38"/>
      <c r="LKT156" s="38"/>
      <c r="LKU156" s="38"/>
      <c r="LKV156" s="38"/>
      <c r="LKW156" s="38"/>
      <c r="LKX156" s="38"/>
      <c r="LKY156" s="38"/>
      <c r="LKZ156" s="38"/>
      <c r="LLA156" s="38"/>
      <c r="LLB156" s="38"/>
      <c r="LLC156" s="38"/>
      <c r="LLD156" s="38"/>
      <c r="LLE156" s="38"/>
      <c r="LLF156" s="38"/>
      <c r="LLG156" s="38"/>
      <c r="LLH156" s="38"/>
      <c r="LLI156" s="38"/>
      <c r="LLJ156" s="38"/>
      <c r="LLK156" s="38"/>
      <c r="LLL156" s="38"/>
      <c r="LLM156" s="38"/>
      <c r="LLN156" s="38"/>
      <c r="LLO156" s="38"/>
      <c r="LLP156" s="38"/>
      <c r="LLQ156" s="38"/>
      <c r="LLR156" s="38"/>
      <c r="LLS156" s="38"/>
      <c r="LLT156" s="38"/>
      <c r="LLU156" s="38"/>
      <c r="LLV156" s="38"/>
      <c r="LLW156" s="38"/>
      <c r="LLX156" s="38"/>
      <c r="LLY156" s="38"/>
      <c r="LLZ156" s="38"/>
      <c r="LMA156" s="38"/>
      <c r="LMB156" s="38"/>
      <c r="LMC156" s="38"/>
      <c r="LMD156" s="38"/>
      <c r="LME156" s="38"/>
      <c r="LMF156" s="38"/>
      <c r="LMG156" s="38"/>
      <c r="LMH156" s="38"/>
      <c r="LMI156" s="38"/>
      <c r="LMJ156" s="38"/>
      <c r="LMK156" s="38"/>
      <c r="LML156" s="38"/>
      <c r="LMM156" s="38"/>
      <c r="LMN156" s="38"/>
      <c r="LMO156" s="38"/>
      <c r="LMP156" s="38"/>
      <c r="LMQ156" s="38"/>
      <c r="LMR156" s="38"/>
      <c r="LMS156" s="38"/>
      <c r="LMT156" s="38"/>
      <c r="LMU156" s="38"/>
      <c r="LMV156" s="38"/>
      <c r="LMW156" s="38"/>
      <c r="LMX156" s="38"/>
      <c r="LMY156" s="38"/>
      <c r="LMZ156" s="38"/>
      <c r="LNA156" s="38"/>
      <c r="LNB156" s="38"/>
      <c r="LNC156" s="38"/>
      <c r="LND156" s="38"/>
      <c r="LNE156" s="38"/>
      <c r="LNF156" s="38"/>
      <c r="LNG156" s="38"/>
      <c r="LNH156" s="38"/>
      <c r="LNI156" s="38"/>
      <c r="LNJ156" s="38"/>
      <c r="LNK156" s="38"/>
      <c r="LNL156" s="38"/>
      <c r="LNM156" s="38"/>
      <c r="LNN156" s="38"/>
      <c r="LNO156" s="38"/>
      <c r="LNP156" s="38"/>
      <c r="LNQ156" s="38"/>
      <c r="LNR156" s="38"/>
      <c r="LNS156" s="38"/>
      <c r="LNT156" s="38"/>
      <c r="LNU156" s="38"/>
      <c r="LNV156" s="38"/>
      <c r="LNW156" s="38"/>
      <c r="LNX156" s="38"/>
      <c r="LNY156" s="38"/>
      <c r="LNZ156" s="38"/>
      <c r="LOA156" s="38"/>
      <c r="LOB156" s="38"/>
      <c r="LOC156" s="38"/>
      <c r="LOD156" s="38"/>
      <c r="LOE156" s="38"/>
      <c r="LOF156" s="38"/>
      <c r="LOG156" s="38"/>
      <c r="LOH156" s="38"/>
      <c r="LOI156" s="38"/>
      <c r="LOJ156" s="38"/>
      <c r="LOK156" s="38"/>
      <c r="LOL156" s="38"/>
      <c r="LOM156" s="38"/>
      <c r="LON156" s="38"/>
      <c r="LOO156" s="38"/>
      <c r="LOP156" s="38"/>
      <c r="LOQ156" s="38"/>
      <c r="LOR156" s="38"/>
      <c r="LOS156" s="38"/>
      <c r="LOT156" s="38"/>
      <c r="LOU156" s="38"/>
      <c r="LOV156" s="38"/>
      <c r="LOW156" s="38"/>
      <c r="LOX156" s="38"/>
      <c r="LOY156" s="38"/>
      <c r="LOZ156" s="38"/>
      <c r="LPA156" s="38"/>
      <c r="LPB156" s="38"/>
      <c r="LPC156" s="38"/>
      <c r="LPD156" s="38"/>
      <c r="LPE156" s="38"/>
      <c r="LPF156" s="38"/>
      <c r="LPG156" s="38"/>
      <c r="LPH156" s="38"/>
      <c r="LPI156" s="38"/>
      <c r="LPJ156" s="38"/>
      <c r="LPK156" s="38"/>
      <c r="LPL156" s="38"/>
      <c r="LPM156" s="38"/>
      <c r="LPN156" s="38"/>
      <c r="LPO156" s="38"/>
      <c r="LPP156" s="38"/>
      <c r="LPQ156" s="38"/>
      <c r="LPR156" s="38"/>
      <c r="LPS156" s="38"/>
      <c r="LPT156" s="38"/>
      <c r="LPU156" s="38"/>
      <c r="LPV156" s="38"/>
      <c r="LPW156" s="38"/>
      <c r="LPX156" s="38"/>
      <c r="LPY156" s="38"/>
      <c r="LPZ156" s="38"/>
      <c r="LQA156" s="38"/>
      <c r="LQB156" s="38"/>
      <c r="LQC156" s="38"/>
      <c r="LQD156" s="38"/>
      <c r="LQE156" s="38"/>
      <c r="LQF156" s="38"/>
      <c r="LQG156" s="38"/>
      <c r="LQH156" s="38"/>
      <c r="LQI156" s="38"/>
      <c r="LQJ156" s="38"/>
      <c r="LQK156" s="38"/>
      <c r="LQL156" s="38"/>
      <c r="LQM156" s="38"/>
      <c r="LQN156" s="38"/>
      <c r="LQO156" s="38"/>
      <c r="LQP156" s="38"/>
      <c r="LQQ156" s="38"/>
      <c r="LQR156" s="38"/>
      <c r="LQS156" s="38"/>
      <c r="LQT156" s="38"/>
      <c r="LQU156" s="38"/>
      <c r="LQV156" s="38"/>
      <c r="LQW156" s="38"/>
      <c r="LQX156" s="38"/>
      <c r="LQY156" s="38"/>
      <c r="LQZ156" s="38"/>
      <c r="LRA156" s="38"/>
      <c r="LRB156" s="38"/>
      <c r="LRC156" s="38"/>
      <c r="LRD156" s="38"/>
      <c r="LRE156" s="38"/>
      <c r="LRF156" s="38"/>
      <c r="LRG156" s="38"/>
      <c r="LRH156" s="38"/>
      <c r="LRI156" s="38"/>
      <c r="LRJ156" s="38"/>
      <c r="LRK156" s="38"/>
      <c r="LRL156" s="38"/>
      <c r="LRM156" s="38"/>
      <c r="LRN156" s="38"/>
      <c r="LRO156" s="38"/>
      <c r="LRP156" s="38"/>
      <c r="LRQ156" s="38"/>
      <c r="LRR156" s="38"/>
      <c r="LRS156" s="38"/>
      <c r="LRT156" s="38"/>
      <c r="LRU156" s="38"/>
      <c r="LRV156" s="38"/>
      <c r="LRW156" s="38"/>
      <c r="LRX156" s="38"/>
      <c r="LRY156" s="38"/>
      <c r="LRZ156" s="38"/>
      <c r="LSA156" s="38"/>
      <c r="LSB156" s="38"/>
      <c r="LSC156" s="38"/>
      <c r="LSD156" s="38"/>
      <c r="LSE156" s="38"/>
      <c r="LSF156" s="38"/>
      <c r="LSG156" s="38"/>
      <c r="LSH156" s="38"/>
      <c r="LSI156" s="38"/>
      <c r="LSJ156" s="38"/>
      <c r="LSK156" s="38"/>
      <c r="LSL156" s="38"/>
      <c r="LSM156" s="38"/>
      <c r="LSN156" s="38"/>
      <c r="LSO156" s="38"/>
      <c r="LSP156" s="38"/>
      <c r="LSQ156" s="38"/>
      <c r="LSR156" s="38"/>
      <c r="LSS156" s="38"/>
      <c r="LST156" s="38"/>
      <c r="LSU156" s="38"/>
      <c r="LSV156" s="38"/>
      <c r="LSW156" s="38"/>
      <c r="LSX156" s="38"/>
      <c r="LSY156" s="38"/>
      <c r="LSZ156" s="38"/>
      <c r="LTA156" s="38"/>
      <c r="LTB156" s="38"/>
      <c r="LTC156" s="38"/>
      <c r="LTD156" s="38"/>
      <c r="LTE156" s="38"/>
      <c r="LTF156" s="38"/>
      <c r="LTG156" s="38"/>
      <c r="LTH156" s="38"/>
      <c r="LTI156" s="38"/>
      <c r="LTJ156" s="38"/>
      <c r="LTK156" s="38"/>
      <c r="LTL156" s="38"/>
      <c r="LTM156" s="38"/>
      <c r="LTN156" s="38"/>
      <c r="LTO156" s="38"/>
      <c r="LTP156" s="38"/>
      <c r="LTQ156" s="38"/>
      <c r="LTR156" s="38"/>
      <c r="LTS156" s="38"/>
      <c r="LTT156" s="38"/>
      <c r="LTU156" s="38"/>
      <c r="LTV156" s="38"/>
      <c r="LTW156" s="38"/>
      <c r="LTX156" s="38"/>
      <c r="LTY156" s="38"/>
      <c r="LTZ156" s="38"/>
      <c r="LUA156" s="38"/>
      <c r="LUB156" s="38"/>
      <c r="LUC156" s="38"/>
      <c r="LUD156" s="38"/>
      <c r="LUE156" s="38"/>
      <c r="LUF156" s="38"/>
      <c r="LUG156" s="38"/>
      <c r="LUH156" s="38"/>
      <c r="LUI156" s="38"/>
      <c r="LUJ156" s="38"/>
      <c r="LUK156" s="38"/>
      <c r="LUL156" s="38"/>
      <c r="LUM156" s="38"/>
      <c r="LUN156" s="38"/>
      <c r="LUO156" s="38"/>
      <c r="LUP156" s="38"/>
      <c r="LUQ156" s="38"/>
      <c r="LUR156" s="38"/>
      <c r="LUS156" s="38"/>
      <c r="LUT156" s="38"/>
      <c r="LUU156" s="38"/>
      <c r="LUV156" s="38"/>
      <c r="LUW156" s="38"/>
      <c r="LUX156" s="38"/>
      <c r="LUY156" s="38"/>
      <c r="LUZ156" s="38"/>
      <c r="LVA156" s="38"/>
      <c r="LVB156" s="38"/>
      <c r="LVC156" s="38"/>
      <c r="LVD156" s="38"/>
      <c r="LVE156" s="38"/>
      <c r="LVF156" s="38"/>
      <c r="LVG156" s="38"/>
      <c r="LVH156" s="38"/>
      <c r="LVI156" s="38"/>
      <c r="LVJ156" s="38"/>
      <c r="LVK156" s="38"/>
      <c r="LVL156" s="38"/>
      <c r="LVM156" s="38"/>
      <c r="LVN156" s="38"/>
      <c r="LVO156" s="38"/>
      <c r="LVP156" s="38"/>
      <c r="LVQ156" s="38"/>
      <c r="LVR156" s="38"/>
      <c r="LVS156" s="38"/>
      <c r="LVT156" s="38"/>
      <c r="LVU156" s="38"/>
      <c r="LVV156" s="38"/>
      <c r="LVW156" s="38"/>
      <c r="LVX156" s="38"/>
      <c r="LVY156" s="38"/>
      <c r="LVZ156" s="38"/>
      <c r="LWA156" s="38"/>
      <c r="LWB156" s="38"/>
      <c r="LWC156" s="38"/>
      <c r="LWD156" s="38"/>
      <c r="LWE156" s="38"/>
      <c r="LWF156" s="38"/>
      <c r="LWG156" s="38"/>
      <c r="LWH156" s="38"/>
      <c r="LWI156" s="38"/>
      <c r="LWJ156" s="38"/>
      <c r="LWK156" s="38"/>
      <c r="LWL156" s="38"/>
      <c r="LWM156" s="38"/>
      <c r="LWN156" s="38"/>
      <c r="LWO156" s="38"/>
      <c r="LWP156" s="38"/>
      <c r="LWQ156" s="38"/>
      <c r="LWR156" s="38"/>
      <c r="LWS156" s="38"/>
      <c r="LWT156" s="38"/>
      <c r="LWU156" s="38"/>
      <c r="LWV156" s="38"/>
      <c r="LWW156" s="38"/>
      <c r="LWX156" s="38"/>
      <c r="LWY156" s="38"/>
      <c r="LWZ156" s="38"/>
      <c r="LXA156" s="38"/>
      <c r="LXB156" s="38"/>
      <c r="LXC156" s="38"/>
      <c r="LXD156" s="38"/>
      <c r="LXE156" s="38"/>
      <c r="LXF156" s="38"/>
      <c r="LXG156" s="38"/>
      <c r="LXH156" s="38"/>
      <c r="LXI156" s="38"/>
      <c r="LXJ156" s="38"/>
      <c r="LXK156" s="38"/>
      <c r="LXL156" s="38"/>
      <c r="LXM156" s="38"/>
      <c r="LXN156" s="38"/>
      <c r="LXO156" s="38"/>
      <c r="LXP156" s="38"/>
      <c r="LXQ156" s="38"/>
      <c r="LXR156" s="38"/>
      <c r="LXS156" s="38"/>
      <c r="LXT156" s="38"/>
      <c r="LXU156" s="38"/>
      <c r="LXV156" s="38"/>
      <c r="LXW156" s="38"/>
      <c r="LXX156" s="38"/>
      <c r="LXY156" s="38"/>
      <c r="LXZ156" s="38"/>
      <c r="LYA156" s="38"/>
      <c r="LYB156" s="38"/>
      <c r="LYC156" s="38"/>
      <c r="LYD156" s="38"/>
      <c r="LYE156" s="38"/>
      <c r="LYF156" s="38"/>
      <c r="LYG156" s="38"/>
      <c r="LYH156" s="38"/>
      <c r="LYI156" s="38"/>
      <c r="LYJ156" s="38"/>
      <c r="LYK156" s="38"/>
      <c r="LYL156" s="38"/>
      <c r="LYM156" s="38"/>
      <c r="LYN156" s="38"/>
      <c r="LYO156" s="38"/>
      <c r="LYP156" s="38"/>
      <c r="LYQ156" s="38"/>
      <c r="LYR156" s="38"/>
      <c r="LYS156" s="38"/>
      <c r="LYT156" s="38"/>
      <c r="LYU156" s="38"/>
      <c r="LYV156" s="38"/>
      <c r="LYW156" s="38"/>
      <c r="LYX156" s="38"/>
      <c r="LYY156" s="38"/>
      <c r="LYZ156" s="38"/>
      <c r="LZA156" s="38"/>
      <c r="LZB156" s="38"/>
      <c r="LZC156" s="38"/>
      <c r="LZD156" s="38"/>
      <c r="LZE156" s="38"/>
      <c r="LZF156" s="38"/>
      <c r="LZG156" s="38"/>
      <c r="LZH156" s="38"/>
      <c r="LZI156" s="38"/>
      <c r="LZJ156" s="38"/>
      <c r="LZK156" s="38"/>
      <c r="LZL156" s="38"/>
      <c r="LZM156" s="38"/>
      <c r="LZN156" s="38"/>
      <c r="LZO156" s="38"/>
      <c r="LZP156" s="38"/>
      <c r="LZQ156" s="38"/>
      <c r="LZR156" s="38"/>
      <c r="LZS156" s="38"/>
      <c r="LZT156" s="38"/>
      <c r="LZU156" s="38"/>
      <c r="LZV156" s="38"/>
      <c r="LZW156" s="38"/>
      <c r="LZX156" s="38"/>
      <c r="LZY156" s="38"/>
      <c r="LZZ156" s="38"/>
      <c r="MAA156" s="38"/>
      <c r="MAB156" s="38"/>
      <c r="MAC156" s="38"/>
      <c r="MAD156" s="38"/>
      <c r="MAE156" s="38"/>
      <c r="MAF156" s="38"/>
      <c r="MAG156" s="38"/>
      <c r="MAH156" s="38"/>
      <c r="MAI156" s="38"/>
      <c r="MAJ156" s="38"/>
      <c r="MAK156" s="38"/>
      <c r="MAL156" s="38"/>
      <c r="MAM156" s="38"/>
      <c r="MAN156" s="38"/>
      <c r="MAO156" s="38"/>
      <c r="MAP156" s="38"/>
      <c r="MAQ156" s="38"/>
      <c r="MAR156" s="38"/>
      <c r="MAS156" s="38"/>
      <c r="MAT156" s="38"/>
      <c r="MAU156" s="38"/>
      <c r="MAV156" s="38"/>
      <c r="MAW156" s="38"/>
      <c r="MAX156" s="38"/>
      <c r="MAY156" s="38"/>
      <c r="MAZ156" s="38"/>
      <c r="MBA156" s="38"/>
      <c r="MBB156" s="38"/>
      <c r="MBC156" s="38"/>
      <c r="MBD156" s="38"/>
      <c r="MBE156" s="38"/>
      <c r="MBF156" s="38"/>
      <c r="MBG156" s="38"/>
      <c r="MBH156" s="38"/>
      <c r="MBI156" s="38"/>
      <c r="MBJ156" s="38"/>
      <c r="MBK156" s="38"/>
      <c r="MBL156" s="38"/>
      <c r="MBM156" s="38"/>
      <c r="MBN156" s="38"/>
      <c r="MBO156" s="38"/>
      <c r="MBP156" s="38"/>
      <c r="MBQ156" s="38"/>
      <c r="MBR156" s="38"/>
      <c r="MBS156" s="38"/>
      <c r="MBT156" s="38"/>
      <c r="MBU156" s="38"/>
      <c r="MBV156" s="38"/>
      <c r="MBW156" s="38"/>
      <c r="MBX156" s="38"/>
      <c r="MBY156" s="38"/>
      <c r="MBZ156" s="38"/>
      <c r="MCA156" s="38"/>
      <c r="MCB156" s="38"/>
      <c r="MCC156" s="38"/>
      <c r="MCD156" s="38"/>
      <c r="MCE156" s="38"/>
      <c r="MCF156" s="38"/>
      <c r="MCG156" s="38"/>
      <c r="MCH156" s="38"/>
      <c r="MCI156" s="38"/>
      <c r="MCJ156" s="38"/>
      <c r="MCK156" s="38"/>
      <c r="MCL156" s="38"/>
      <c r="MCM156" s="38"/>
      <c r="MCN156" s="38"/>
      <c r="MCO156" s="38"/>
      <c r="MCP156" s="38"/>
      <c r="MCQ156" s="38"/>
      <c r="MCR156" s="38"/>
      <c r="MCS156" s="38"/>
      <c r="MCT156" s="38"/>
      <c r="MCU156" s="38"/>
      <c r="MCV156" s="38"/>
      <c r="MCW156" s="38"/>
      <c r="MCX156" s="38"/>
      <c r="MCY156" s="38"/>
      <c r="MCZ156" s="38"/>
      <c r="MDA156" s="38"/>
      <c r="MDB156" s="38"/>
      <c r="MDC156" s="38"/>
      <c r="MDD156" s="38"/>
      <c r="MDE156" s="38"/>
      <c r="MDF156" s="38"/>
      <c r="MDG156" s="38"/>
      <c r="MDH156" s="38"/>
      <c r="MDI156" s="38"/>
      <c r="MDJ156" s="38"/>
      <c r="MDK156" s="38"/>
      <c r="MDL156" s="38"/>
      <c r="MDM156" s="38"/>
      <c r="MDN156" s="38"/>
      <c r="MDO156" s="38"/>
      <c r="MDP156" s="38"/>
      <c r="MDQ156" s="38"/>
      <c r="MDR156" s="38"/>
      <c r="MDS156" s="38"/>
      <c r="MDT156" s="38"/>
      <c r="MDU156" s="38"/>
      <c r="MDV156" s="38"/>
      <c r="MDW156" s="38"/>
      <c r="MDX156" s="38"/>
      <c r="MDY156" s="38"/>
      <c r="MDZ156" s="38"/>
      <c r="MEA156" s="38"/>
      <c r="MEB156" s="38"/>
      <c r="MEC156" s="38"/>
      <c r="MED156" s="38"/>
      <c r="MEE156" s="38"/>
      <c r="MEF156" s="38"/>
      <c r="MEG156" s="38"/>
      <c r="MEH156" s="38"/>
      <c r="MEI156" s="38"/>
      <c r="MEJ156" s="38"/>
      <c r="MEK156" s="38"/>
      <c r="MEL156" s="38"/>
      <c r="MEM156" s="38"/>
      <c r="MEN156" s="38"/>
      <c r="MEO156" s="38"/>
      <c r="MEP156" s="38"/>
      <c r="MEQ156" s="38"/>
      <c r="MER156" s="38"/>
      <c r="MES156" s="38"/>
      <c r="MET156" s="38"/>
      <c r="MEU156" s="38"/>
      <c r="MEV156" s="38"/>
      <c r="MEW156" s="38"/>
      <c r="MEX156" s="38"/>
      <c r="MEY156" s="38"/>
      <c r="MEZ156" s="38"/>
      <c r="MFA156" s="38"/>
      <c r="MFB156" s="38"/>
      <c r="MFC156" s="38"/>
      <c r="MFD156" s="38"/>
      <c r="MFE156" s="38"/>
      <c r="MFF156" s="38"/>
      <c r="MFG156" s="38"/>
      <c r="MFH156" s="38"/>
      <c r="MFI156" s="38"/>
      <c r="MFJ156" s="38"/>
      <c r="MFK156" s="38"/>
      <c r="MFL156" s="38"/>
      <c r="MFM156" s="38"/>
      <c r="MFN156" s="38"/>
      <c r="MFO156" s="38"/>
      <c r="MFP156" s="38"/>
      <c r="MFQ156" s="38"/>
      <c r="MFR156" s="38"/>
      <c r="MFS156" s="38"/>
      <c r="MFT156" s="38"/>
      <c r="MFU156" s="38"/>
      <c r="MFV156" s="38"/>
      <c r="MFW156" s="38"/>
      <c r="MFX156" s="38"/>
      <c r="MFY156" s="38"/>
      <c r="MFZ156" s="38"/>
      <c r="MGA156" s="38"/>
      <c r="MGB156" s="38"/>
      <c r="MGC156" s="38"/>
      <c r="MGD156" s="38"/>
      <c r="MGE156" s="38"/>
      <c r="MGF156" s="38"/>
      <c r="MGG156" s="38"/>
      <c r="MGH156" s="38"/>
      <c r="MGI156" s="38"/>
      <c r="MGJ156" s="38"/>
      <c r="MGK156" s="38"/>
      <c r="MGL156" s="38"/>
      <c r="MGM156" s="38"/>
      <c r="MGN156" s="38"/>
      <c r="MGO156" s="38"/>
      <c r="MGP156" s="38"/>
      <c r="MGQ156" s="38"/>
      <c r="MGR156" s="38"/>
      <c r="MGS156" s="38"/>
      <c r="MGT156" s="38"/>
      <c r="MGU156" s="38"/>
      <c r="MGV156" s="38"/>
      <c r="MGW156" s="38"/>
      <c r="MGX156" s="38"/>
      <c r="MGY156" s="38"/>
      <c r="MGZ156" s="38"/>
      <c r="MHA156" s="38"/>
      <c r="MHB156" s="38"/>
      <c r="MHC156" s="38"/>
      <c r="MHD156" s="38"/>
      <c r="MHE156" s="38"/>
      <c r="MHF156" s="38"/>
      <c r="MHG156" s="38"/>
      <c r="MHH156" s="38"/>
      <c r="MHI156" s="38"/>
      <c r="MHJ156" s="38"/>
      <c r="MHK156" s="38"/>
      <c r="MHL156" s="38"/>
      <c r="MHM156" s="38"/>
      <c r="MHN156" s="38"/>
      <c r="MHO156" s="38"/>
      <c r="MHP156" s="38"/>
      <c r="MHQ156" s="38"/>
      <c r="MHR156" s="38"/>
      <c r="MHS156" s="38"/>
      <c r="MHT156" s="38"/>
      <c r="MHU156" s="38"/>
      <c r="MHV156" s="38"/>
      <c r="MHW156" s="38"/>
      <c r="MHX156" s="38"/>
      <c r="MHY156" s="38"/>
      <c r="MHZ156" s="38"/>
      <c r="MIA156" s="38"/>
      <c r="MIB156" s="38"/>
      <c r="MIC156" s="38"/>
      <c r="MID156" s="38"/>
      <c r="MIE156" s="38"/>
      <c r="MIF156" s="38"/>
      <c r="MIG156" s="38"/>
      <c r="MIH156" s="38"/>
      <c r="MII156" s="38"/>
      <c r="MIJ156" s="38"/>
      <c r="MIK156" s="38"/>
      <c r="MIL156" s="38"/>
      <c r="MIM156" s="38"/>
      <c r="MIN156" s="38"/>
      <c r="MIO156" s="38"/>
      <c r="MIP156" s="38"/>
      <c r="MIQ156" s="38"/>
      <c r="MIR156" s="38"/>
      <c r="MIS156" s="38"/>
      <c r="MIT156" s="38"/>
      <c r="MIU156" s="38"/>
      <c r="MIV156" s="38"/>
      <c r="MIW156" s="38"/>
      <c r="MIX156" s="38"/>
      <c r="MIY156" s="38"/>
      <c r="MIZ156" s="38"/>
      <c r="MJA156" s="38"/>
      <c r="MJB156" s="38"/>
      <c r="MJC156" s="38"/>
      <c r="MJD156" s="38"/>
      <c r="MJE156" s="38"/>
      <c r="MJF156" s="38"/>
      <c r="MJG156" s="38"/>
      <c r="MJH156" s="38"/>
      <c r="MJI156" s="38"/>
      <c r="MJJ156" s="38"/>
      <c r="MJK156" s="38"/>
      <c r="MJL156" s="38"/>
      <c r="MJM156" s="38"/>
      <c r="MJN156" s="38"/>
      <c r="MJO156" s="38"/>
      <c r="MJP156" s="38"/>
      <c r="MJQ156" s="38"/>
      <c r="MJR156" s="38"/>
      <c r="MJS156" s="38"/>
      <c r="MJT156" s="38"/>
      <c r="MJU156" s="38"/>
      <c r="MJV156" s="38"/>
      <c r="MJW156" s="38"/>
      <c r="MJX156" s="38"/>
      <c r="MJY156" s="38"/>
      <c r="MJZ156" s="38"/>
      <c r="MKA156" s="38"/>
      <c r="MKB156" s="38"/>
      <c r="MKC156" s="38"/>
      <c r="MKD156" s="38"/>
      <c r="MKE156" s="38"/>
      <c r="MKF156" s="38"/>
      <c r="MKG156" s="38"/>
      <c r="MKH156" s="38"/>
      <c r="MKI156" s="38"/>
      <c r="MKJ156" s="38"/>
      <c r="MKK156" s="38"/>
      <c r="MKL156" s="38"/>
      <c r="MKM156" s="38"/>
      <c r="MKN156" s="38"/>
      <c r="MKO156" s="38"/>
      <c r="MKP156" s="38"/>
      <c r="MKQ156" s="38"/>
      <c r="MKR156" s="38"/>
      <c r="MKS156" s="38"/>
      <c r="MKT156" s="38"/>
      <c r="MKU156" s="38"/>
      <c r="MKV156" s="38"/>
      <c r="MKW156" s="38"/>
      <c r="MKX156" s="38"/>
      <c r="MKY156" s="38"/>
      <c r="MKZ156" s="38"/>
      <c r="MLA156" s="38"/>
      <c r="MLB156" s="38"/>
      <c r="MLC156" s="38"/>
      <c r="MLD156" s="38"/>
      <c r="MLE156" s="38"/>
      <c r="MLF156" s="38"/>
      <c r="MLG156" s="38"/>
      <c r="MLH156" s="38"/>
      <c r="MLI156" s="38"/>
      <c r="MLJ156" s="38"/>
      <c r="MLK156" s="38"/>
      <c r="MLL156" s="38"/>
      <c r="MLM156" s="38"/>
      <c r="MLN156" s="38"/>
      <c r="MLO156" s="38"/>
      <c r="MLP156" s="38"/>
      <c r="MLQ156" s="38"/>
      <c r="MLR156" s="38"/>
      <c r="MLS156" s="38"/>
      <c r="MLT156" s="38"/>
      <c r="MLU156" s="38"/>
      <c r="MLV156" s="38"/>
      <c r="MLW156" s="38"/>
      <c r="MLX156" s="38"/>
      <c r="MLY156" s="38"/>
      <c r="MLZ156" s="38"/>
      <c r="MMA156" s="38"/>
      <c r="MMB156" s="38"/>
      <c r="MMC156" s="38"/>
      <c r="MMD156" s="38"/>
      <c r="MME156" s="38"/>
      <c r="MMF156" s="38"/>
      <c r="MMG156" s="38"/>
      <c r="MMH156" s="38"/>
      <c r="MMI156" s="38"/>
      <c r="MMJ156" s="38"/>
      <c r="MMK156" s="38"/>
      <c r="MML156" s="38"/>
      <c r="MMM156" s="38"/>
      <c r="MMN156" s="38"/>
      <c r="MMO156" s="38"/>
      <c r="MMP156" s="38"/>
      <c r="MMQ156" s="38"/>
      <c r="MMR156" s="38"/>
      <c r="MMS156" s="38"/>
      <c r="MMT156" s="38"/>
      <c r="MMU156" s="38"/>
      <c r="MMV156" s="38"/>
      <c r="MMW156" s="38"/>
      <c r="MMX156" s="38"/>
      <c r="MMY156" s="38"/>
      <c r="MMZ156" s="38"/>
      <c r="MNA156" s="38"/>
      <c r="MNB156" s="38"/>
      <c r="MNC156" s="38"/>
      <c r="MND156" s="38"/>
      <c r="MNE156" s="38"/>
      <c r="MNF156" s="38"/>
      <c r="MNG156" s="38"/>
      <c r="MNH156" s="38"/>
      <c r="MNI156" s="38"/>
      <c r="MNJ156" s="38"/>
      <c r="MNK156" s="38"/>
      <c r="MNL156" s="38"/>
      <c r="MNM156" s="38"/>
      <c r="MNN156" s="38"/>
      <c r="MNO156" s="38"/>
      <c r="MNP156" s="38"/>
      <c r="MNQ156" s="38"/>
      <c r="MNR156" s="38"/>
      <c r="MNS156" s="38"/>
      <c r="MNT156" s="38"/>
      <c r="MNU156" s="38"/>
      <c r="MNV156" s="38"/>
      <c r="MNW156" s="38"/>
      <c r="MNX156" s="38"/>
      <c r="MNY156" s="38"/>
      <c r="MNZ156" s="38"/>
      <c r="MOA156" s="38"/>
      <c r="MOB156" s="38"/>
      <c r="MOC156" s="38"/>
      <c r="MOD156" s="38"/>
      <c r="MOE156" s="38"/>
      <c r="MOF156" s="38"/>
      <c r="MOG156" s="38"/>
      <c r="MOH156" s="38"/>
      <c r="MOI156" s="38"/>
      <c r="MOJ156" s="38"/>
      <c r="MOK156" s="38"/>
      <c r="MOL156" s="38"/>
      <c r="MOM156" s="38"/>
      <c r="MON156" s="38"/>
      <c r="MOO156" s="38"/>
      <c r="MOP156" s="38"/>
      <c r="MOQ156" s="38"/>
      <c r="MOR156" s="38"/>
      <c r="MOS156" s="38"/>
      <c r="MOT156" s="38"/>
      <c r="MOU156" s="38"/>
      <c r="MOV156" s="38"/>
      <c r="MOW156" s="38"/>
      <c r="MOX156" s="38"/>
      <c r="MOY156" s="38"/>
      <c r="MOZ156" s="38"/>
      <c r="MPA156" s="38"/>
      <c r="MPB156" s="38"/>
      <c r="MPC156" s="38"/>
      <c r="MPD156" s="38"/>
      <c r="MPE156" s="38"/>
      <c r="MPF156" s="38"/>
      <c r="MPG156" s="38"/>
      <c r="MPH156" s="38"/>
      <c r="MPI156" s="38"/>
      <c r="MPJ156" s="38"/>
      <c r="MPK156" s="38"/>
      <c r="MPL156" s="38"/>
      <c r="MPM156" s="38"/>
      <c r="MPN156" s="38"/>
      <c r="MPO156" s="38"/>
      <c r="MPP156" s="38"/>
      <c r="MPQ156" s="38"/>
      <c r="MPR156" s="38"/>
      <c r="MPS156" s="38"/>
      <c r="MPT156" s="38"/>
      <c r="MPU156" s="38"/>
      <c r="MPV156" s="38"/>
      <c r="MPW156" s="38"/>
      <c r="MPX156" s="38"/>
      <c r="MPY156" s="38"/>
      <c r="MPZ156" s="38"/>
      <c r="MQA156" s="38"/>
      <c r="MQB156" s="38"/>
      <c r="MQC156" s="38"/>
      <c r="MQD156" s="38"/>
      <c r="MQE156" s="38"/>
      <c r="MQF156" s="38"/>
      <c r="MQG156" s="38"/>
      <c r="MQH156" s="38"/>
      <c r="MQI156" s="38"/>
      <c r="MQJ156" s="38"/>
      <c r="MQK156" s="38"/>
      <c r="MQL156" s="38"/>
      <c r="MQM156" s="38"/>
      <c r="MQN156" s="38"/>
      <c r="MQO156" s="38"/>
      <c r="MQP156" s="38"/>
      <c r="MQQ156" s="38"/>
      <c r="MQR156" s="38"/>
      <c r="MQS156" s="38"/>
      <c r="MQT156" s="38"/>
      <c r="MQU156" s="38"/>
      <c r="MQV156" s="38"/>
      <c r="MQW156" s="38"/>
      <c r="MQX156" s="38"/>
      <c r="MQY156" s="38"/>
      <c r="MQZ156" s="38"/>
      <c r="MRA156" s="38"/>
      <c r="MRB156" s="38"/>
      <c r="MRC156" s="38"/>
      <c r="MRD156" s="38"/>
      <c r="MRE156" s="38"/>
      <c r="MRF156" s="38"/>
      <c r="MRG156" s="38"/>
      <c r="MRH156" s="38"/>
      <c r="MRI156" s="38"/>
      <c r="MRJ156" s="38"/>
      <c r="MRK156" s="38"/>
      <c r="MRL156" s="38"/>
      <c r="MRM156" s="38"/>
      <c r="MRN156" s="38"/>
      <c r="MRO156" s="38"/>
      <c r="MRP156" s="38"/>
      <c r="MRQ156" s="38"/>
      <c r="MRR156" s="38"/>
      <c r="MRS156" s="38"/>
      <c r="MRT156" s="38"/>
      <c r="MRU156" s="38"/>
      <c r="MRV156" s="38"/>
      <c r="MRW156" s="38"/>
      <c r="MRX156" s="38"/>
      <c r="MRY156" s="38"/>
      <c r="MRZ156" s="38"/>
      <c r="MSA156" s="38"/>
      <c r="MSB156" s="38"/>
      <c r="MSC156" s="38"/>
      <c r="MSD156" s="38"/>
      <c r="MSE156" s="38"/>
      <c r="MSF156" s="38"/>
      <c r="MSG156" s="38"/>
      <c r="MSH156" s="38"/>
      <c r="MSI156" s="38"/>
      <c r="MSJ156" s="38"/>
      <c r="MSK156" s="38"/>
      <c r="MSL156" s="38"/>
      <c r="MSM156" s="38"/>
      <c r="MSN156" s="38"/>
      <c r="MSO156" s="38"/>
      <c r="MSP156" s="38"/>
      <c r="MSQ156" s="38"/>
      <c r="MSR156" s="38"/>
      <c r="MSS156" s="38"/>
      <c r="MST156" s="38"/>
      <c r="MSU156" s="38"/>
      <c r="MSV156" s="38"/>
      <c r="MSW156" s="38"/>
      <c r="MSX156" s="38"/>
      <c r="MSY156" s="38"/>
      <c r="MSZ156" s="38"/>
      <c r="MTA156" s="38"/>
      <c r="MTB156" s="38"/>
      <c r="MTC156" s="38"/>
      <c r="MTD156" s="38"/>
      <c r="MTE156" s="38"/>
      <c r="MTF156" s="38"/>
      <c r="MTG156" s="38"/>
      <c r="MTH156" s="38"/>
      <c r="MTI156" s="38"/>
      <c r="MTJ156" s="38"/>
      <c r="MTK156" s="38"/>
      <c r="MTL156" s="38"/>
      <c r="MTM156" s="38"/>
      <c r="MTN156" s="38"/>
      <c r="MTO156" s="38"/>
      <c r="MTP156" s="38"/>
      <c r="MTQ156" s="38"/>
      <c r="MTR156" s="38"/>
      <c r="MTS156" s="38"/>
      <c r="MTT156" s="38"/>
      <c r="MTU156" s="38"/>
      <c r="MTV156" s="38"/>
      <c r="MTW156" s="38"/>
      <c r="MTX156" s="38"/>
      <c r="MTY156" s="38"/>
      <c r="MTZ156" s="38"/>
      <c r="MUA156" s="38"/>
      <c r="MUB156" s="38"/>
      <c r="MUC156" s="38"/>
      <c r="MUD156" s="38"/>
      <c r="MUE156" s="38"/>
      <c r="MUF156" s="38"/>
      <c r="MUG156" s="38"/>
      <c r="MUH156" s="38"/>
      <c r="MUI156" s="38"/>
      <c r="MUJ156" s="38"/>
      <c r="MUK156" s="38"/>
      <c r="MUL156" s="38"/>
      <c r="MUM156" s="38"/>
      <c r="MUN156" s="38"/>
      <c r="MUO156" s="38"/>
      <c r="MUP156" s="38"/>
      <c r="MUQ156" s="38"/>
      <c r="MUR156" s="38"/>
      <c r="MUS156" s="38"/>
      <c r="MUT156" s="38"/>
      <c r="MUU156" s="38"/>
      <c r="MUV156" s="38"/>
      <c r="MUW156" s="38"/>
      <c r="MUX156" s="38"/>
      <c r="MUY156" s="38"/>
      <c r="MUZ156" s="38"/>
      <c r="MVA156" s="38"/>
      <c r="MVB156" s="38"/>
      <c r="MVC156" s="38"/>
      <c r="MVD156" s="38"/>
      <c r="MVE156" s="38"/>
      <c r="MVF156" s="38"/>
      <c r="MVG156" s="38"/>
      <c r="MVH156" s="38"/>
      <c r="MVI156" s="38"/>
      <c r="MVJ156" s="38"/>
      <c r="MVK156" s="38"/>
      <c r="MVL156" s="38"/>
      <c r="MVM156" s="38"/>
      <c r="MVN156" s="38"/>
      <c r="MVO156" s="38"/>
      <c r="MVP156" s="38"/>
      <c r="MVQ156" s="38"/>
      <c r="MVR156" s="38"/>
      <c r="MVS156" s="38"/>
      <c r="MVT156" s="38"/>
      <c r="MVU156" s="38"/>
      <c r="MVV156" s="38"/>
      <c r="MVW156" s="38"/>
      <c r="MVX156" s="38"/>
      <c r="MVY156" s="38"/>
      <c r="MVZ156" s="38"/>
      <c r="MWA156" s="38"/>
      <c r="MWB156" s="38"/>
      <c r="MWC156" s="38"/>
      <c r="MWD156" s="38"/>
      <c r="MWE156" s="38"/>
      <c r="MWF156" s="38"/>
      <c r="MWG156" s="38"/>
      <c r="MWH156" s="38"/>
      <c r="MWI156" s="38"/>
      <c r="MWJ156" s="38"/>
      <c r="MWK156" s="38"/>
      <c r="MWL156" s="38"/>
      <c r="MWM156" s="38"/>
      <c r="MWN156" s="38"/>
      <c r="MWO156" s="38"/>
      <c r="MWP156" s="38"/>
      <c r="MWQ156" s="38"/>
      <c r="MWR156" s="38"/>
      <c r="MWS156" s="38"/>
      <c r="MWT156" s="38"/>
      <c r="MWU156" s="38"/>
      <c r="MWV156" s="38"/>
      <c r="MWW156" s="38"/>
      <c r="MWX156" s="38"/>
      <c r="MWY156" s="38"/>
      <c r="MWZ156" s="38"/>
      <c r="MXA156" s="38"/>
      <c r="MXB156" s="38"/>
      <c r="MXC156" s="38"/>
      <c r="MXD156" s="38"/>
      <c r="MXE156" s="38"/>
      <c r="MXF156" s="38"/>
      <c r="MXG156" s="38"/>
      <c r="MXH156" s="38"/>
      <c r="MXI156" s="38"/>
      <c r="MXJ156" s="38"/>
      <c r="MXK156" s="38"/>
      <c r="MXL156" s="38"/>
      <c r="MXM156" s="38"/>
      <c r="MXN156" s="38"/>
      <c r="MXO156" s="38"/>
      <c r="MXP156" s="38"/>
      <c r="MXQ156" s="38"/>
      <c r="MXR156" s="38"/>
      <c r="MXS156" s="38"/>
      <c r="MXT156" s="38"/>
      <c r="MXU156" s="38"/>
      <c r="MXV156" s="38"/>
      <c r="MXW156" s="38"/>
      <c r="MXX156" s="38"/>
      <c r="MXY156" s="38"/>
      <c r="MXZ156" s="38"/>
      <c r="MYA156" s="38"/>
      <c r="MYB156" s="38"/>
      <c r="MYC156" s="38"/>
      <c r="MYD156" s="38"/>
      <c r="MYE156" s="38"/>
      <c r="MYF156" s="38"/>
      <c r="MYG156" s="38"/>
      <c r="MYH156" s="38"/>
      <c r="MYI156" s="38"/>
      <c r="MYJ156" s="38"/>
      <c r="MYK156" s="38"/>
      <c r="MYL156" s="38"/>
      <c r="MYM156" s="38"/>
      <c r="MYN156" s="38"/>
      <c r="MYO156" s="38"/>
      <c r="MYP156" s="38"/>
      <c r="MYQ156" s="38"/>
      <c r="MYR156" s="38"/>
      <c r="MYS156" s="38"/>
      <c r="MYT156" s="38"/>
      <c r="MYU156" s="38"/>
      <c r="MYV156" s="38"/>
      <c r="MYW156" s="38"/>
      <c r="MYX156" s="38"/>
      <c r="MYY156" s="38"/>
      <c r="MYZ156" s="38"/>
      <c r="MZA156" s="38"/>
      <c r="MZB156" s="38"/>
      <c r="MZC156" s="38"/>
      <c r="MZD156" s="38"/>
      <c r="MZE156" s="38"/>
      <c r="MZF156" s="38"/>
      <c r="MZG156" s="38"/>
      <c r="MZH156" s="38"/>
      <c r="MZI156" s="38"/>
      <c r="MZJ156" s="38"/>
      <c r="MZK156" s="38"/>
      <c r="MZL156" s="38"/>
      <c r="MZM156" s="38"/>
      <c r="MZN156" s="38"/>
      <c r="MZO156" s="38"/>
      <c r="MZP156" s="38"/>
      <c r="MZQ156" s="38"/>
      <c r="MZR156" s="38"/>
      <c r="MZS156" s="38"/>
      <c r="MZT156" s="38"/>
      <c r="MZU156" s="38"/>
      <c r="MZV156" s="38"/>
      <c r="MZW156" s="38"/>
      <c r="MZX156" s="38"/>
      <c r="MZY156" s="38"/>
      <c r="MZZ156" s="38"/>
      <c r="NAA156" s="38"/>
      <c r="NAB156" s="38"/>
      <c r="NAC156" s="38"/>
      <c r="NAD156" s="38"/>
      <c r="NAE156" s="38"/>
      <c r="NAF156" s="38"/>
      <c r="NAG156" s="38"/>
      <c r="NAH156" s="38"/>
      <c r="NAI156" s="38"/>
      <c r="NAJ156" s="38"/>
      <c r="NAK156" s="38"/>
      <c r="NAL156" s="38"/>
      <c r="NAM156" s="38"/>
      <c r="NAN156" s="38"/>
      <c r="NAO156" s="38"/>
      <c r="NAP156" s="38"/>
      <c r="NAQ156" s="38"/>
      <c r="NAR156" s="38"/>
      <c r="NAS156" s="38"/>
      <c r="NAT156" s="38"/>
      <c r="NAU156" s="38"/>
      <c r="NAV156" s="38"/>
      <c r="NAW156" s="38"/>
      <c r="NAX156" s="38"/>
      <c r="NAY156" s="38"/>
      <c r="NAZ156" s="38"/>
      <c r="NBA156" s="38"/>
      <c r="NBB156" s="38"/>
      <c r="NBC156" s="38"/>
      <c r="NBD156" s="38"/>
      <c r="NBE156" s="38"/>
      <c r="NBF156" s="38"/>
      <c r="NBG156" s="38"/>
      <c r="NBH156" s="38"/>
      <c r="NBI156" s="38"/>
      <c r="NBJ156" s="38"/>
      <c r="NBK156" s="38"/>
      <c r="NBL156" s="38"/>
      <c r="NBM156" s="38"/>
      <c r="NBN156" s="38"/>
      <c r="NBO156" s="38"/>
      <c r="NBP156" s="38"/>
      <c r="NBQ156" s="38"/>
      <c r="NBR156" s="38"/>
      <c r="NBS156" s="38"/>
      <c r="NBT156" s="38"/>
      <c r="NBU156" s="38"/>
      <c r="NBV156" s="38"/>
      <c r="NBW156" s="38"/>
      <c r="NBX156" s="38"/>
      <c r="NBY156" s="38"/>
      <c r="NBZ156" s="38"/>
      <c r="NCA156" s="38"/>
      <c r="NCB156" s="38"/>
      <c r="NCC156" s="38"/>
      <c r="NCD156" s="38"/>
      <c r="NCE156" s="38"/>
      <c r="NCF156" s="38"/>
      <c r="NCG156" s="38"/>
      <c r="NCH156" s="38"/>
      <c r="NCI156" s="38"/>
      <c r="NCJ156" s="38"/>
      <c r="NCK156" s="38"/>
      <c r="NCL156" s="38"/>
      <c r="NCM156" s="38"/>
      <c r="NCN156" s="38"/>
      <c r="NCO156" s="38"/>
      <c r="NCP156" s="38"/>
      <c r="NCQ156" s="38"/>
      <c r="NCR156" s="38"/>
      <c r="NCS156" s="38"/>
      <c r="NCT156" s="38"/>
      <c r="NCU156" s="38"/>
      <c r="NCV156" s="38"/>
      <c r="NCW156" s="38"/>
      <c r="NCX156" s="38"/>
      <c r="NCY156" s="38"/>
      <c r="NCZ156" s="38"/>
      <c r="NDA156" s="38"/>
      <c r="NDB156" s="38"/>
      <c r="NDC156" s="38"/>
      <c r="NDD156" s="38"/>
      <c r="NDE156" s="38"/>
      <c r="NDF156" s="38"/>
      <c r="NDG156" s="38"/>
      <c r="NDH156" s="38"/>
      <c r="NDI156" s="38"/>
      <c r="NDJ156" s="38"/>
      <c r="NDK156" s="38"/>
      <c r="NDL156" s="38"/>
      <c r="NDM156" s="38"/>
      <c r="NDN156" s="38"/>
      <c r="NDO156" s="38"/>
      <c r="NDP156" s="38"/>
      <c r="NDQ156" s="38"/>
      <c r="NDR156" s="38"/>
      <c r="NDS156" s="38"/>
      <c r="NDT156" s="38"/>
      <c r="NDU156" s="38"/>
      <c r="NDV156" s="38"/>
      <c r="NDW156" s="38"/>
      <c r="NDX156" s="38"/>
      <c r="NDY156" s="38"/>
      <c r="NDZ156" s="38"/>
      <c r="NEA156" s="38"/>
      <c r="NEB156" s="38"/>
      <c r="NEC156" s="38"/>
      <c r="NED156" s="38"/>
      <c r="NEE156" s="38"/>
      <c r="NEF156" s="38"/>
      <c r="NEG156" s="38"/>
      <c r="NEH156" s="38"/>
      <c r="NEI156" s="38"/>
      <c r="NEJ156" s="38"/>
      <c r="NEK156" s="38"/>
      <c r="NEL156" s="38"/>
      <c r="NEM156" s="38"/>
      <c r="NEN156" s="38"/>
      <c r="NEO156" s="38"/>
      <c r="NEP156" s="38"/>
      <c r="NEQ156" s="38"/>
      <c r="NER156" s="38"/>
      <c r="NES156" s="38"/>
      <c r="NET156" s="38"/>
      <c r="NEU156" s="38"/>
      <c r="NEV156" s="38"/>
      <c r="NEW156" s="38"/>
      <c r="NEX156" s="38"/>
      <c r="NEY156" s="38"/>
      <c r="NEZ156" s="38"/>
      <c r="NFA156" s="38"/>
      <c r="NFB156" s="38"/>
      <c r="NFC156" s="38"/>
      <c r="NFD156" s="38"/>
      <c r="NFE156" s="38"/>
      <c r="NFF156" s="38"/>
      <c r="NFG156" s="38"/>
      <c r="NFH156" s="38"/>
      <c r="NFI156" s="38"/>
      <c r="NFJ156" s="38"/>
      <c r="NFK156" s="38"/>
      <c r="NFL156" s="38"/>
      <c r="NFM156" s="38"/>
      <c r="NFN156" s="38"/>
      <c r="NFO156" s="38"/>
      <c r="NFP156" s="38"/>
      <c r="NFQ156" s="38"/>
      <c r="NFR156" s="38"/>
      <c r="NFS156" s="38"/>
      <c r="NFT156" s="38"/>
      <c r="NFU156" s="38"/>
      <c r="NFV156" s="38"/>
      <c r="NFW156" s="38"/>
      <c r="NFX156" s="38"/>
      <c r="NFY156" s="38"/>
      <c r="NFZ156" s="38"/>
      <c r="NGA156" s="38"/>
      <c r="NGB156" s="38"/>
      <c r="NGC156" s="38"/>
      <c r="NGD156" s="38"/>
      <c r="NGE156" s="38"/>
      <c r="NGF156" s="38"/>
      <c r="NGG156" s="38"/>
      <c r="NGH156" s="38"/>
      <c r="NGI156" s="38"/>
      <c r="NGJ156" s="38"/>
      <c r="NGK156" s="38"/>
      <c r="NGL156" s="38"/>
      <c r="NGM156" s="38"/>
      <c r="NGN156" s="38"/>
      <c r="NGO156" s="38"/>
      <c r="NGP156" s="38"/>
      <c r="NGQ156" s="38"/>
      <c r="NGR156" s="38"/>
      <c r="NGS156" s="38"/>
      <c r="NGT156" s="38"/>
      <c r="NGU156" s="38"/>
      <c r="NGV156" s="38"/>
      <c r="NGW156" s="38"/>
      <c r="NGX156" s="38"/>
      <c r="NGY156" s="38"/>
      <c r="NGZ156" s="38"/>
      <c r="NHA156" s="38"/>
      <c r="NHB156" s="38"/>
      <c r="NHC156" s="38"/>
      <c r="NHD156" s="38"/>
      <c r="NHE156" s="38"/>
      <c r="NHF156" s="38"/>
      <c r="NHG156" s="38"/>
      <c r="NHH156" s="38"/>
      <c r="NHI156" s="38"/>
      <c r="NHJ156" s="38"/>
      <c r="NHK156" s="38"/>
      <c r="NHL156" s="38"/>
      <c r="NHM156" s="38"/>
      <c r="NHN156" s="38"/>
      <c r="NHO156" s="38"/>
      <c r="NHP156" s="38"/>
      <c r="NHQ156" s="38"/>
      <c r="NHR156" s="38"/>
      <c r="NHS156" s="38"/>
      <c r="NHT156" s="38"/>
      <c r="NHU156" s="38"/>
      <c r="NHV156" s="38"/>
      <c r="NHW156" s="38"/>
      <c r="NHX156" s="38"/>
      <c r="NHY156" s="38"/>
      <c r="NHZ156" s="38"/>
      <c r="NIA156" s="38"/>
      <c r="NIB156" s="38"/>
      <c r="NIC156" s="38"/>
      <c r="NID156" s="38"/>
      <c r="NIE156" s="38"/>
      <c r="NIF156" s="38"/>
      <c r="NIG156" s="38"/>
      <c r="NIH156" s="38"/>
      <c r="NII156" s="38"/>
      <c r="NIJ156" s="38"/>
      <c r="NIK156" s="38"/>
      <c r="NIL156" s="38"/>
      <c r="NIM156" s="38"/>
      <c r="NIN156" s="38"/>
      <c r="NIO156" s="38"/>
      <c r="NIP156" s="38"/>
      <c r="NIQ156" s="38"/>
      <c r="NIR156" s="38"/>
      <c r="NIS156" s="38"/>
      <c r="NIT156" s="38"/>
      <c r="NIU156" s="38"/>
      <c r="NIV156" s="38"/>
      <c r="NIW156" s="38"/>
      <c r="NIX156" s="38"/>
      <c r="NIY156" s="38"/>
      <c r="NIZ156" s="38"/>
      <c r="NJA156" s="38"/>
      <c r="NJB156" s="38"/>
      <c r="NJC156" s="38"/>
      <c r="NJD156" s="38"/>
      <c r="NJE156" s="38"/>
      <c r="NJF156" s="38"/>
      <c r="NJG156" s="38"/>
      <c r="NJH156" s="38"/>
      <c r="NJI156" s="38"/>
      <c r="NJJ156" s="38"/>
      <c r="NJK156" s="38"/>
      <c r="NJL156" s="38"/>
      <c r="NJM156" s="38"/>
      <c r="NJN156" s="38"/>
      <c r="NJO156" s="38"/>
      <c r="NJP156" s="38"/>
      <c r="NJQ156" s="38"/>
      <c r="NJR156" s="38"/>
      <c r="NJS156" s="38"/>
      <c r="NJT156" s="38"/>
      <c r="NJU156" s="38"/>
      <c r="NJV156" s="38"/>
      <c r="NJW156" s="38"/>
      <c r="NJX156" s="38"/>
      <c r="NJY156" s="38"/>
      <c r="NJZ156" s="38"/>
      <c r="NKA156" s="38"/>
      <c r="NKB156" s="38"/>
      <c r="NKC156" s="38"/>
      <c r="NKD156" s="38"/>
      <c r="NKE156" s="38"/>
      <c r="NKF156" s="38"/>
      <c r="NKG156" s="38"/>
      <c r="NKH156" s="38"/>
      <c r="NKI156" s="38"/>
      <c r="NKJ156" s="38"/>
      <c r="NKK156" s="38"/>
      <c r="NKL156" s="38"/>
      <c r="NKM156" s="38"/>
      <c r="NKN156" s="38"/>
      <c r="NKO156" s="38"/>
      <c r="NKP156" s="38"/>
      <c r="NKQ156" s="38"/>
      <c r="NKR156" s="38"/>
      <c r="NKS156" s="38"/>
      <c r="NKT156" s="38"/>
      <c r="NKU156" s="38"/>
      <c r="NKV156" s="38"/>
      <c r="NKW156" s="38"/>
      <c r="NKX156" s="38"/>
      <c r="NKY156" s="38"/>
      <c r="NKZ156" s="38"/>
      <c r="NLA156" s="38"/>
      <c r="NLB156" s="38"/>
      <c r="NLC156" s="38"/>
      <c r="NLD156" s="38"/>
      <c r="NLE156" s="38"/>
      <c r="NLF156" s="38"/>
      <c r="NLG156" s="38"/>
      <c r="NLH156" s="38"/>
      <c r="NLI156" s="38"/>
      <c r="NLJ156" s="38"/>
      <c r="NLK156" s="38"/>
      <c r="NLL156" s="38"/>
      <c r="NLM156" s="38"/>
      <c r="NLN156" s="38"/>
      <c r="NLO156" s="38"/>
      <c r="NLP156" s="38"/>
      <c r="NLQ156" s="38"/>
      <c r="NLR156" s="38"/>
      <c r="NLS156" s="38"/>
      <c r="NLT156" s="38"/>
      <c r="NLU156" s="38"/>
      <c r="NLV156" s="38"/>
      <c r="NLW156" s="38"/>
      <c r="NLX156" s="38"/>
      <c r="NLY156" s="38"/>
      <c r="NLZ156" s="38"/>
      <c r="NMA156" s="38"/>
      <c r="NMB156" s="38"/>
      <c r="NMC156" s="38"/>
      <c r="NMD156" s="38"/>
      <c r="NME156" s="38"/>
      <c r="NMF156" s="38"/>
      <c r="NMG156" s="38"/>
      <c r="NMH156" s="38"/>
      <c r="NMI156" s="38"/>
      <c r="NMJ156" s="38"/>
      <c r="NMK156" s="38"/>
      <c r="NML156" s="38"/>
      <c r="NMM156" s="38"/>
      <c r="NMN156" s="38"/>
      <c r="NMO156" s="38"/>
      <c r="NMP156" s="38"/>
      <c r="NMQ156" s="38"/>
      <c r="NMR156" s="38"/>
      <c r="NMS156" s="38"/>
      <c r="NMT156" s="38"/>
      <c r="NMU156" s="38"/>
      <c r="NMV156" s="38"/>
      <c r="NMW156" s="38"/>
      <c r="NMX156" s="38"/>
      <c r="NMY156" s="38"/>
      <c r="NMZ156" s="38"/>
      <c r="NNA156" s="38"/>
      <c r="NNB156" s="38"/>
      <c r="NNC156" s="38"/>
      <c r="NND156" s="38"/>
      <c r="NNE156" s="38"/>
      <c r="NNF156" s="38"/>
      <c r="NNG156" s="38"/>
      <c r="NNH156" s="38"/>
      <c r="NNI156" s="38"/>
      <c r="NNJ156" s="38"/>
      <c r="NNK156" s="38"/>
      <c r="NNL156" s="38"/>
      <c r="NNM156" s="38"/>
      <c r="NNN156" s="38"/>
      <c r="NNO156" s="38"/>
      <c r="NNP156" s="38"/>
      <c r="NNQ156" s="38"/>
      <c r="NNR156" s="38"/>
      <c r="NNS156" s="38"/>
      <c r="NNT156" s="38"/>
      <c r="NNU156" s="38"/>
      <c r="NNV156" s="38"/>
      <c r="NNW156" s="38"/>
      <c r="NNX156" s="38"/>
      <c r="NNY156" s="38"/>
      <c r="NNZ156" s="38"/>
      <c r="NOA156" s="38"/>
      <c r="NOB156" s="38"/>
      <c r="NOC156" s="38"/>
      <c r="NOD156" s="38"/>
      <c r="NOE156" s="38"/>
      <c r="NOF156" s="38"/>
      <c r="NOG156" s="38"/>
      <c r="NOH156" s="38"/>
      <c r="NOI156" s="38"/>
      <c r="NOJ156" s="38"/>
      <c r="NOK156" s="38"/>
      <c r="NOL156" s="38"/>
      <c r="NOM156" s="38"/>
      <c r="NON156" s="38"/>
      <c r="NOO156" s="38"/>
      <c r="NOP156" s="38"/>
      <c r="NOQ156" s="38"/>
      <c r="NOR156" s="38"/>
      <c r="NOS156" s="38"/>
      <c r="NOT156" s="38"/>
      <c r="NOU156" s="38"/>
      <c r="NOV156" s="38"/>
      <c r="NOW156" s="38"/>
      <c r="NOX156" s="38"/>
      <c r="NOY156" s="38"/>
      <c r="NOZ156" s="38"/>
      <c r="NPA156" s="38"/>
      <c r="NPB156" s="38"/>
      <c r="NPC156" s="38"/>
      <c r="NPD156" s="38"/>
      <c r="NPE156" s="38"/>
      <c r="NPF156" s="38"/>
      <c r="NPG156" s="38"/>
      <c r="NPH156" s="38"/>
      <c r="NPI156" s="38"/>
      <c r="NPJ156" s="38"/>
      <c r="NPK156" s="38"/>
      <c r="NPL156" s="38"/>
      <c r="NPM156" s="38"/>
      <c r="NPN156" s="38"/>
      <c r="NPO156" s="38"/>
      <c r="NPP156" s="38"/>
      <c r="NPQ156" s="38"/>
      <c r="NPR156" s="38"/>
      <c r="NPS156" s="38"/>
      <c r="NPT156" s="38"/>
      <c r="NPU156" s="38"/>
      <c r="NPV156" s="38"/>
      <c r="NPW156" s="38"/>
      <c r="NPX156" s="38"/>
      <c r="NPY156" s="38"/>
      <c r="NPZ156" s="38"/>
      <c r="NQA156" s="38"/>
      <c r="NQB156" s="38"/>
      <c r="NQC156" s="38"/>
      <c r="NQD156" s="38"/>
      <c r="NQE156" s="38"/>
      <c r="NQF156" s="38"/>
      <c r="NQG156" s="38"/>
      <c r="NQH156" s="38"/>
      <c r="NQI156" s="38"/>
      <c r="NQJ156" s="38"/>
      <c r="NQK156" s="38"/>
      <c r="NQL156" s="38"/>
      <c r="NQM156" s="38"/>
      <c r="NQN156" s="38"/>
      <c r="NQO156" s="38"/>
      <c r="NQP156" s="38"/>
      <c r="NQQ156" s="38"/>
      <c r="NQR156" s="38"/>
      <c r="NQS156" s="38"/>
      <c r="NQT156" s="38"/>
      <c r="NQU156" s="38"/>
      <c r="NQV156" s="38"/>
      <c r="NQW156" s="38"/>
      <c r="NQX156" s="38"/>
      <c r="NQY156" s="38"/>
      <c r="NQZ156" s="38"/>
      <c r="NRA156" s="38"/>
      <c r="NRB156" s="38"/>
      <c r="NRC156" s="38"/>
      <c r="NRD156" s="38"/>
      <c r="NRE156" s="38"/>
      <c r="NRF156" s="38"/>
      <c r="NRG156" s="38"/>
      <c r="NRH156" s="38"/>
      <c r="NRI156" s="38"/>
      <c r="NRJ156" s="38"/>
      <c r="NRK156" s="38"/>
      <c r="NRL156" s="38"/>
      <c r="NRM156" s="38"/>
      <c r="NRN156" s="38"/>
      <c r="NRO156" s="38"/>
      <c r="NRP156" s="38"/>
      <c r="NRQ156" s="38"/>
      <c r="NRR156" s="38"/>
      <c r="NRS156" s="38"/>
      <c r="NRT156" s="38"/>
      <c r="NRU156" s="38"/>
      <c r="NRV156" s="38"/>
      <c r="NRW156" s="38"/>
      <c r="NRX156" s="38"/>
      <c r="NRY156" s="38"/>
      <c r="NRZ156" s="38"/>
      <c r="NSA156" s="38"/>
      <c r="NSB156" s="38"/>
      <c r="NSC156" s="38"/>
      <c r="NSD156" s="38"/>
      <c r="NSE156" s="38"/>
      <c r="NSF156" s="38"/>
      <c r="NSG156" s="38"/>
      <c r="NSH156" s="38"/>
      <c r="NSI156" s="38"/>
      <c r="NSJ156" s="38"/>
      <c r="NSK156" s="38"/>
      <c r="NSL156" s="38"/>
      <c r="NSM156" s="38"/>
      <c r="NSN156" s="38"/>
      <c r="NSO156" s="38"/>
      <c r="NSP156" s="38"/>
      <c r="NSQ156" s="38"/>
      <c r="NSR156" s="38"/>
      <c r="NSS156" s="38"/>
      <c r="NST156" s="38"/>
      <c r="NSU156" s="38"/>
      <c r="NSV156" s="38"/>
      <c r="NSW156" s="38"/>
      <c r="NSX156" s="38"/>
      <c r="NSY156" s="38"/>
      <c r="NSZ156" s="38"/>
      <c r="NTA156" s="38"/>
      <c r="NTB156" s="38"/>
      <c r="NTC156" s="38"/>
      <c r="NTD156" s="38"/>
      <c r="NTE156" s="38"/>
      <c r="NTF156" s="38"/>
      <c r="NTG156" s="38"/>
      <c r="NTH156" s="38"/>
      <c r="NTI156" s="38"/>
      <c r="NTJ156" s="38"/>
      <c r="NTK156" s="38"/>
      <c r="NTL156" s="38"/>
      <c r="NTM156" s="38"/>
      <c r="NTN156" s="38"/>
      <c r="NTO156" s="38"/>
      <c r="NTP156" s="38"/>
      <c r="NTQ156" s="38"/>
      <c r="NTR156" s="38"/>
      <c r="NTS156" s="38"/>
      <c r="NTT156" s="38"/>
      <c r="NTU156" s="38"/>
      <c r="NTV156" s="38"/>
      <c r="NTW156" s="38"/>
      <c r="NTX156" s="38"/>
      <c r="NTY156" s="38"/>
      <c r="NTZ156" s="38"/>
      <c r="NUA156" s="38"/>
      <c r="NUB156" s="38"/>
      <c r="NUC156" s="38"/>
      <c r="NUD156" s="38"/>
      <c r="NUE156" s="38"/>
      <c r="NUF156" s="38"/>
      <c r="NUG156" s="38"/>
      <c r="NUH156" s="38"/>
      <c r="NUI156" s="38"/>
      <c r="NUJ156" s="38"/>
      <c r="NUK156" s="38"/>
      <c r="NUL156" s="38"/>
      <c r="NUM156" s="38"/>
      <c r="NUN156" s="38"/>
      <c r="NUO156" s="38"/>
      <c r="NUP156" s="38"/>
      <c r="NUQ156" s="38"/>
      <c r="NUR156" s="38"/>
      <c r="NUS156" s="38"/>
      <c r="NUT156" s="38"/>
      <c r="NUU156" s="38"/>
      <c r="NUV156" s="38"/>
      <c r="NUW156" s="38"/>
      <c r="NUX156" s="38"/>
      <c r="NUY156" s="38"/>
      <c r="NUZ156" s="38"/>
      <c r="NVA156" s="38"/>
      <c r="NVB156" s="38"/>
      <c r="NVC156" s="38"/>
      <c r="NVD156" s="38"/>
      <c r="NVE156" s="38"/>
      <c r="NVF156" s="38"/>
      <c r="NVG156" s="38"/>
      <c r="NVH156" s="38"/>
      <c r="NVI156" s="38"/>
      <c r="NVJ156" s="38"/>
      <c r="NVK156" s="38"/>
      <c r="NVL156" s="38"/>
      <c r="NVM156" s="38"/>
      <c r="NVN156" s="38"/>
      <c r="NVO156" s="38"/>
      <c r="NVP156" s="38"/>
      <c r="NVQ156" s="38"/>
      <c r="NVR156" s="38"/>
      <c r="NVS156" s="38"/>
      <c r="NVT156" s="38"/>
      <c r="NVU156" s="38"/>
      <c r="NVV156" s="38"/>
      <c r="NVW156" s="38"/>
      <c r="NVX156" s="38"/>
      <c r="NVY156" s="38"/>
      <c r="NVZ156" s="38"/>
      <c r="NWA156" s="38"/>
      <c r="NWB156" s="38"/>
      <c r="NWC156" s="38"/>
      <c r="NWD156" s="38"/>
      <c r="NWE156" s="38"/>
      <c r="NWF156" s="38"/>
      <c r="NWG156" s="38"/>
      <c r="NWH156" s="38"/>
      <c r="NWI156" s="38"/>
      <c r="NWJ156" s="38"/>
      <c r="NWK156" s="38"/>
      <c r="NWL156" s="38"/>
      <c r="NWM156" s="38"/>
      <c r="NWN156" s="38"/>
      <c r="NWO156" s="38"/>
      <c r="NWP156" s="38"/>
      <c r="NWQ156" s="38"/>
      <c r="NWR156" s="38"/>
      <c r="NWS156" s="38"/>
      <c r="NWT156" s="38"/>
      <c r="NWU156" s="38"/>
      <c r="NWV156" s="38"/>
      <c r="NWW156" s="38"/>
      <c r="NWX156" s="38"/>
      <c r="NWY156" s="38"/>
      <c r="NWZ156" s="38"/>
      <c r="NXA156" s="38"/>
      <c r="NXB156" s="38"/>
      <c r="NXC156" s="38"/>
      <c r="NXD156" s="38"/>
      <c r="NXE156" s="38"/>
      <c r="NXF156" s="38"/>
      <c r="NXG156" s="38"/>
      <c r="NXH156" s="38"/>
      <c r="NXI156" s="38"/>
      <c r="NXJ156" s="38"/>
      <c r="NXK156" s="38"/>
      <c r="NXL156" s="38"/>
      <c r="NXM156" s="38"/>
      <c r="NXN156" s="38"/>
      <c r="NXO156" s="38"/>
      <c r="NXP156" s="38"/>
      <c r="NXQ156" s="38"/>
      <c r="NXR156" s="38"/>
      <c r="NXS156" s="38"/>
      <c r="NXT156" s="38"/>
      <c r="NXU156" s="38"/>
      <c r="NXV156" s="38"/>
      <c r="NXW156" s="38"/>
      <c r="NXX156" s="38"/>
      <c r="NXY156" s="38"/>
      <c r="NXZ156" s="38"/>
      <c r="NYA156" s="38"/>
      <c r="NYB156" s="38"/>
      <c r="NYC156" s="38"/>
      <c r="NYD156" s="38"/>
      <c r="NYE156" s="38"/>
      <c r="NYF156" s="38"/>
      <c r="NYG156" s="38"/>
      <c r="NYH156" s="38"/>
      <c r="NYI156" s="38"/>
      <c r="NYJ156" s="38"/>
      <c r="NYK156" s="38"/>
      <c r="NYL156" s="38"/>
      <c r="NYM156" s="38"/>
      <c r="NYN156" s="38"/>
      <c r="NYO156" s="38"/>
      <c r="NYP156" s="38"/>
      <c r="NYQ156" s="38"/>
      <c r="NYR156" s="38"/>
      <c r="NYS156" s="38"/>
      <c r="NYT156" s="38"/>
      <c r="NYU156" s="38"/>
      <c r="NYV156" s="38"/>
      <c r="NYW156" s="38"/>
      <c r="NYX156" s="38"/>
      <c r="NYY156" s="38"/>
      <c r="NYZ156" s="38"/>
      <c r="NZA156" s="38"/>
      <c r="NZB156" s="38"/>
      <c r="NZC156" s="38"/>
      <c r="NZD156" s="38"/>
      <c r="NZE156" s="38"/>
      <c r="NZF156" s="38"/>
      <c r="NZG156" s="38"/>
      <c r="NZH156" s="38"/>
      <c r="NZI156" s="38"/>
      <c r="NZJ156" s="38"/>
      <c r="NZK156" s="38"/>
      <c r="NZL156" s="38"/>
      <c r="NZM156" s="38"/>
      <c r="NZN156" s="38"/>
      <c r="NZO156" s="38"/>
      <c r="NZP156" s="38"/>
      <c r="NZQ156" s="38"/>
      <c r="NZR156" s="38"/>
      <c r="NZS156" s="38"/>
      <c r="NZT156" s="38"/>
      <c r="NZU156" s="38"/>
      <c r="NZV156" s="38"/>
      <c r="NZW156" s="38"/>
      <c r="NZX156" s="38"/>
      <c r="NZY156" s="38"/>
      <c r="NZZ156" s="38"/>
      <c r="OAA156" s="38"/>
      <c r="OAB156" s="38"/>
      <c r="OAC156" s="38"/>
      <c r="OAD156" s="38"/>
      <c r="OAE156" s="38"/>
      <c r="OAF156" s="38"/>
      <c r="OAG156" s="38"/>
      <c r="OAH156" s="38"/>
      <c r="OAI156" s="38"/>
      <c r="OAJ156" s="38"/>
      <c r="OAK156" s="38"/>
      <c r="OAL156" s="38"/>
      <c r="OAM156" s="38"/>
      <c r="OAN156" s="38"/>
      <c r="OAO156" s="38"/>
      <c r="OAP156" s="38"/>
      <c r="OAQ156" s="38"/>
      <c r="OAR156" s="38"/>
      <c r="OAS156" s="38"/>
      <c r="OAT156" s="38"/>
      <c r="OAU156" s="38"/>
      <c r="OAV156" s="38"/>
      <c r="OAW156" s="38"/>
      <c r="OAX156" s="38"/>
      <c r="OAY156" s="38"/>
      <c r="OAZ156" s="38"/>
      <c r="OBA156" s="38"/>
      <c r="OBB156" s="38"/>
      <c r="OBC156" s="38"/>
      <c r="OBD156" s="38"/>
      <c r="OBE156" s="38"/>
      <c r="OBF156" s="38"/>
      <c r="OBG156" s="38"/>
      <c r="OBH156" s="38"/>
      <c r="OBI156" s="38"/>
      <c r="OBJ156" s="38"/>
      <c r="OBK156" s="38"/>
      <c r="OBL156" s="38"/>
      <c r="OBM156" s="38"/>
      <c r="OBN156" s="38"/>
      <c r="OBO156" s="38"/>
      <c r="OBP156" s="38"/>
      <c r="OBQ156" s="38"/>
      <c r="OBR156" s="38"/>
      <c r="OBS156" s="38"/>
      <c r="OBT156" s="38"/>
      <c r="OBU156" s="38"/>
      <c r="OBV156" s="38"/>
      <c r="OBW156" s="38"/>
      <c r="OBX156" s="38"/>
      <c r="OBY156" s="38"/>
      <c r="OBZ156" s="38"/>
      <c r="OCA156" s="38"/>
      <c r="OCB156" s="38"/>
      <c r="OCC156" s="38"/>
      <c r="OCD156" s="38"/>
      <c r="OCE156" s="38"/>
      <c r="OCF156" s="38"/>
      <c r="OCG156" s="38"/>
      <c r="OCH156" s="38"/>
      <c r="OCI156" s="38"/>
      <c r="OCJ156" s="38"/>
      <c r="OCK156" s="38"/>
      <c r="OCL156" s="38"/>
      <c r="OCM156" s="38"/>
      <c r="OCN156" s="38"/>
      <c r="OCO156" s="38"/>
      <c r="OCP156" s="38"/>
      <c r="OCQ156" s="38"/>
      <c r="OCR156" s="38"/>
      <c r="OCS156" s="38"/>
      <c r="OCT156" s="38"/>
      <c r="OCU156" s="38"/>
      <c r="OCV156" s="38"/>
      <c r="OCW156" s="38"/>
      <c r="OCX156" s="38"/>
      <c r="OCY156" s="38"/>
      <c r="OCZ156" s="38"/>
      <c r="ODA156" s="38"/>
      <c r="ODB156" s="38"/>
      <c r="ODC156" s="38"/>
      <c r="ODD156" s="38"/>
      <c r="ODE156" s="38"/>
      <c r="ODF156" s="38"/>
      <c r="ODG156" s="38"/>
      <c r="ODH156" s="38"/>
      <c r="ODI156" s="38"/>
      <c r="ODJ156" s="38"/>
      <c r="ODK156" s="38"/>
      <c r="ODL156" s="38"/>
      <c r="ODM156" s="38"/>
      <c r="ODN156" s="38"/>
      <c r="ODO156" s="38"/>
      <c r="ODP156" s="38"/>
      <c r="ODQ156" s="38"/>
      <c r="ODR156" s="38"/>
      <c r="ODS156" s="38"/>
      <c r="ODT156" s="38"/>
      <c r="ODU156" s="38"/>
      <c r="ODV156" s="38"/>
      <c r="ODW156" s="38"/>
      <c r="ODX156" s="38"/>
      <c r="ODY156" s="38"/>
      <c r="ODZ156" s="38"/>
      <c r="OEA156" s="38"/>
      <c r="OEB156" s="38"/>
      <c r="OEC156" s="38"/>
      <c r="OED156" s="38"/>
      <c r="OEE156" s="38"/>
      <c r="OEF156" s="38"/>
      <c r="OEG156" s="38"/>
      <c r="OEH156" s="38"/>
      <c r="OEI156" s="38"/>
      <c r="OEJ156" s="38"/>
      <c r="OEK156" s="38"/>
      <c r="OEL156" s="38"/>
      <c r="OEM156" s="38"/>
      <c r="OEN156" s="38"/>
      <c r="OEO156" s="38"/>
      <c r="OEP156" s="38"/>
      <c r="OEQ156" s="38"/>
      <c r="OER156" s="38"/>
      <c r="OES156" s="38"/>
      <c r="OET156" s="38"/>
      <c r="OEU156" s="38"/>
      <c r="OEV156" s="38"/>
      <c r="OEW156" s="38"/>
      <c r="OEX156" s="38"/>
      <c r="OEY156" s="38"/>
      <c r="OEZ156" s="38"/>
      <c r="OFA156" s="38"/>
      <c r="OFB156" s="38"/>
      <c r="OFC156" s="38"/>
      <c r="OFD156" s="38"/>
      <c r="OFE156" s="38"/>
      <c r="OFF156" s="38"/>
      <c r="OFG156" s="38"/>
      <c r="OFH156" s="38"/>
      <c r="OFI156" s="38"/>
      <c r="OFJ156" s="38"/>
      <c r="OFK156" s="38"/>
      <c r="OFL156" s="38"/>
      <c r="OFM156" s="38"/>
      <c r="OFN156" s="38"/>
      <c r="OFO156" s="38"/>
      <c r="OFP156" s="38"/>
      <c r="OFQ156" s="38"/>
      <c r="OFR156" s="38"/>
      <c r="OFS156" s="38"/>
      <c r="OFT156" s="38"/>
      <c r="OFU156" s="38"/>
      <c r="OFV156" s="38"/>
      <c r="OFW156" s="38"/>
      <c r="OFX156" s="38"/>
      <c r="OFY156" s="38"/>
      <c r="OFZ156" s="38"/>
      <c r="OGA156" s="38"/>
      <c r="OGB156" s="38"/>
      <c r="OGC156" s="38"/>
      <c r="OGD156" s="38"/>
      <c r="OGE156" s="38"/>
      <c r="OGF156" s="38"/>
      <c r="OGG156" s="38"/>
      <c r="OGH156" s="38"/>
      <c r="OGI156" s="38"/>
      <c r="OGJ156" s="38"/>
      <c r="OGK156" s="38"/>
      <c r="OGL156" s="38"/>
      <c r="OGM156" s="38"/>
      <c r="OGN156" s="38"/>
      <c r="OGO156" s="38"/>
      <c r="OGP156" s="38"/>
      <c r="OGQ156" s="38"/>
      <c r="OGR156" s="38"/>
      <c r="OGS156" s="38"/>
      <c r="OGT156" s="38"/>
      <c r="OGU156" s="38"/>
      <c r="OGV156" s="38"/>
      <c r="OGW156" s="38"/>
      <c r="OGX156" s="38"/>
      <c r="OGY156" s="38"/>
      <c r="OGZ156" s="38"/>
      <c r="OHA156" s="38"/>
      <c r="OHB156" s="38"/>
      <c r="OHC156" s="38"/>
      <c r="OHD156" s="38"/>
      <c r="OHE156" s="38"/>
      <c r="OHF156" s="38"/>
      <c r="OHG156" s="38"/>
      <c r="OHH156" s="38"/>
      <c r="OHI156" s="38"/>
      <c r="OHJ156" s="38"/>
      <c r="OHK156" s="38"/>
      <c r="OHL156" s="38"/>
      <c r="OHM156" s="38"/>
      <c r="OHN156" s="38"/>
      <c r="OHO156" s="38"/>
      <c r="OHP156" s="38"/>
      <c r="OHQ156" s="38"/>
      <c r="OHR156" s="38"/>
      <c r="OHS156" s="38"/>
      <c r="OHT156" s="38"/>
      <c r="OHU156" s="38"/>
      <c r="OHV156" s="38"/>
      <c r="OHW156" s="38"/>
      <c r="OHX156" s="38"/>
      <c r="OHY156" s="38"/>
      <c r="OHZ156" s="38"/>
      <c r="OIA156" s="38"/>
      <c r="OIB156" s="38"/>
      <c r="OIC156" s="38"/>
      <c r="OID156" s="38"/>
      <c r="OIE156" s="38"/>
      <c r="OIF156" s="38"/>
      <c r="OIG156" s="38"/>
      <c r="OIH156" s="38"/>
      <c r="OII156" s="38"/>
      <c r="OIJ156" s="38"/>
      <c r="OIK156" s="38"/>
      <c r="OIL156" s="38"/>
      <c r="OIM156" s="38"/>
      <c r="OIN156" s="38"/>
      <c r="OIO156" s="38"/>
      <c r="OIP156" s="38"/>
      <c r="OIQ156" s="38"/>
      <c r="OIR156" s="38"/>
      <c r="OIS156" s="38"/>
      <c r="OIT156" s="38"/>
      <c r="OIU156" s="38"/>
      <c r="OIV156" s="38"/>
      <c r="OIW156" s="38"/>
      <c r="OIX156" s="38"/>
      <c r="OIY156" s="38"/>
      <c r="OIZ156" s="38"/>
      <c r="OJA156" s="38"/>
      <c r="OJB156" s="38"/>
      <c r="OJC156" s="38"/>
      <c r="OJD156" s="38"/>
      <c r="OJE156" s="38"/>
      <c r="OJF156" s="38"/>
      <c r="OJG156" s="38"/>
      <c r="OJH156" s="38"/>
      <c r="OJI156" s="38"/>
      <c r="OJJ156" s="38"/>
      <c r="OJK156" s="38"/>
      <c r="OJL156" s="38"/>
      <c r="OJM156" s="38"/>
      <c r="OJN156" s="38"/>
      <c r="OJO156" s="38"/>
      <c r="OJP156" s="38"/>
      <c r="OJQ156" s="38"/>
      <c r="OJR156" s="38"/>
      <c r="OJS156" s="38"/>
      <c r="OJT156" s="38"/>
      <c r="OJU156" s="38"/>
      <c r="OJV156" s="38"/>
      <c r="OJW156" s="38"/>
      <c r="OJX156" s="38"/>
      <c r="OJY156" s="38"/>
      <c r="OJZ156" s="38"/>
      <c r="OKA156" s="38"/>
      <c r="OKB156" s="38"/>
      <c r="OKC156" s="38"/>
      <c r="OKD156" s="38"/>
      <c r="OKE156" s="38"/>
      <c r="OKF156" s="38"/>
      <c r="OKG156" s="38"/>
      <c r="OKH156" s="38"/>
      <c r="OKI156" s="38"/>
      <c r="OKJ156" s="38"/>
      <c r="OKK156" s="38"/>
      <c r="OKL156" s="38"/>
      <c r="OKM156" s="38"/>
      <c r="OKN156" s="38"/>
      <c r="OKO156" s="38"/>
      <c r="OKP156" s="38"/>
      <c r="OKQ156" s="38"/>
      <c r="OKR156" s="38"/>
      <c r="OKS156" s="38"/>
      <c r="OKT156" s="38"/>
      <c r="OKU156" s="38"/>
      <c r="OKV156" s="38"/>
      <c r="OKW156" s="38"/>
      <c r="OKX156" s="38"/>
      <c r="OKY156" s="38"/>
      <c r="OKZ156" s="38"/>
      <c r="OLA156" s="38"/>
      <c r="OLB156" s="38"/>
      <c r="OLC156" s="38"/>
      <c r="OLD156" s="38"/>
      <c r="OLE156" s="38"/>
      <c r="OLF156" s="38"/>
      <c r="OLG156" s="38"/>
      <c r="OLH156" s="38"/>
      <c r="OLI156" s="38"/>
      <c r="OLJ156" s="38"/>
      <c r="OLK156" s="38"/>
      <c r="OLL156" s="38"/>
      <c r="OLM156" s="38"/>
      <c r="OLN156" s="38"/>
      <c r="OLO156" s="38"/>
      <c r="OLP156" s="38"/>
      <c r="OLQ156" s="38"/>
      <c r="OLR156" s="38"/>
      <c r="OLS156" s="38"/>
      <c r="OLT156" s="38"/>
      <c r="OLU156" s="38"/>
      <c r="OLV156" s="38"/>
      <c r="OLW156" s="38"/>
      <c r="OLX156" s="38"/>
      <c r="OLY156" s="38"/>
      <c r="OLZ156" s="38"/>
      <c r="OMA156" s="38"/>
      <c r="OMB156" s="38"/>
      <c r="OMC156" s="38"/>
      <c r="OMD156" s="38"/>
      <c r="OME156" s="38"/>
      <c r="OMF156" s="38"/>
      <c r="OMG156" s="38"/>
      <c r="OMH156" s="38"/>
      <c r="OMI156" s="38"/>
      <c r="OMJ156" s="38"/>
      <c r="OMK156" s="38"/>
      <c r="OML156" s="38"/>
      <c r="OMM156" s="38"/>
      <c r="OMN156" s="38"/>
      <c r="OMO156" s="38"/>
      <c r="OMP156" s="38"/>
      <c r="OMQ156" s="38"/>
      <c r="OMR156" s="38"/>
      <c r="OMS156" s="38"/>
      <c r="OMT156" s="38"/>
      <c r="OMU156" s="38"/>
      <c r="OMV156" s="38"/>
      <c r="OMW156" s="38"/>
      <c r="OMX156" s="38"/>
      <c r="OMY156" s="38"/>
      <c r="OMZ156" s="38"/>
      <c r="ONA156" s="38"/>
      <c r="ONB156" s="38"/>
      <c r="ONC156" s="38"/>
      <c r="OND156" s="38"/>
      <c r="ONE156" s="38"/>
      <c r="ONF156" s="38"/>
      <c r="ONG156" s="38"/>
      <c r="ONH156" s="38"/>
      <c r="ONI156" s="38"/>
      <c r="ONJ156" s="38"/>
      <c r="ONK156" s="38"/>
      <c r="ONL156" s="38"/>
      <c r="ONM156" s="38"/>
      <c r="ONN156" s="38"/>
      <c r="ONO156" s="38"/>
      <c r="ONP156" s="38"/>
      <c r="ONQ156" s="38"/>
      <c r="ONR156" s="38"/>
      <c r="ONS156" s="38"/>
      <c r="ONT156" s="38"/>
      <c r="ONU156" s="38"/>
      <c r="ONV156" s="38"/>
      <c r="ONW156" s="38"/>
      <c r="ONX156" s="38"/>
      <c r="ONY156" s="38"/>
      <c r="ONZ156" s="38"/>
      <c r="OOA156" s="38"/>
      <c r="OOB156" s="38"/>
      <c r="OOC156" s="38"/>
      <c r="OOD156" s="38"/>
      <c r="OOE156" s="38"/>
      <c r="OOF156" s="38"/>
      <c r="OOG156" s="38"/>
      <c r="OOH156" s="38"/>
      <c r="OOI156" s="38"/>
      <c r="OOJ156" s="38"/>
      <c r="OOK156" s="38"/>
      <c r="OOL156" s="38"/>
      <c r="OOM156" s="38"/>
      <c r="OON156" s="38"/>
      <c r="OOO156" s="38"/>
      <c r="OOP156" s="38"/>
      <c r="OOQ156" s="38"/>
      <c r="OOR156" s="38"/>
      <c r="OOS156" s="38"/>
      <c r="OOT156" s="38"/>
      <c r="OOU156" s="38"/>
      <c r="OOV156" s="38"/>
      <c r="OOW156" s="38"/>
      <c r="OOX156" s="38"/>
      <c r="OOY156" s="38"/>
      <c r="OOZ156" s="38"/>
      <c r="OPA156" s="38"/>
      <c r="OPB156" s="38"/>
      <c r="OPC156" s="38"/>
      <c r="OPD156" s="38"/>
      <c r="OPE156" s="38"/>
      <c r="OPF156" s="38"/>
      <c r="OPG156" s="38"/>
      <c r="OPH156" s="38"/>
      <c r="OPI156" s="38"/>
      <c r="OPJ156" s="38"/>
      <c r="OPK156" s="38"/>
      <c r="OPL156" s="38"/>
      <c r="OPM156" s="38"/>
      <c r="OPN156" s="38"/>
      <c r="OPO156" s="38"/>
      <c r="OPP156" s="38"/>
      <c r="OPQ156" s="38"/>
      <c r="OPR156" s="38"/>
      <c r="OPS156" s="38"/>
      <c r="OPT156" s="38"/>
      <c r="OPU156" s="38"/>
      <c r="OPV156" s="38"/>
      <c r="OPW156" s="38"/>
      <c r="OPX156" s="38"/>
      <c r="OPY156" s="38"/>
      <c r="OPZ156" s="38"/>
      <c r="OQA156" s="38"/>
      <c r="OQB156" s="38"/>
      <c r="OQC156" s="38"/>
      <c r="OQD156" s="38"/>
      <c r="OQE156" s="38"/>
      <c r="OQF156" s="38"/>
      <c r="OQG156" s="38"/>
      <c r="OQH156" s="38"/>
      <c r="OQI156" s="38"/>
      <c r="OQJ156" s="38"/>
      <c r="OQK156" s="38"/>
      <c r="OQL156" s="38"/>
      <c r="OQM156" s="38"/>
      <c r="OQN156" s="38"/>
      <c r="OQO156" s="38"/>
      <c r="OQP156" s="38"/>
      <c r="OQQ156" s="38"/>
      <c r="OQR156" s="38"/>
      <c r="OQS156" s="38"/>
      <c r="OQT156" s="38"/>
      <c r="OQU156" s="38"/>
      <c r="OQV156" s="38"/>
      <c r="OQW156" s="38"/>
      <c r="OQX156" s="38"/>
      <c r="OQY156" s="38"/>
      <c r="OQZ156" s="38"/>
      <c r="ORA156" s="38"/>
      <c r="ORB156" s="38"/>
      <c r="ORC156" s="38"/>
      <c r="ORD156" s="38"/>
      <c r="ORE156" s="38"/>
      <c r="ORF156" s="38"/>
      <c r="ORG156" s="38"/>
      <c r="ORH156" s="38"/>
      <c r="ORI156" s="38"/>
      <c r="ORJ156" s="38"/>
      <c r="ORK156" s="38"/>
      <c r="ORL156" s="38"/>
      <c r="ORM156" s="38"/>
      <c r="ORN156" s="38"/>
      <c r="ORO156" s="38"/>
      <c r="ORP156" s="38"/>
      <c r="ORQ156" s="38"/>
      <c r="ORR156" s="38"/>
      <c r="ORS156" s="38"/>
      <c r="ORT156" s="38"/>
      <c r="ORU156" s="38"/>
      <c r="ORV156" s="38"/>
      <c r="ORW156" s="38"/>
      <c r="ORX156" s="38"/>
      <c r="ORY156" s="38"/>
      <c r="ORZ156" s="38"/>
      <c r="OSA156" s="38"/>
      <c r="OSB156" s="38"/>
      <c r="OSC156" s="38"/>
      <c r="OSD156" s="38"/>
      <c r="OSE156" s="38"/>
      <c r="OSF156" s="38"/>
      <c r="OSG156" s="38"/>
      <c r="OSH156" s="38"/>
      <c r="OSI156" s="38"/>
      <c r="OSJ156" s="38"/>
      <c r="OSK156" s="38"/>
      <c r="OSL156" s="38"/>
      <c r="OSM156" s="38"/>
      <c r="OSN156" s="38"/>
      <c r="OSO156" s="38"/>
      <c r="OSP156" s="38"/>
      <c r="OSQ156" s="38"/>
      <c r="OSR156" s="38"/>
      <c r="OSS156" s="38"/>
      <c r="OST156" s="38"/>
      <c r="OSU156" s="38"/>
      <c r="OSV156" s="38"/>
      <c r="OSW156" s="38"/>
      <c r="OSX156" s="38"/>
      <c r="OSY156" s="38"/>
      <c r="OSZ156" s="38"/>
      <c r="OTA156" s="38"/>
      <c r="OTB156" s="38"/>
      <c r="OTC156" s="38"/>
      <c r="OTD156" s="38"/>
      <c r="OTE156" s="38"/>
      <c r="OTF156" s="38"/>
      <c r="OTG156" s="38"/>
      <c r="OTH156" s="38"/>
      <c r="OTI156" s="38"/>
      <c r="OTJ156" s="38"/>
      <c r="OTK156" s="38"/>
      <c r="OTL156" s="38"/>
      <c r="OTM156" s="38"/>
      <c r="OTN156" s="38"/>
      <c r="OTO156" s="38"/>
      <c r="OTP156" s="38"/>
      <c r="OTQ156" s="38"/>
      <c r="OTR156" s="38"/>
      <c r="OTS156" s="38"/>
      <c r="OTT156" s="38"/>
      <c r="OTU156" s="38"/>
      <c r="OTV156" s="38"/>
      <c r="OTW156" s="38"/>
      <c r="OTX156" s="38"/>
      <c r="OTY156" s="38"/>
      <c r="OTZ156" s="38"/>
      <c r="OUA156" s="38"/>
      <c r="OUB156" s="38"/>
      <c r="OUC156" s="38"/>
      <c r="OUD156" s="38"/>
      <c r="OUE156" s="38"/>
      <c r="OUF156" s="38"/>
      <c r="OUG156" s="38"/>
      <c r="OUH156" s="38"/>
      <c r="OUI156" s="38"/>
      <c r="OUJ156" s="38"/>
      <c r="OUK156" s="38"/>
      <c r="OUL156" s="38"/>
      <c r="OUM156" s="38"/>
      <c r="OUN156" s="38"/>
      <c r="OUO156" s="38"/>
      <c r="OUP156" s="38"/>
      <c r="OUQ156" s="38"/>
      <c r="OUR156" s="38"/>
      <c r="OUS156" s="38"/>
      <c r="OUT156" s="38"/>
      <c r="OUU156" s="38"/>
      <c r="OUV156" s="38"/>
      <c r="OUW156" s="38"/>
      <c r="OUX156" s="38"/>
      <c r="OUY156" s="38"/>
      <c r="OUZ156" s="38"/>
      <c r="OVA156" s="38"/>
      <c r="OVB156" s="38"/>
      <c r="OVC156" s="38"/>
      <c r="OVD156" s="38"/>
      <c r="OVE156" s="38"/>
      <c r="OVF156" s="38"/>
      <c r="OVG156" s="38"/>
      <c r="OVH156" s="38"/>
      <c r="OVI156" s="38"/>
      <c r="OVJ156" s="38"/>
      <c r="OVK156" s="38"/>
      <c r="OVL156" s="38"/>
      <c r="OVM156" s="38"/>
      <c r="OVN156" s="38"/>
      <c r="OVO156" s="38"/>
      <c r="OVP156" s="38"/>
      <c r="OVQ156" s="38"/>
      <c r="OVR156" s="38"/>
      <c r="OVS156" s="38"/>
      <c r="OVT156" s="38"/>
      <c r="OVU156" s="38"/>
      <c r="OVV156" s="38"/>
      <c r="OVW156" s="38"/>
      <c r="OVX156" s="38"/>
      <c r="OVY156" s="38"/>
      <c r="OVZ156" s="38"/>
      <c r="OWA156" s="38"/>
      <c r="OWB156" s="38"/>
      <c r="OWC156" s="38"/>
      <c r="OWD156" s="38"/>
      <c r="OWE156" s="38"/>
      <c r="OWF156" s="38"/>
      <c r="OWG156" s="38"/>
      <c r="OWH156" s="38"/>
      <c r="OWI156" s="38"/>
      <c r="OWJ156" s="38"/>
      <c r="OWK156" s="38"/>
      <c r="OWL156" s="38"/>
      <c r="OWM156" s="38"/>
      <c r="OWN156" s="38"/>
      <c r="OWO156" s="38"/>
      <c r="OWP156" s="38"/>
      <c r="OWQ156" s="38"/>
      <c r="OWR156" s="38"/>
      <c r="OWS156" s="38"/>
      <c r="OWT156" s="38"/>
      <c r="OWU156" s="38"/>
      <c r="OWV156" s="38"/>
      <c r="OWW156" s="38"/>
      <c r="OWX156" s="38"/>
      <c r="OWY156" s="38"/>
      <c r="OWZ156" s="38"/>
      <c r="OXA156" s="38"/>
      <c r="OXB156" s="38"/>
      <c r="OXC156" s="38"/>
      <c r="OXD156" s="38"/>
      <c r="OXE156" s="38"/>
      <c r="OXF156" s="38"/>
      <c r="OXG156" s="38"/>
      <c r="OXH156" s="38"/>
      <c r="OXI156" s="38"/>
      <c r="OXJ156" s="38"/>
      <c r="OXK156" s="38"/>
      <c r="OXL156" s="38"/>
      <c r="OXM156" s="38"/>
      <c r="OXN156" s="38"/>
      <c r="OXO156" s="38"/>
      <c r="OXP156" s="38"/>
      <c r="OXQ156" s="38"/>
      <c r="OXR156" s="38"/>
      <c r="OXS156" s="38"/>
      <c r="OXT156" s="38"/>
      <c r="OXU156" s="38"/>
      <c r="OXV156" s="38"/>
      <c r="OXW156" s="38"/>
      <c r="OXX156" s="38"/>
      <c r="OXY156" s="38"/>
      <c r="OXZ156" s="38"/>
      <c r="OYA156" s="38"/>
      <c r="OYB156" s="38"/>
      <c r="OYC156" s="38"/>
      <c r="OYD156" s="38"/>
      <c r="OYE156" s="38"/>
      <c r="OYF156" s="38"/>
      <c r="OYG156" s="38"/>
      <c r="OYH156" s="38"/>
      <c r="OYI156" s="38"/>
      <c r="OYJ156" s="38"/>
      <c r="OYK156" s="38"/>
      <c r="OYL156" s="38"/>
      <c r="OYM156" s="38"/>
      <c r="OYN156" s="38"/>
      <c r="OYO156" s="38"/>
      <c r="OYP156" s="38"/>
      <c r="OYQ156" s="38"/>
      <c r="OYR156" s="38"/>
      <c r="OYS156" s="38"/>
      <c r="OYT156" s="38"/>
      <c r="OYU156" s="38"/>
      <c r="OYV156" s="38"/>
      <c r="OYW156" s="38"/>
      <c r="OYX156" s="38"/>
      <c r="OYY156" s="38"/>
      <c r="OYZ156" s="38"/>
      <c r="OZA156" s="38"/>
      <c r="OZB156" s="38"/>
      <c r="OZC156" s="38"/>
      <c r="OZD156" s="38"/>
      <c r="OZE156" s="38"/>
      <c r="OZF156" s="38"/>
      <c r="OZG156" s="38"/>
      <c r="OZH156" s="38"/>
      <c r="OZI156" s="38"/>
      <c r="OZJ156" s="38"/>
      <c r="OZK156" s="38"/>
      <c r="OZL156" s="38"/>
      <c r="OZM156" s="38"/>
      <c r="OZN156" s="38"/>
      <c r="OZO156" s="38"/>
      <c r="OZP156" s="38"/>
      <c r="OZQ156" s="38"/>
      <c r="OZR156" s="38"/>
      <c r="OZS156" s="38"/>
      <c r="OZT156" s="38"/>
      <c r="OZU156" s="38"/>
      <c r="OZV156" s="38"/>
      <c r="OZW156" s="38"/>
      <c r="OZX156" s="38"/>
      <c r="OZY156" s="38"/>
      <c r="OZZ156" s="38"/>
      <c r="PAA156" s="38"/>
      <c r="PAB156" s="38"/>
      <c r="PAC156" s="38"/>
      <c r="PAD156" s="38"/>
      <c r="PAE156" s="38"/>
      <c r="PAF156" s="38"/>
      <c r="PAG156" s="38"/>
      <c r="PAH156" s="38"/>
      <c r="PAI156" s="38"/>
      <c r="PAJ156" s="38"/>
      <c r="PAK156" s="38"/>
      <c r="PAL156" s="38"/>
      <c r="PAM156" s="38"/>
      <c r="PAN156" s="38"/>
      <c r="PAO156" s="38"/>
      <c r="PAP156" s="38"/>
      <c r="PAQ156" s="38"/>
      <c r="PAR156" s="38"/>
      <c r="PAS156" s="38"/>
      <c r="PAT156" s="38"/>
      <c r="PAU156" s="38"/>
      <c r="PAV156" s="38"/>
      <c r="PAW156" s="38"/>
      <c r="PAX156" s="38"/>
      <c r="PAY156" s="38"/>
      <c r="PAZ156" s="38"/>
      <c r="PBA156" s="38"/>
      <c r="PBB156" s="38"/>
      <c r="PBC156" s="38"/>
      <c r="PBD156" s="38"/>
      <c r="PBE156" s="38"/>
      <c r="PBF156" s="38"/>
      <c r="PBG156" s="38"/>
      <c r="PBH156" s="38"/>
      <c r="PBI156" s="38"/>
      <c r="PBJ156" s="38"/>
      <c r="PBK156" s="38"/>
      <c r="PBL156" s="38"/>
      <c r="PBM156" s="38"/>
      <c r="PBN156" s="38"/>
      <c r="PBO156" s="38"/>
      <c r="PBP156" s="38"/>
      <c r="PBQ156" s="38"/>
      <c r="PBR156" s="38"/>
      <c r="PBS156" s="38"/>
      <c r="PBT156" s="38"/>
      <c r="PBU156" s="38"/>
      <c r="PBV156" s="38"/>
      <c r="PBW156" s="38"/>
      <c r="PBX156" s="38"/>
      <c r="PBY156" s="38"/>
      <c r="PBZ156" s="38"/>
      <c r="PCA156" s="38"/>
      <c r="PCB156" s="38"/>
      <c r="PCC156" s="38"/>
      <c r="PCD156" s="38"/>
      <c r="PCE156" s="38"/>
      <c r="PCF156" s="38"/>
      <c r="PCG156" s="38"/>
      <c r="PCH156" s="38"/>
      <c r="PCI156" s="38"/>
      <c r="PCJ156" s="38"/>
      <c r="PCK156" s="38"/>
      <c r="PCL156" s="38"/>
      <c r="PCM156" s="38"/>
      <c r="PCN156" s="38"/>
      <c r="PCO156" s="38"/>
      <c r="PCP156" s="38"/>
      <c r="PCQ156" s="38"/>
      <c r="PCR156" s="38"/>
      <c r="PCS156" s="38"/>
      <c r="PCT156" s="38"/>
      <c r="PCU156" s="38"/>
      <c r="PCV156" s="38"/>
      <c r="PCW156" s="38"/>
      <c r="PCX156" s="38"/>
      <c r="PCY156" s="38"/>
      <c r="PCZ156" s="38"/>
      <c r="PDA156" s="38"/>
      <c r="PDB156" s="38"/>
      <c r="PDC156" s="38"/>
      <c r="PDD156" s="38"/>
      <c r="PDE156" s="38"/>
      <c r="PDF156" s="38"/>
      <c r="PDG156" s="38"/>
      <c r="PDH156" s="38"/>
      <c r="PDI156" s="38"/>
      <c r="PDJ156" s="38"/>
      <c r="PDK156" s="38"/>
      <c r="PDL156" s="38"/>
      <c r="PDM156" s="38"/>
      <c r="PDN156" s="38"/>
      <c r="PDO156" s="38"/>
      <c r="PDP156" s="38"/>
      <c r="PDQ156" s="38"/>
      <c r="PDR156" s="38"/>
      <c r="PDS156" s="38"/>
      <c r="PDT156" s="38"/>
      <c r="PDU156" s="38"/>
      <c r="PDV156" s="38"/>
      <c r="PDW156" s="38"/>
      <c r="PDX156" s="38"/>
      <c r="PDY156" s="38"/>
      <c r="PDZ156" s="38"/>
      <c r="PEA156" s="38"/>
      <c r="PEB156" s="38"/>
      <c r="PEC156" s="38"/>
      <c r="PED156" s="38"/>
      <c r="PEE156" s="38"/>
      <c r="PEF156" s="38"/>
      <c r="PEG156" s="38"/>
      <c r="PEH156" s="38"/>
      <c r="PEI156" s="38"/>
      <c r="PEJ156" s="38"/>
      <c r="PEK156" s="38"/>
      <c r="PEL156" s="38"/>
      <c r="PEM156" s="38"/>
      <c r="PEN156" s="38"/>
      <c r="PEO156" s="38"/>
      <c r="PEP156" s="38"/>
      <c r="PEQ156" s="38"/>
      <c r="PER156" s="38"/>
      <c r="PES156" s="38"/>
      <c r="PET156" s="38"/>
      <c r="PEU156" s="38"/>
      <c r="PEV156" s="38"/>
      <c r="PEW156" s="38"/>
      <c r="PEX156" s="38"/>
      <c r="PEY156" s="38"/>
      <c r="PEZ156" s="38"/>
      <c r="PFA156" s="38"/>
      <c r="PFB156" s="38"/>
      <c r="PFC156" s="38"/>
      <c r="PFD156" s="38"/>
      <c r="PFE156" s="38"/>
      <c r="PFF156" s="38"/>
      <c r="PFG156" s="38"/>
      <c r="PFH156" s="38"/>
      <c r="PFI156" s="38"/>
      <c r="PFJ156" s="38"/>
      <c r="PFK156" s="38"/>
      <c r="PFL156" s="38"/>
      <c r="PFM156" s="38"/>
      <c r="PFN156" s="38"/>
      <c r="PFO156" s="38"/>
      <c r="PFP156" s="38"/>
      <c r="PFQ156" s="38"/>
      <c r="PFR156" s="38"/>
      <c r="PFS156" s="38"/>
      <c r="PFT156" s="38"/>
      <c r="PFU156" s="38"/>
      <c r="PFV156" s="38"/>
      <c r="PFW156" s="38"/>
      <c r="PFX156" s="38"/>
      <c r="PFY156" s="38"/>
      <c r="PFZ156" s="38"/>
      <c r="PGA156" s="38"/>
      <c r="PGB156" s="38"/>
      <c r="PGC156" s="38"/>
      <c r="PGD156" s="38"/>
      <c r="PGE156" s="38"/>
      <c r="PGF156" s="38"/>
      <c r="PGG156" s="38"/>
      <c r="PGH156" s="38"/>
      <c r="PGI156" s="38"/>
      <c r="PGJ156" s="38"/>
      <c r="PGK156" s="38"/>
      <c r="PGL156" s="38"/>
      <c r="PGM156" s="38"/>
      <c r="PGN156" s="38"/>
      <c r="PGO156" s="38"/>
      <c r="PGP156" s="38"/>
      <c r="PGQ156" s="38"/>
      <c r="PGR156" s="38"/>
      <c r="PGS156" s="38"/>
      <c r="PGT156" s="38"/>
      <c r="PGU156" s="38"/>
      <c r="PGV156" s="38"/>
      <c r="PGW156" s="38"/>
      <c r="PGX156" s="38"/>
      <c r="PGY156" s="38"/>
      <c r="PGZ156" s="38"/>
      <c r="PHA156" s="38"/>
      <c r="PHB156" s="38"/>
      <c r="PHC156" s="38"/>
      <c r="PHD156" s="38"/>
      <c r="PHE156" s="38"/>
      <c r="PHF156" s="38"/>
      <c r="PHG156" s="38"/>
      <c r="PHH156" s="38"/>
      <c r="PHI156" s="38"/>
      <c r="PHJ156" s="38"/>
      <c r="PHK156" s="38"/>
      <c r="PHL156" s="38"/>
      <c r="PHM156" s="38"/>
      <c r="PHN156" s="38"/>
      <c r="PHO156" s="38"/>
      <c r="PHP156" s="38"/>
      <c r="PHQ156" s="38"/>
      <c r="PHR156" s="38"/>
      <c r="PHS156" s="38"/>
      <c r="PHT156" s="38"/>
      <c r="PHU156" s="38"/>
      <c r="PHV156" s="38"/>
      <c r="PHW156" s="38"/>
      <c r="PHX156" s="38"/>
      <c r="PHY156" s="38"/>
      <c r="PHZ156" s="38"/>
      <c r="PIA156" s="38"/>
      <c r="PIB156" s="38"/>
      <c r="PIC156" s="38"/>
      <c r="PID156" s="38"/>
      <c r="PIE156" s="38"/>
      <c r="PIF156" s="38"/>
      <c r="PIG156" s="38"/>
      <c r="PIH156" s="38"/>
      <c r="PII156" s="38"/>
      <c r="PIJ156" s="38"/>
      <c r="PIK156" s="38"/>
      <c r="PIL156" s="38"/>
      <c r="PIM156" s="38"/>
      <c r="PIN156" s="38"/>
      <c r="PIO156" s="38"/>
      <c r="PIP156" s="38"/>
      <c r="PIQ156" s="38"/>
      <c r="PIR156" s="38"/>
      <c r="PIS156" s="38"/>
      <c r="PIT156" s="38"/>
      <c r="PIU156" s="38"/>
      <c r="PIV156" s="38"/>
      <c r="PIW156" s="38"/>
      <c r="PIX156" s="38"/>
      <c r="PIY156" s="38"/>
      <c r="PIZ156" s="38"/>
      <c r="PJA156" s="38"/>
      <c r="PJB156" s="38"/>
      <c r="PJC156" s="38"/>
      <c r="PJD156" s="38"/>
      <c r="PJE156" s="38"/>
      <c r="PJF156" s="38"/>
      <c r="PJG156" s="38"/>
      <c r="PJH156" s="38"/>
      <c r="PJI156" s="38"/>
      <c r="PJJ156" s="38"/>
      <c r="PJK156" s="38"/>
      <c r="PJL156" s="38"/>
      <c r="PJM156" s="38"/>
      <c r="PJN156" s="38"/>
      <c r="PJO156" s="38"/>
      <c r="PJP156" s="38"/>
      <c r="PJQ156" s="38"/>
      <c r="PJR156" s="38"/>
      <c r="PJS156" s="38"/>
      <c r="PJT156" s="38"/>
      <c r="PJU156" s="38"/>
      <c r="PJV156" s="38"/>
      <c r="PJW156" s="38"/>
      <c r="PJX156" s="38"/>
      <c r="PJY156" s="38"/>
      <c r="PJZ156" s="38"/>
      <c r="PKA156" s="38"/>
      <c r="PKB156" s="38"/>
      <c r="PKC156" s="38"/>
      <c r="PKD156" s="38"/>
      <c r="PKE156" s="38"/>
      <c r="PKF156" s="38"/>
      <c r="PKG156" s="38"/>
      <c r="PKH156" s="38"/>
      <c r="PKI156" s="38"/>
      <c r="PKJ156" s="38"/>
      <c r="PKK156" s="38"/>
      <c r="PKL156" s="38"/>
      <c r="PKM156" s="38"/>
      <c r="PKN156" s="38"/>
      <c r="PKO156" s="38"/>
      <c r="PKP156" s="38"/>
      <c r="PKQ156" s="38"/>
      <c r="PKR156" s="38"/>
      <c r="PKS156" s="38"/>
      <c r="PKT156" s="38"/>
      <c r="PKU156" s="38"/>
      <c r="PKV156" s="38"/>
      <c r="PKW156" s="38"/>
      <c r="PKX156" s="38"/>
      <c r="PKY156" s="38"/>
      <c r="PKZ156" s="38"/>
      <c r="PLA156" s="38"/>
      <c r="PLB156" s="38"/>
      <c r="PLC156" s="38"/>
      <c r="PLD156" s="38"/>
      <c r="PLE156" s="38"/>
      <c r="PLF156" s="38"/>
      <c r="PLG156" s="38"/>
      <c r="PLH156" s="38"/>
      <c r="PLI156" s="38"/>
      <c r="PLJ156" s="38"/>
      <c r="PLK156" s="38"/>
      <c r="PLL156" s="38"/>
      <c r="PLM156" s="38"/>
      <c r="PLN156" s="38"/>
      <c r="PLO156" s="38"/>
      <c r="PLP156" s="38"/>
      <c r="PLQ156" s="38"/>
      <c r="PLR156" s="38"/>
      <c r="PLS156" s="38"/>
      <c r="PLT156" s="38"/>
      <c r="PLU156" s="38"/>
      <c r="PLV156" s="38"/>
      <c r="PLW156" s="38"/>
      <c r="PLX156" s="38"/>
      <c r="PLY156" s="38"/>
      <c r="PLZ156" s="38"/>
      <c r="PMA156" s="38"/>
      <c r="PMB156" s="38"/>
      <c r="PMC156" s="38"/>
      <c r="PMD156" s="38"/>
      <c r="PME156" s="38"/>
      <c r="PMF156" s="38"/>
      <c r="PMG156" s="38"/>
      <c r="PMH156" s="38"/>
      <c r="PMI156" s="38"/>
      <c r="PMJ156" s="38"/>
      <c r="PMK156" s="38"/>
      <c r="PML156" s="38"/>
      <c r="PMM156" s="38"/>
      <c r="PMN156" s="38"/>
      <c r="PMO156" s="38"/>
      <c r="PMP156" s="38"/>
      <c r="PMQ156" s="38"/>
      <c r="PMR156" s="38"/>
      <c r="PMS156" s="38"/>
      <c r="PMT156" s="38"/>
      <c r="PMU156" s="38"/>
      <c r="PMV156" s="38"/>
      <c r="PMW156" s="38"/>
      <c r="PMX156" s="38"/>
      <c r="PMY156" s="38"/>
      <c r="PMZ156" s="38"/>
      <c r="PNA156" s="38"/>
      <c r="PNB156" s="38"/>
      <c r="PNC156" s="38"/>
      <c r="PND156" s="38"/>
      <c r="PNE156" s="38"/>
      <c r="PNF156" s="38"/>
      <c r="PNG156" s="38"/>
      <c r="PNH156" s="38"/>
      <c r="PNI156" s="38"/>
      <c r="PNJ156" s="38"/>
      <c r="PNK156" s="38"/>
      <c r="PNL156" s="38"/>
      <c r="PNM156" s="38"/>
      <c r="PNN156" s="38"/>
      <c r="PNO156" s="38"/>
      <c r="PNP156" s="38"/>
      <c r="PNQ156" s="38"/>
      <c r="PNR156" s="38"/>
      <c r="PNS156" s="38"/>
      <c r="PNT156" s="38"/>
      <c r="PNU156" s="38"/>
      <c r="PNV156" s="38"/>
      <c r="PNW156" s="38"/>
      <c r="PNX156" s="38"/>
      <c r="PNY156" s="38"/>
      <c r="PNZ156" s="38"/>
      <c r="POA156" s="38"/>
      <c r="POB156" s="38"/>
      <c r="POC156" s="38"/>
      <c r="POD156" s="38"/>
      <c r="POE156" s="38"/>
      <c r="POF156" s="38"/>
      <c r="POG156" s="38"/>
      <c r="POH156" s="38"/>
      <c r="POI156" s="38"/>
      <c r="POJ156" s="38"/>
      <c r="POK156" s="38"/>
      <c r="POL156" s="38"/>
      <c r="POM156" s="38"/>
      <c r="PON156" s="38"/>
      <c r="POO156" s="38"/>
      <c r="POP156" s="38"/>
      <c r="POQ156" s="38"/>
      <c r="POR156" s="38"/>
      <c r="POS156" s="38"/>
      <c r="POT156" s="38"/>
      <c r="POU156" s="38"/>
      <c r="POV156" s="38"/>
      <c r="POW156" s="38"/>
      <c r="POX156" s="38"/>
      <c r="POY156" s="38"/>
      <c r="POZ156" s="38"/>
      <c r="PPA156" s="38"/>
      <c r="PPB156" s="38"/>
      <c r="PPC156" s="38"/>
      <c r="PPD156" s="38"/>
      <c r="PPE156" s="38"/>
      <c r="PPF156" s="38"/>
      <c r="PPG156" s="38"/>
      <c r="PPH156" s="38"/>
      <c r="PPI156" s="38"/>
      <c r="PPJ156" s="38"/>
      <c r="PPK156" s="38"/>
      <c r="PPL156" s="38"/>
      <c r="PPM156" s="38"/>
      <c r="PPN156" s="38"/>
      <c r="PPO156" s="38"/>
      <c r="PPP156" s="38"/>
      <c r="PPQ156" s="38"/>
      <c r="PPR156" s="38"/>
      <c r="PPS156" s="38"/>
      <c r="PPT156" s="38"/>
      <c r="PPU156" s="38"/>
      <c r="PPV156" s="38"/>
      <c r="PPW156" s="38"/>
      <c r="PPX156" s="38"/>
      <c r="PPY156" s="38"/>
      <c r="PPZ156" s="38"/>
      <c r="PQA156" s="38"/>
      <c r="PQB156" s="38"/>
      <c r="PQC156" s="38"/>
      <c r="PQD156" s="38"/>
      <c r="PQE156" s="38"/>
      <c r="PQF156" s="38"/>
      <c r="PQG156" s="38"/>
      <c r="PQH156" s="38"/>
      <c r="PQI156" s="38"/>
      <c r="PQJ156" s="38"/>
      <c r="PQK156" s="38"/>
      <c r="PQL156" s="38"/>
      <c r="PQM156" s="38"/>
      <c r="PQN156" s="38"/>
      <c r="PQO156" s="38"/>
      <c r="PQP156" s="38"/>
      <c r="PQQ156" s="38"/>
      <c r="PQR156" s="38"/>
      <c r="PQS156" s="38"/>
      <c r="PQT156" s="38"/>
      <c r="PQU156" s="38"/>
      <c r="PQV156" s="38"/>
      <c r="PQW156" s="38"/>
      <c r="PQX156" s="38"/>
      <c r="PQY156" s="38"/>
      <c r="PQZ156" s="38"/>
      <c r="PRA156" s="38"/>
      <c r="PRB156" s="38"/>
      <c r="PRC156" s="38"/>
      <c r="PRD156" s="38"/>
      <c r="PRE156" s="38"/>
      <c r="PRF156" s="38"/>
      <c r="PRG156" s="38"/>
      <c r="PRH156" s="38"/>
      <c r="PRI156" s="38"/>
      <c r="PRJ156" s="38"/>
      <c r="PRK156" s="38"/>
      <c r="PRL156" s="38"/>
      <c r="PRM156" s="38"/>
      <c r="PRN156" s="38"/>
      <c r="PRO156" s="38"/>
      <c r="PRP156" s="38"/>
      <c r="PRQ156" s="38"/>
      <c r="PRR156" s="38"/>
      <c r="PRS156" s="38"/>
      <c r="PRT156" s="38"/>
      <c r="PRU156" s="38"/>
      <c r="PRV156" s="38"/>
      <c r="PRW156" s="38"/>
      <c r="PRX156" s="38"/>
      <c r="PRY156" s="38"/>
      <c r="PRZ156" s="38"/>
      <c r="PSA156" s="38"/>
      <c r="PSB156" s="38"/>
      <c r="PSC156" s="38"/>
      <c r="PSD156" s="38"/>
      <c r="PSE156" s="38"/>
      <c r="PSF156" s="38"/>
      <c r="PSG156" s="38"/>
      <c r="PSH156" s="38"/>
      <c r="PSI156" s="38"/>
      <c r="PSJ156" s="38"/>
      <c r="PSK156" s="38"/>
      <c r="PSL156" s="38"/>
      <c r="PSM156" s="38"/>
      <c r="PSN156" s="38"/>
      <c r="PSO156" s="38"/>
      <c r="PSP156" s="38"/>
      <c r="PSQ156" s="38"/>
      <c r="PSR156" s="38"/>
      <c r="PSS156" s="38"/>
      <c r="PST156" s="38"/>
      <c r="PSU156" s="38"/>
      <c r="PSV156" s="38"/>
      <c r="PSW156" s="38"/>
      <c r="PSX156" s="38"/>
      <c r="PSY156" s="38"/>
      <c r="PSZ156" s="38"/>
      <c r="PTA156" s="38"/>
      <c r="PTB156" s="38"/>
      <c r="PTC156" s="38"/>
      <c r="PTD156" s="38"/>
      <c r="PTE156" s="38"/>
      <c r="PTF156" s="38"/>
      <c r="PTG156" s="38"/>
      <c r="PTH156" s="38"/>
      <c r="PTI156" s="38"/>
      <c r="PTJ156" s="38"/>
      <c r="PTK156" s="38"/>
      <c r="PTL156" s="38"/>
      <c r="PTM156" s="38"/>
      <c r="PTN156" s="38"/>
      <c r="PTO156" s="38"/>
      <c r="PTP156" s="38"/>
      <c r="PTQ156" s="38"/>
      <c r="PTR156" s="38"/>
      <c r="PTS156" s="38"/>
      <c r="PTT156" s="38"/>
      <c r="PTU156" s="38"/>
      <c r="PTV156" s="38"/>
      <c r="PTW156" s="38"/>
      <c r="PTX156" s="38"/>
      <c r="PTY156" s="38"/>
      <c r="PTZ156" s="38"/>
      <c r="PUA156" s="38"/>
      <c r="PUB156" s="38"/>
      <c r="PUC156" s="38"/>
      <c r="PUD156" s="38"/>
      <c r="PUE156" s="38"/>
      <c r="PUF156" s="38"/>
      <c r="PUG156" s="38"/>
      <c r="PUH156" s="38"/>
      <c r="PUI156" s="38"/>
      <c r="PUJ156" s="38"/>
      <c r="PUK156" s="38"/>
      <c r="PUL156" s="38"/>
      <c r="PUM156" s="38"/>
      <c r="PUN156" s="38"/>
      <c r="PUO156" s="38"/>
      <c r="PUP156" s="38"/>
      <c r="PUQ156" s="38"/>
      <c r="PUR156" s="38"/>
      <c r="PUS156" s="38"/>
      <c r="PUT156" s="38"/>
      <c r="PUU156" s="38"/>
      <c r="PUV156" s="38"/>
      <c r="PUW156" s="38"/>
      <c r="PUX156" s="38"/>
      <c r="PUY156" s="38"/>
      <c r="PUZ156" s="38"/>
      <c r="PVA156" s="38"/>
      <c r="PVB156" s="38"/>
      <c r="PVC156" s="38"/>
      <c r="PVD156" s="38"/>
      <c r="PVE156" s="38"/>
      <c r="PVF156" s="38"/>
      <c r="PVG156" s="38"/>
      <c r="PVH156" s="38"/>
      <c r="PVI156" s="38"/>
      <c r="PVJ156" s="38"/>
      <c r="PVK156" s="38"/>
      <c r="PVL156" s="38"/>
      <c r="PVM156" s="38"/>
      <c r="PVN156" s="38"/>
      <c r="PVO156" s="38"/>
      <c r="PVP156" s="38"/>
      <c r="PVQ156" s="38"/>
      <c r="PVR156" s="38"/>
      <c r="PVS156" s="38"/>
      <c r="PVT156" s="38"/>
      <c r="PVU156" s="38"/>
      <c r="PVV156" s="38"/>
      <c r="PVW156" s="38"/>
      <c r="PVX156" s="38"/>
      <c r="PVY156" s="38"/>
      <c r="PVZ156" s="38"/>
      <c r="PWA156" s="38"/>
      <c r="PWB156" s="38"/>
      <c r="PWC156" s="38"/>
      <c r="PWD156" s="38"/>
      <c r="PWE156" s="38"/>
      <c r="PWF156" s="38"/>
      <c r="PWG156" s="38"/>
      <c r="PWH156" s="38"/>
      <c r="PWI156" s="38"/>
      <c r="PWJ156" s="38"/>
      <c r="PWK156" s="38"/>
      <c r="PWL156" s="38"/>
      <c r="PWM156" s="38"/>
      <c r="PWN156" s="38"/>
      <c r="PWO156" s="38"/>
      <c r="PWP156" s="38"/>
      <c r="PWQ156" s="38"/>
      <c r="PWR156" s="38"/>
      <c r="PWS156" s="38"/>
      <c r="PWT156" s="38"/>
      <c r="PWU156" s="38"/>
      <c r="PWV156" s="38"/>
      <c r="PWW156" s="38"/>
      <c r="PWX156" s="38"/>
      <c r="PWY156" s="38"/>
      <c r="PWZ156" s="38"/>
      <c r="PXA156" s="38"/>
      <c r="PXB156" s="38"/>
      <c r="PXC156" s="38"/>
      <c r="PXD156" s="38"/>
      <c r="PXE156" s="38"/>
      <c r="PXF156" s="38"/>
      <c r="PXG156" s="38"/>
      <c r="PXH156" s="38"/>
      <c r="PXI156" s="38"/>
      <c r="PXJ156" s="38"/>
      <c r="PXK156" s="38"/>
      <c r="PXL156" s="38"/>
      <c r="PXM156" s="38"/>
      <c r="PXN156" s="38"/>
      <c r="PXO156" s="38"/>
      <c r="PXP156" s="38"/>
      <c r="PXQ156" s="38"/>
      <c r="PXR156" s="38"/>
      <c r="PXS156" s="38"/>
      <c r="PXT156" s="38"/>
      <c r="PXU156" s="38"/>
      <c r="PXV156" s="38"/>
      <c r="PXW156" s="38"/>
      <c r="PXX156" s="38"/>
      <c r="PXY156" s="38"/>
      <c r="PXZ156" s="38"/>
      <c r="PYA156" s="38"/>
      <c r="PYB156" s="38"/>
      <c r="PYC156" s="38"/>
      <c r="PYD156" s="38"/>
      <c r="PYE156" s="38"/>
      <c r="PYF156" s="38"/>
      <c r="PYG156" s="38"/>
      <c r="PYH156" s="38"/>
      <c r="PYI156" s="38"/>
      <c r="PYJ156" s="38"/>
      <c r="PYK156" s="38"/>
      <c r="PYL156" s="38"/>
      <c r="PYM156" s="38"/>
      <c r="PYN156" s="38"/>
      <c r="PYO156" s="38"/>
      <c r="PYP156" s="38"/>
      <c r="PYQ156" s="38"/>
      <c r="PYR156" s="38"/>
      <c r="PYS156" s="38"/>
      <c r="PYT156" s="38"/>
      <c r="PYU156" s="38"/>
      <c r="PYV156" s="38"/>
      <c r="PYW156" s="38"/>
      <c r="PYX156" s="38"/>
      <c r="PYY156" s="38"/>
      <c r="PYZ156" s="38"/>
      <c r="PZA156" s="38"/>
      <c r="PZB156" s="38"/>
      <c r="PZC156" s="38"/>
      <c r="PZD156" s="38"/>
      <c r="PZE156" s="38"/>
      <c r="PZF156" s="38"/>
      <c r="PZG156" s="38"/>
      <c r="PZH156" s="38"/>
      <c r="PZI156" s="38"/>
      <c r="PZJ156" s="38"/>
      <c r="PZK156" s="38"/>
      <c r="PZL156" s="38"/>
      <c r="PZM156" s="38"/>
      <c r="PZN156" s="38"/>
      <c r="PZO156" s="38"/>
      <c r="PZP156" s="38"/>
      <c r="PZQ156" s="38"/>
      <c r="PZR156" s="38"/>
      <c r="PZS156" s="38"/>
      <c r="PZT156" s="38"/>
      <c r="PZU156" s="38"/>
      <c r="PZV156" s="38"/>
      <c r="PZW156" s="38"/>
      <c r="PZX156" s="38"/>
      <c r="PZY156" s="38"/>
      <c r="PZZ156" s="38"/>
      <c r="QAA156" s="38"/>
      <c r="QAB156" s="38"/>
      <c r="QAC156" s="38"/>
      <c r="QAD156" s="38"/>
      <c r="QAE156" s="38"/>
      <c r="QAF156" s="38"/>
      <c r="QAG156" s="38"/>
      <c r="QAH156" s="38"/>
      <c r="QAI156" s="38"/>
      <c r="QAJ156" s="38"/>
      <c r="QAK156" s="38"/>
      <c r="QAL156" s="38"/>
      <c r="QAM156" s="38"/>
      <c r="QAN156" s="38"/>
      <c r="QAO156" s="38"/>
      <c r="QAP156" s="38"/>
      <c r="QAQ156" s="38"/>
      <c r="QAR156" s="38"/>
      <c r="QAS156" s="38"/>
      <c r="QAT156" s="38"/>
      <c r="QAU156" s="38"/>
      <c r="QAV156" s="38"/>
      <c r="QAW156" s="38"/>
      <c r="QAX156" s="38"/>
      <c r="QAY156" s="38"/>
      <c r="QAZ156" s="38"/>
      <c r="QBA156" s="38"/>
      <c r="QBB156" s="38"/>
      <c r="QBC156" s="38"/>
      <c r="QBD156" s="38"/>
      <c r="QBE156" s="38"/>
      <c r="QBF156" s="38"/>
      <c r="QBG156" s="38"/>
      <c r="QBH156" s="38"/>
      <c r="QBI156" s="38"/>
      <c r="QBJ156" s="38"/>
      <c r="QBK156" s="38"/>
      <c r="QBL156" s="38"/>
      <c r="QBM156" s="38"/>
      <c r="QBN156" s="38"/>
      <c r="QBO156" s="38"/>
      <c r="QBP156" s="38"/>
      <c r="QBQ156" s="38"/>
      <c r="QBR156" s="38"/>
      <c r="QBS156" s="38"/>
      <c r="QBT156" s="38"/>
      <c r="QBU156" s="38"/>
      <c r="QBV156" s="38"/>
      <c r="QBW156" s="38"/>
      <c r="QBX156" s="38"/>
      <c r="QBY156" s="38"/>
      <c r="QBZ156" s="38"/>
      <c r="QCA156" s="38"/>
      <c r="QCB156" s="38"/>
      <c r="QCC156" s="38"/>
      <c r="QCD156" s="38"/>
      <c r="QCE156" s="38"/>
      <c r="QCF156" s="38"/>
      <c r="QCG156" s="38"/>
      <c r="QCH156" s="38"/>
      <c r="QCI156" s="38"/>
      <c r="QCJ156" s="38"/>
      <c r="QCK156" s="38"/>
      <c r="QCL156" s="38"/>
      <c r="QCM156" s="38"/>
      <c r="QCN156" s="38"/>
      <c r="QCO156" s="38"/>
      <c r="QCP156" s="38"/>
      <c r="QCQ156" s="38"/>
      <c r="QCR156" s="38"/>
      <c r="QCS156" s="38"/>
      <c r="QCT156" s="38"/>
      <c r="QCU156" s="38"/>
      <c r="QCV156" s="38"/>
      <c r="QCW156" s="38"/>
      <c r="QCX156" s="38"/>
      <c r="QCY156" s="38"/>
      <c r="QCZ156" s="38"/>
      <c r="QDA156" s="38"/>
      <c r="QDB156" s="38"/>
      <c r="QDC156" s="38"/>
      <c r="QDD156" s="38"/>
      <c r="QDE156" s="38"/>
      <c r="QDF156" s="38"/>
      <c r="QDG156" s="38"/>
      <c r="QDH156" s="38"/>
      <c r="QDI156" s="38"/>
      <c r="QDJ156" s="38"/>
      <c r="QDK156" s="38"/>
      <c r="QDL156" s="38"/>
      <c r="QDM156" s="38"/>
      <c r="QDN156" s="38"/>
      <c r="QDO156" s="38"/>
      <c r="QDP156" s="38"/>
      <c r="QDQ156" s="38"/>
      <c r="QDR156" s="38"/>
      <c r="QDS156" s="38"/>
      <c r="QDT156" s="38"/>
      <c r="QDU156" s="38"/>
      <c r="QDV156" s="38"/>
      <c r="QDW156" s="38"/>
      <c r="QDX156" s="38"/>
      <c r="QDY156" s="38"/>
      <c r="QDZ156" s="38"/>
      <c r="QEA156" s="38"/>
      <c r="QEB156" s="38"/>
      <c r="QEC156" s="38"/>
      <c r="QED156" s="38"/>
      <c r="QEE156" s="38"/>
      <c r="QEF156" s="38"/>
      <c r="QEG156" s="38"/>
      <c r="QEH156" s="38"/>
      <c r="QEI156" s="38"/>
      <c r="QEJ156" s="38"/>
      <c r="QEK156" s="38"/>
      <c r="QEL156" s="38"/>
      <c r="QEM156" s="38"/>
      <c r="QEN156" s="38"/>
      <c r="QEO156" s="38"/>
      <c r="QEP156" s="38"/>
      <c r="QEQ156" s="38"/>
      <c r="QER156" s="38"/>
      <c r="QES156" s="38"/>
      <c r="QET156" s="38"/>
      <c r="QEU156" s="38"/>
      <c r="QEV156" s="38"/>
      <c r="QEW156" s="38"/>
      <c r="QEX156" s="38"/>
      <c r="QEY156" s="38"/>
      <c r="QEZ156" s="38"/>
      <c r="QFA156" s="38"/>
      <c r="QFB156" s="38"/>
      <c r="QFC156" s="38"/>
      <c r="QFD156" s="38"/>
      <c r="QFE156" s="38"/>
      <c r="QFF156" s="38"/>
      <c r="QFG156" s="38"/>
      <c r="QFH156" s="38"/>
      <c r="QFI156" s="38"/>
      <c r="QFJ156" s="38"/>
      <c r="QFK156" s="38"/>
      <c r="QFL156" s="38"/>
      <c r="QFM156" s="38"/>
      <c r="QFN156" s="38"/>
      <c r="QFO156" s="38"/>
      <c r="QFP156" s="38"/>
      <c r="QFQ156" s="38"/>
      <c r="QFR156" s="38"/>
      <c r="QFS156" s="38"/>
      <c r="QFT156" s="38"/>
      <c r="QFU156" s="38"/>
      <c r="QFV156" s="38"/>
      <c r="QFW156" s="38"/>
      <c r="QFX156" s="38"/>
      <c r="QFY156" s="38"/>
      <c r="QFZ156" s="38"/>
      <c r="QGA156" s="38"/>
      <c r="QGB156" s="38"/>
      <c r="QGC156" s="38"/>
      <c r="QGD156" s="38"/>
      <c r="QGE156" s="38"/>
      <c r="QGF156" s="38"/>
      <c r="QGG156" s="38"/>
      <c r="QGH156" s="38"/>
      <c r="QGI156" s="38"/>
      <c r="QGJ156" s="38"/>
      <c r="QGK156" s="38"/>
      <c r="QGL156" s="38"/>
      <c r="QGM156" s="38"/>
      <c r="QGN156" s="38"/>
      <c r="QGO156" s="38"/>
      <c r="QGP156" s="38"/>
      <c r="QGQ156" s="38"/>
      <c r="QGR156" s="38"/>
      <c r="QGS156" s="38"/>
      <c r="QGT156" s="38"/>
      <c r="QGU156" s="38"/>
      <c r="QGV156" s="38"/>
      <c r="QGW156" s="38"/>
      <c r="QGX156" s="38"/>
      <c r="QGY156" s="38"/>
      <c r="QGZ156" s="38"/>
      <c r="QHA156" s="38"/>
      <c r="QHB156" s="38"/>
      <c r="QHC156" s="38"/>
      <c r="QHD156" s="38"/>
      <c r="QHE156" s="38"/>
      <c r="QHF156" s="38"/>
      <c r="QHG156" s="38"/>
      <c r="QHH156" s="38"/>
      <c r="QHI156" s="38"/>
      <c r="QHJ156" s="38"/>
      <c r="QHK156" s="38"/>
      <c r="QHL156" s="38"/>
      <c r="QHM156" s="38"/>
      <c r="QHN156" s="38"/>
      <c r="QHO156" s="38"/>
      <c r="QHP156" s="38"/>
      <c r="QHQ156" s="38"/>
      <c r="QHR156" s="38"/>
      <c r="QHS156" s="38"/>
      <c r="QHT156" s="38"/>
      <c r="QHU156" s="38"/>
      <c r="QHV156" s="38"/>
      <c r="QHW156" s="38"/>
      <c r="QHX156" s="38"/>
      <c r="QHY156" s="38"/>
      <c r="QHZ156" s="38"/>
      <c r="QIA156" s="38"/>
      <c r="QIB156" s="38"/>
      <c r="QIC156" s="38"/>
      <c r="QID156" s="38"/>
      <c r="QIE156" s="38"/>
      <c r="QIF156" s="38"/>
      <c r="QIG156" s="38"/>
      <c r="QIH156" s="38"/>
      <c r="QII156" s="38"/>
      <c r="QIJ156" s="38"/>
      <c r="QIK156" s="38"/>
      <c r="QIL156" s="38"/>
      <c r="QIM156" s="38"/>
      <c r="QIN156" s="38"/>
      <c r="QIO156" s="38"/>
      <c r="QIP156" s="38"/>
      <c r="QIQ156" s="38"/>
      <c r="QIR156" s="38"/>
      <c r="QIS156" s="38"/>
      <c r="QIT156" s="38"/>
      <c r="QIU156" s="38"/>
      <c r="QIV156" s="38"/>
      <c r="QIW156" s="38"/>
      <c r="QIX156" s="38"/>
      <c r="QIY156" s="38"/>
      <c r="QIZ156" s="38"/>
      <c r="QJA156" s="38"/>
      <c r="QJB156" s="38"/>
      <c r="QJC156" s="38"/>
      <c r="QJD156" s="38"/>
      <c r="QJE156" s="38"/>
      <c r="QJF156" s="38"/>
      <c r="QJG156" s="38"/>
      <c r="QJH156" s="38"/>
      <c r="QJI156" s="38"/>
      <c r="QJJ156" s="38"/>
      <c r="QJK156" s="38"/>
      <c r="QJL156" s="38"/>
      <c r="QJM156" s="38"/>
      <c r="QJN156" s="38"/>
      <c r="QJO156" s="38"/>
      <c r="QJP156" s="38"/>
      <c r="QJQ156" s="38"/>
      <c r="QJR156" s="38"/>
      <c r="QJS156" s="38"/>
      <c r="QJT156" s="38"/>
      <c r="QJU156" s="38"/>
      <c r="QJV156" s="38"/>
      <c r="QJW156" s="38"/>
      <c r="QJX156" s="38"/>
      <c r="QJY156" s="38"/>
      <c r="QJZ156" s="38"/>
      <c r="QKA156" s="38"/>
      <c r="QKB156" s="38"/>
      <c r="QKC156" s="38"/>
      <c r="QKD156" s="38"/>
      <c r="QKE156" s="38"/>
      <c r="QKF156" s="38"/>
      <c r="QKG156" s="38"/>
      <c r="QKH156" s="38"/>
      <c r="QKI156" s="38"/>
      <c r="QKJ156" s="38"/>
      <c r="QKK156" s="38"/>
      <c r="QKL156" s="38"/>
      <c r="QKM156" s="38"/>
      <c r="QKN156" s="38"/>
      <c r="QKO156" s="38"/>
      <c r="QKP156" s="38"/>
      <c r="QKQ156" s="38"/>
      <c r="QKR156" s="38"/>
      <c r="QKS156" s="38"/>
      <c r="QKT156" s="38"/>
      <c r="QKU156" s="38"/>
      <c r="QKV156" s="38"/>
      <c r="QKW156" s="38"/>
      <c r="QKX156" s="38"/>
      <c r="QKY156" s="38"/>
      <c r="QKZ156" s="38"/>
      <c r="QLA156" s="38"/>
      <c r="QLB156" s="38"/>
      <c r="QLC156" s="38"/>
      <c r="QLD156" s="38"/>
      <c r="QLE156" s="38"/>
      <c r="QLF156" s="38"/>
      <c r="QLG156" s="38"/>
      <c r="QLH156" s="38"/>
      <c r="QLI156" s="38"/>
      <c r="QLJ156" s="38"/>
      <c r="QLK156" s="38"/>
      <c r="QLL156" s="38"/>
      <c r="QLM156" s="38"/>
      <c r="QLN156" s="38"/>
      <c r="QLO156" s="38"/>
      <c r="QLP156" s="38"/>
      <c r="QLQ156" s="38"/>
      <c r="QLR156" s="38"/>
      <c r="QLS156" s="38"/>
      <c r="QLT156" s="38"/>
      <c r="QLU156" s="38"/>
      <c r="QLV156" s="38"/>
      <c r="QLW156" s="38"/>
      <c r="QLX156" s="38"/>
      <c r="QLY156" s="38"/>
      <c r="QLZ156" s="38"/>
      <c r="QMA156" s="38"/>
      <c r="QMB156" s="38"/>
      <c r="QMC156" s="38"/>
      <c r="QMD156" s="38"/>
      <c r="QME156" s="38"/>
      <c r="QMF156" s="38"/>
      <c r="QMG156" s="38"/>
      <c r="QMH156" s="38"/>
      <c r="QMI156" s="38"/>
      <c r="QMJ156" s="38"/>
      <c r="QMK156" s="38"/>
      <c r="QML156" s="38"/>
      <c r="QMM156" s="38"/>
      <c r="QMN156" s="38"/>
      <c r="QMO156" s="38"/>
      <c r="QMP156" s="38"/>
      <c r="QMQ156" s="38"/>
      <c r="QMR156" s="38"/>
      <c r="QMS156" s="38"/>
      <c r="QMT156" s="38"/>
      <c r="QMU156" s="38"/>
      <c r="QMV156" s="38"/>
      <c r="QMW156" s="38"/>
      <c r="QMX156" s="38"/>
      <c r="QMY156" s="38"/>
      <c r="QMZ156" s="38"/>
      <c r="QNA156" s="38"/>
      <c r="QNB156" s="38"/>
      <c r="QNC156" s="38"/>
      <c r="QND156" s="38"/>
      <c r="QNE156" s="38"/>
      <c r="QNF156" s="38"/>
      <c r="QNG156" s="38"/>
      <c r="QNH156" s="38"/>
      <c r="QNI156" s="38"/>
      <c r="QNJ156" s="38"/>
      <c r="QNK156" s="38"/>
      <c r="QNL156" s="38"/>
      <c r="QNM156" s="38"/>
      <c r="QNN156" s="38"/>
      <c r="QNO156" s="38"/>
      <c r="QNP156" s="38"/>
      <c r="QNQ156" s="38"/>
      <c r="QNR156" s="38"/>
      <c r="QNS156" s="38"/>
      <c r="QNT156" s="38"/>
      <c r="QNU156" s="38"/>
      <c r="QNV156" s="38"/>
      <c r="QNW156" s="38"/>
      <c r="QNX156" s="38"/>
      <c r="QNY156" s="38"/>
      <c r="QNZ156" s="38"/>
      <c r="QOA156" s="38"/>
      <c r="QOB156" s="38"/>
      <c r="QOC156" s="38"/>
      <c r="QOD156" s="38"/>
      <c r="QOE156" s="38"/>
      <c r="QOF156" s="38"/>
      <c r="QOG156" s="38"/>
      <c r="QOH156" s="38"/>
      <c r="QOI156" s="38"/>
      <c r="QOJ156" s="38"/>
      <c r="QOK156" s="38"/>
      <c r="QOL156" s="38"/>
      <c r="QOM156" s="38"/>
      <c r="QON156" s="38"/>
      <c r="QOO156" s="38"/>
      <c r="QOP156" s="38"/>
      <c r="QOQ156" s="38"/>
      <c r="QOR156" s="38"/>
      <c r="QOS156" s="38"/>
      <c r="QOT156" s="38"/>
      <c r="QOU156" s="38"/>
      <c r="QOV156" s="38"/>
      <c r="QOW156" s="38"/>
      <c r="QOX156" s="38"/>
      <c r="QOY156" s="38"/>
      <c r="QOZ156" s="38"/>
      <c r="QPA156" s="38"/>
      <c r="QPB156" s="38"/>
      <c r="QPC156" s="38"/>
      <c r="QPD156" s="38"/>
      <c r="QPE156" s="38"/>
      <c r="QPF156" s="38"/>
      <c r="QPG156" s="38"/>
      <c r="QPH156" s="38"/>
      <c r="QPI156" s="38"/>
      <c r="QPJ156" s="38"/>
      <c r="QPK156" s="38"/>
      <c r="QPL156" s="38"/>
      <c r="QPM156" s="38"/>
      <c r="QPN156" s="38"/>
      <c r="QPO156" s="38"/>
      <c r="QPP156" s="38"/>
      <c r="QPQ156" s="38"/>
      <c r="QPR156" s="38"/>
      <c r="QPS156" s="38"/>
      <c r="QPT156" s="38"/>
      <c r="QPU156" s="38"/>
      <c r="QPV156" s="38"/>
      <c r="QPW156" s="38"/>
      <c r="QPX156" s="38"/>
      <c r="QPY156" s="38"/>
      <c r="QPZ156" s="38"/>
      <c r="QQA156" s="38"/>
      <c r="QQB156" s="38"/>
      <c r="QQC156" s="38"/>
      <c r="QQD156" s="38"/>
      <c r="QQE156" s="38"/>
      <c r="QQF156" s="38"/>
      <c r="QQG156" s="38"/>
      <c r="QQH156" s="38"/>
      <c r="QQI156" s="38"/>
      <c r="QQJ156" s="38"/>
      <c r="QQK156" s="38"/>
      <c r="QQL156" s="38"/>
      <c r="QQM156" s="38"/>
      <c r="QQN156" s="38"/>
      <c r="QQO156" s="38"/>
      <c r="QQP156" s="38"/>
      <c r="QQQ156" s="38"/>
      <c r="QQR156" s="38"/>
      <c r="QQS156" s="38"/>
      <c r="QQT156" s="38"/>
      <c r="QQU156" s="38"/>
      <c r="QQV156" s="38"/>
      <c r="QQW156" s="38"/>
      <c r="QQX156" s="38"/>
      <c r="QQY156" s="38"/>
      <c r="QQZ156" s="38"/>
      <c r="QRA156" s="38"/>
      <c r="QRB156" s="38"/>
      <c r="QRC156" s="38"/>
      <c r="QRD156" s="38"/>
      <c r="QRE156" s="38"/>
      <c r="QRF156" s="38"/>
      <c r="QRG156" s="38"/>
      <c r="QRH156" s="38"/>
      <c r="QRI156" s="38"/>
      <c r="QRJ156" s="38"/>
      <c r="QRK156" s="38"/>
      <c r="QRL156" s="38"/>
      <c r="QRM156" s="38"/>
      <c r="QRN156" s="38"/>
      <c r="QRO156" s="38"/>
      <c r="QRP156" s="38"/>
      <c r="QRQ156" s="38"/>
      <c r="QRR156" s="38"/>
      <c r="QRS156" s="38"/>
      <c r="QRT156" s="38"/>
      <c r="QRU156" s="38"/>
      <c r="QRV156" s="38"/>
      <c r="QRW156" s="38"/>
      <c r="QRX156" s="38"/>
      <c r="QRY156" s="38"/>
      <c r="QRZ156" s="38"/>
      <c r="QSA156" s="38"/>
      <c r="QSB156" s="38"/>
      <c r="QSC156" s="38"/>
      <c r="QSD156" s="38"/>
      <c r="QSE156" s="38"/>
      <c r="QSF156" s="38"/>
      <c r="QSG156" s="38"/>
      <c r="QSH156" s="38"/>
      <c r="QSI156" s="38"/>
      <c r="QSJ156" s="38"/>
      <c r="QSK156" s="38"/>
      <c r="QSL156" s="38"/>
      <c r="QSM156" s="38"/>
      <c r="QSN156" s="38"/>
      <c r="QSO156" s="38"/>
      <c r="QSP156" s="38"/>
      <c r="QSQ156" s="38"/>
      <c r="QSR156" s="38"/>
      <c r="QSS156" s="38"/>
      <c r="QST156" s="38"/>
      <c r="QSU156" s="38"/>
      <c r="QSV156" s="38"/>
      <c r="QSW156" s="38"/>
      <c r="QSX156" s="38"/>
      <c r="QSY156" s="38"/>
      <c r="QSZ156" s="38"/>
      <c r="QTA156" s="38"/>
      <c r="QTB156" s="38"/>
      <c r="QTC156" s="38"/>
      <c r="QTD156" s="38"/>
      <c r="QTE156" s="38"/>
      <c r="QTF156" s="38"/>
      <c r="QTG156" s="38"/>
      <c r="QTH156" s="38"/>
      <c r="QTI156" s="38"/>
      <c r="QTJ156" s="38"/>
      <c r="QTK156" s="38"/>
      <c r="QTL156" s="38"/>
      <c r="QTM156" s="38"/>
      <c r="QTN156" s="38"/>
      <c r="QTO156" s="38"/>
      <c r="QTP156" s="38"/>
      <c r="QTQ156" s="38"/>
      <c r="QTR156" s="38"/>
      <c r="QTS156" s="38"/>
      <c r="QTT156" s="38"/>
      <c r="QTU156" s="38"/>
      <c r="QTV156" s="38"/>
      <c r="QTW156" s="38"/>
      <c r="QTX156" s="38"/>
      <c r="QTY156" s="38"/>
      <c r="QTZ156" s="38"/>
      <c r="QUA156" s="38"/>
      <c r="QUB156" s="38"/>
      <c r="QUC156" s="38"/>
      <c r="QUD156" s="38"/>
      <c r="QUE156" s="38"/>
      <c r="QUF156" s="38"/>
      <c r="QUG156" s="38"/>
      <c r="QUH156" s="38"/>
      <c r="QUI156" s="38"/>
      <c r="QUJ156" s="38"/>
      <c r="QUK156" s="38"/>
      <c r="QUL156" s="38"/>
      <c r="QUM156" s="38"/>
      <c r="QUN156" s="38"/>
      <c r="QUO156" s="38"/>
      <c r="QUP156" s="38"/>
      <c r="QUQ156" s="38"/>
      <c r="QUR156" s="38"/>
      <c r="QUS156" s="38"/>
      <c r="QUT156" s="38"/>
      <c r="QUU156" s="38"/>
      <c r="QUV156" s="38"/>
      <c r="QUW156" s="38"/>
      <c r="QUX156" s="38"/>
      <c r="QUY156" s="38"/>
      <c r="QUZ156" s="38"/>
      <c r="QVA156" s="38"/>
      <c r="QVB156" s="38"/>
      <c r="QVC156" s="38"/>
      <c r="QVD156" s="38"/>
      <c r="QVE156" s="38"/>
      <c r="QVF156" s="38"/>
      <c r="QVG156" s="38"/>
      <c r="QVH156" s="38"/>
      <c r="QVI156" s="38"/>
      <c r="QVJ156" s="38"/>
      <c r="QVK156" s="38"/>
      <c r="QVL156" s="38"/>
      <c r="QVM156" s="38"/>
      <c r="QVN156" s="38"/>
      <c r="QVO156" s="38"/>
      <c r="QVP156" s="38"/>
      <c r="QVQ156" s="38"/>
      <c r="QVR156" s="38"/>
      <c r="QVS156" s="38"/>
      <c r="QVT156" s="38"/>
      <c r="QVU156" s="38"/>
      <c r="QVV156" s="38"/>
      <c r="QVW156" s="38"/>
      <c r="QVX156" s="38"/>
      <c r="QVY156" s="38"/>
      <c r="QVZ156" s="38"/>
      <c r="QWA156" s="38"/>
      <c r="QWB156" s="38"/>
      <c r="QWC156" s="38"/>
      <c r="QWD156" s="38"/>
      <c r="QWE156" s="38"/>
      <c r="QWF156" s="38"/>
      <c r="QWG156" s="38"/>
      <c r="QWH156" s="38"/>
      <c r="QWI156" s="38"/>
      <c r="QWJ156" s="38"/>
      <c r="QWK156" s="38"/>
      <c r="QWL156" s="38"/>
      <c r="QWM156" s="38"/>
      <c r="QWN156" s="38"/>
      <c r="QWO156" s="38"/>
      <c r="QWP156" s="38"/>
      <c r="QWQ156" s="38"/>
      <c r="QWR156" s="38"/>
      <c r="QWS156" s="38"/>
      <c r="QWT156" s="38"/>
      <c r="QWU156" s="38"/>
      <c r="QWV156" s="38"/>
      <c r="QWW156" s="38"/>
      <c r="QWX156" s="38"/>
      <c r="QWY156" s="38"/>
      <c r="QWZ156" s="38"/>
      <c r="QXA156" s="38"/>
      <c r="QXB156" s="38"/>
      <c r="QXC156" s="38"/>
      <c r="QXD156" s="38"/>
      <c r="QXE156" s="38"/>
      <c r="QXF156" s="38"/>
      <c r="QXG156" s="38"/>
      <c r="QXH156" s="38"/>
      <c r="QXI156" s="38"/>
      <c r="QXJ156" s="38"/>
      <c r="QXK156" s="38"/>
      <c r="QXL156" s="38"/>
      <c r="QXM156" s="38"/>
      <c r="QXN156" s="38"/>
      <c r="QXO156" s="38"/>
      <c r="QXP156" s="38"/>
      <c r="QXQ156" s="38"/>
      <c r="QXR156" s="38"/>
      <c r="QXS156" s="38"/>
      <c r="QXT156" s="38"/>
      <c r="QXU156" s="38"/>
      <c r="QXV156" s="38"/>
      <c r="QXW156" s="38"/>
      <c r="QXX156" s="38"/>
      <c r="QXY156" s="38"/>
      <c r="QXZ156" s="38"/>
      <c r="QYA156" s="38"/>
      <c r="QYB156" s="38"/>
      <c r="QYC156" s="38"/>
      <c r="QYD156" s="38"/>
      <c r="QYE156" s="38"/>
      <c r="QYF156" s="38"/>
      <c r="QYG156" s="38"/>
      <c r="QYH156" s="38"/>
      <c r="QYI156" s="38"/>
      <c r="QYJ156" s="38"/>
      <c r="QYK156" s="38"/>
      <c r="QYL156" s="38"/>
      <c r="QYM156" s="38"/>
      <c r="QYN156" s="38"/>
      <c r="QYO156" s="38"/>
      <c r="QYP156" s="38"/>
      <c r="QYQ156" s="38"/>
      <c r="QYR156" s="38"/>
      <c r="QYS156" s="38"/>
      <c r="QYT156" s="38"/>
      <c r="QYU156" s="38"/>
      <c r="QYV156" s="38"/>
      <c r="QYW156" s="38"/>
      <c r="QYX156" s="38"/>
      <c r="QYY156" s="38"/>
      <c r="QYZ156" s="38"/>
      <c r="QZA156" s="38"/>
      <c r="QZB156" s="38"/>
      <c r="QZC156" s="38"/>
      <c r="QZD156" s="38"/>
      <c r="QZE156" s="38"/>
      <c r="QZF156" s="38"/>
      <c r="QZG156" s="38"/>
      <c r="QZH156" s="38"/>
      <c r="QZI156" s="38"/>
      <c r="QZJ156" s="38"/>
      <c r="QZK156" s="38"/>
      <c r="QZL156" s="38"/>
      <c r="QZM156" s="38"/>
      <c r="QZN156" s="38"/>
      <c r="QZO156" s="38"/>
      <c r="QZP156" s="38"/>
      <c r="QZQ156" s="38"/>
      <c r="QZR156" s="38"/>
      <c r="QZS156" s="38"/>
      <c r="QZT156" s="38"/>
      <c r="QZU156" s="38"/>
      <c r="QZV156" s="38"/>
      <c r="QZW156" s="38"/>
      <c r="QZX156" s="38"/>
      <c r="QZY156" s="38"/>
      <c r="QZZ156" s="38"/>
      <c r="RAA156" s="38"/>
      <c r="RAB156" s="38"/>
      <c r="RAC156" s="38"/>
      <c r="RAD156" s="38"/>
      <c r="RAE156" s="38"/>
      <c r="RAF156" s="38"/>
      <c r="RAG156" s="38"/>
      <c r="RAH156" s="38"/>
      <c r="RAI156" s="38"/>
      <c r="RAJ156" s="38"/>
      <c r="RAK156" s="38"/>
      <c r="RAL156" s="38"/>
      <c r="RAM156" s="38"/>
      <c r="RAN156" s="38"/>
      <c r="RAO156" s="38"/>
      <c r="RAP156" s="38"/>
      <c r="RAQ156" s="38"/>
      <c r="RAR156" s="38"/>
      <c r="RAS156" s="38"/>
      <c r="RAT156" s="38"/>
      <c r="RAU156" s="38"/>
      <c r="RAV156" s="38"/>
      <c r="RAW156" s="38"/>
      <c r="RAX156" s="38"/>
      <c r="RAY156" s="38"/>
      <c r="RAZ156" s="38"/>
      <c r="RBA156" s="38"/>
      <c r="RBB156" s="38"/>
      <c r="RBC156" s="38"/>
      <c r="RBD156" s="38"/>
      <c r="RBE156" s="38"/>
      <c r="RBF156" s="38"/>
      <c r="RBG156" s="38"/>
      <c r="RBH156" s="38"/>
      <c r="RBI156" s="38"/>
      <c r="RBJ156" s="38"/>
      <c r="RBK156" s="38"/>
      <c r="RBL156" s="38"/>
      <c r="RBM156" s="38"/>
      <c r="RBN156" s="38"/>
      <c r="RBO156" s="38"/>
      <c r="RBP156" s="38"/>
      <c r="RBQ156" s="38"/>
      <c r="RBR156" s="38"/>
      <c r="RBS156" s="38"/>
      <c r="RBT156" s="38"/>
      <c r="RBU156" s="38"/>
      <c r="RBV156" s="38"/>
      <c r="RBW156" s="38"/>
      <c r="RBX156" s="38"/>
      <c r="RBY156" s="38"/>
      <c r="RBZ156" s="38"/>
      <c r="RCA156" s="38"/>
      <c r="RCB156" s="38"/>
      <c r="RCC156" s="38"/>
      <c r="RCD156" s="38"/>
      <c r="RCE156" s="38"/>
      <c r="RCF156" s="38"/>
      <c r="RCG156" s="38"/>
      <c r="RCH156" s="38"/>
      <c r="RCI156" s="38"/>
      <c r="RCJ156" s="38"/>
      <c r="RCK156" s="38"/>
      <c r="RCL156" s="38"/>
      <c r="RCM156" s="38"/>
      <c r="RCN156" s="38"/>
      <c r="RCO156" s="38"/>
      <c r="RCP156" s="38"/>
      <c r="RCQ156" s="38"/>
      <c r="RCR156" s="38"/>
      <c r="RCS156" s="38"/>
      <c r="RCT156" s="38"/>
      <c r="RCU156" s="38"/>
      <c r="RCV156" s="38"/>
      <c r="RCW156" s="38"/>
      <c r="RCX156" s="38"/>
      <c r="RCY156" s="38"/>
      <c r="RCZ156" s="38"/>
      <c r="RDA156" s="38"/>
      <c r="RDB156" s="38"/>
      <c r="RDC156" s="38"/>
      <c r="RDD156" s="38"/>
      <c r="RDE156" s="38"/>
      <c r="RDF156" s="38"/>
      <c r="RDG156" s="38"/>
      <c r="RDH156" s="38"/>
      <c r="RDI156" s="38"/>
      <c r="RDJ156" s="38"/>
      <c r="RDK156" s="38"/>
      <c r="RDL156" s="38"/>
      <c r="RDM156" s="38"/>
      <c r="RDN156" s="38"/>
      <c r="RDO156" s="38"/>
      <c r="RDP156" s="38"/>
      <c r="RDQ156" s="38"/>
      <c r="RDR156" s="38"/>
      <c r="RDS156" s="38"/>
      <c r="RDT156" s="38"/>
      <c r="RDU156" s="38"/>
      <c r="RDV156" s="38"/>
      <c r="RDW156" s="38"/>
      <c r="RDX156" s="38"/>
      <c r="RDY156" s="38"/>
      <c r="RDZ156" s="38"/>
      <c r="REA156" s="38"/>
      <c r="REB156" s="38"/>
      <c r="REC156" s="38"/>
      <c r="RED156" s="38"/>
      <c r="REE156" s="38"/>
      <c r="REF156" s="38"/>
      <c r="REG156" s="38"/>
      <c r="REH156" s="38"/>
      <c r="REI156" s="38"/>
      <c r="REJ156" s="38"/>
      <c r="REK156" s="38"/>
      <c r="REL156" s="38"/>
      <c r="REM156" s="38"/>
      <c r="REN156" s="38"/>
      <c r="REO156" s="38"/>
      <c r="REP156" s="38"/>
      <c r="REQ156" s="38"/>
      <c r="RER156" s="38"/>
      <c r="RES156" s="38"/>
      <c r="RET156" s="38"/>
      <c r="REU156" s="38"/>
      <c r="REV156" s="38"/>
      <c r="REW156" s="38"/>
      <c r="REX156" s="38"/>
      <c r="REY156" s="38"/>
      <c r="REZ156" s="38"/>
      <c r="RFA156" s="38"/>
      <c r="RFB156" s="38"/>
      <c r="RFC156" s="38"/>
      <c r="RFD156" s="38"/>
      <c r="RFE156" s="38"/>
      <c r="RFF156" s="38"/>
      <c r="RFG156" s="38"/>
      <c r="RFH156" s="38"/>
      <c r="RFI156" s="38"/>
      <c r="RFJ156" s="38"/>
      <c r="RFK156" s="38"/>
      <c r="RFL156" s="38"/>
      <c r="RFM156" s="38"/>
      <c r="RFN156" s="38"/>
      <c r="RFO156" s="38"/>
      <c r="RFP156" s="38"/>
      <c r="RFQ156" s="38"/>
      <c r="RFR156" s="38"/>
      <c r="RFS156" s="38"/>
      <c r="RFT156" s="38"/>
      <c r="RFU156" s="38"/>
      <c r="RFV156" s="38"/>
      <c r="RFW156" s="38"/>
      <c r="RFX156" s="38"/>
      <c r="RFY156" s="38"/>
      <c r="RFZ156" s="38"/>
      <c r="RGA156" s="38"/>
      <c r="RGB156" s="38"/>
      <c r="RGC156" s="38"/>
      <c r="RGD156" s="38"/>
      <c r="RGE156" s="38"/>
      <c r="RGF156" s="38"/>
      <c r="RGG156" s="38"/>
      <c r="RGH156" s="38"/>
      <c r="RGI156" s="38"/>
      <c r="RGJ156" s="38"/>
      <c r="RGK156" s="38"/>
      <c r="RGL156" s="38"/>
      <c r="RGM156" s="38"/>
      <c r="RGN156" s="38"/>
      <c r="RGO156" s="38"/>
      <c r="RGP156" s="38"/>
      <c r="RGQ156" s="38"/>
      <c r="RGR156" s="38"/>
      <c r="RGS156" s="38"/>
      <c r="RGT156" s="38"/>
      <c r="RGU156" s="38"/>
      <c r="RGV156" s="38"/>
      <c r="RGW156" s="38"/>
      <c r="RGX156" s="38"/>
      <c r="RGY156" s="38"/>
      <c r="RGZ156" s="38"/>
      <c r="RHA156" s="38"/>
      <c r="RHB156" s="38"/>
      <c r="RHC156" s="38"/>
      <c r="RHD156" s="38"/>
      <c r="RHE156" s="38"/>
      <c r="RHF156" s="38"/>
      <c r="RHG156" s="38"/>
      <c r="RHH156" s="38"/>
      <c r="RHI156" s="38"/>
      <c r="RHJ156" s="38"/>
      <c r="RHK156" s="38"/>
      <c r="RHL156" s="38"/>
      <c r="RHM156" s="38"/>
      <c r="RHN156" s="38"/>
      <c r="RHO156" s="38"/>
      <c r="RHP156" s="38"/>
      <c r="RHQ156" s="38"/>
      <c r="RHR156" s="38"/>
      <c r="RHS156" s="38"/>
      <c r="RHT156" s="38"/>
      <c r="RHU156" s="38"/>
      <c r="RHV156" s="38"/>
      <c r="RHW156" s="38"/>
      <c r="RHX156" s="38"/>
      <c r="RHY156" s="38"/>
      <c r="RHZ156" s="38"/>
      <c r="RIA156" s="38"/>
      <c r="RIB156" s="38"/>
      <c r="RIC156" s="38"/>
      <c r="RID156" s="38"/>
      <c r="RIE156" s="38"/>
      <c r="RIF156" s="38"/>
      <c r="RIG156" s="38"/>
      <c r="RIH156" s="38"/>
      <c r="RII156" s="38"/>
      <c r="RIJ156" s="38"/>
      <c r="RIK156" s="38"/>
      <c r="RIL156" s="38"/>
      <c r="RIM156" s="38"/>
      <c r="RIN156" s="38"/>
      <c r="RIO156" s="38"/>
      <c r="RIP156" s="38"/>
      <c r="RIQ156" s="38"/>
      <c r="RIR156" s="38"/>
      <c r="RIS156" s="38"/>
      <c r="RIT156" s="38"/>
      <c r="RIU156" s="38"/>
      <c r="RIV156" s="38"/>
      <c r="RIW156" s="38"/>
      <c r="RIX156" s="38"/>
      <c r="RIY156" s="38"/>
      <c r="RIZ156" s="38"/>
      <c r="RJA156" s="38"/>
      <c r="RJB156" s="38"/>
      <c r="RJC156" s="38"/>
      <c r="RJD156" s="38"/>
      <c r="RJE156" s="38"/>
      <c r="RJF156" s="38"/>
      <c r="RJG156" s="38"/>
      <c r="RJH156" s="38"/>
      <c r="RJI156" s="38"/>
      <c r="RJJ156" s="38"/>
      <c r="RJK156" s="38"/>
      <c r="RJL156" s="38"/>
      <c r="RJM156" s="38"/>
      <c r="RJN156" s="38"/>
      <c r="RJO156" s="38"/>
      <c r="RJP156" s="38"/>
      <c r="RJQ156" s="38"/>
      <c r="RJR156" s="38"/>
      <c r="RJS156" s="38"/>
      <c r="RJT156" s="38"/>
      <c r="RJU156" s="38"/>
      <c r="RJV156" s="38"/>
      <c r="RJW156" s="38"/>
      <c r="RJX156" s="38"/>
      <c r="RJY156" s="38"/>
      <c r="RJZ156" s="38"/>
      <c r="RKA156" s="38"/>
      <c r="RKB156" s="38"/>
      <c r="RKC156" s="38"/>
      <c r="RKD156" s="38"/>
      <c r="RKE156" s="38"/>
      <c r="RKF156" s="38"/>
      <c r="RKG156" s="38"/>
      <c r="RKH156" s="38"/>
      <c r="RKI156" s="38"/>
      <c r="RKJ156" s="38"/>
      <c r="RKK156" s="38"/>
      <c r="RKL156" s="38"/>
      <c r="RKM156" s="38"/>
      <c r="RKN156" s="38"/>
      <c r="RKO156" s="38"/>
      <c r="RKP156" s="38"/>
      <c r="RKQ156" s="38"/>
      <c r="RKR156" s="38"/>
      <c r="RKS156" s="38"/>
      <c r="RKT156" s="38"/>
      <c r="RKU156" s="38"/>
      <c r="RKV156" s="38"/>
      <c r="RKW156" s="38"/>
      <c r="RKX156" s="38"/>
      <c r="RKY156" s="38"/>
      <c r="RKZ156" s="38"/>
      <c r="RLA156" s="38"/>
      <c r="RLB156" s="38"/>
      <c r="RLC156" s="38"/>
      <c r="RLD156" s="38"/>
      <c r="RLE156" s="38"/>
      <c r="RLF156" s="38"/>
      <c r="RLG156" s="38"/>
      <c r="RLH156" s="38"/>
      <c r="RLI156" s="38"/>
      <c r="RLJ156" s="38"/>
      <c r="RLK156" s="38"/>
      <c r="RLL156" s="38"/>
      <c r="RLM156" s="38"/>
      <c r="RLN156" s="38"/>
      <c r="RLO156" s="38"/>
      <c r="RLP156" s="38"/>
      <c r="RLQ156" s="38"/>
      <c r="RLR156" s="38"/>
      <c r="RLS156" s="38"/>
      <c r="RLT156" s="38"/>
      <c r="RLU156" s="38"/>
      <c r="RLV156" s="38"/>
      <c r="RLW156" s="38"/>
      <c r="RLX156" s="38"/>
      <c r="RLY156" s="38"/>
      <c r="RLZ156" s="38"/>
      <c r="RMA156" s="38"/>
      <c r="RMB156" s="38"/>
      <c r="RMC156" s="38"/>
      <c r="RMD156" s="38"/>
      <c r="RME156" s="38"/>
      <c r="RMF156" s="38"/>
      <c r="RMG156" s="38"/>
      <c r="RMH156" s="38"/>
      <c r="RMI156" s="38"/>
      <c r="RMJ156" s="38"/>
      <c r="RMK156" s="38"/>
      <c r="RML156" s="38"/>
      <c r="RMM156" s="38"/>
      <c r="RMN156" s="38"/>
      <c r="RMO156" s="38"/>
      <c r="RMP156" s="38"/>
      <c r="RMQ156" s="38"/>
      <c r="RMR156" s="38"/>
      <c r="RMS156" s="38"/>
      <c r="RMT156" s="38"/>
      <c r="RMU156" s="38"/>
      <c r="RMV156" s="38"/>
      <c r="RMW156" s="38"/>
      <c r="RMX156" s="38"/>
      <c r="RMY156" s="38"/>
      <c r="RMZ156" s="38"/>
      <c r="RNA156" s="38"/>
      <c r="RNB156" s="38"/>
      <c r="RNC156" s="38"/>
      <c r="RND156" s="38"/>
      <c r="RNE156" s="38"/>
      <c r="RNF156" s="38"/>
      <c r="RNG156" s="38"/>
      <c r="RNH156" s="38"/>
      <c r="RNI156" s="38"/>
      <c r="RNJ156" s="38"/>
      <c r="RNK156" s="38"/>
      <c r="RNL156" s="38"/>
      <c r="RNM156" s="38"/>
      <c r="RNN156" s="38"/>
      <c r="RNO156" s="38"/>
      <c r="RNP156" s="38"/>
      <c r="RNQ156" s="38"/>
      <c r="RNR156" s="38"/>
      <c r="RNS156" s="38"/>
      <c r="RNT156" s="38"/>
      <c r="RNU156" s="38"/>
      <c r="RNV156" s="38"/>
      <c r="RNW156" s="38"/>
      <c r="RNX156" s="38"/>
      <c r="RNY156" s="38"/>
      <c r="RNZ156" s="38"/>
      <c r="ROA156" s="38"/>
      <c r="ROB156" s="38"/>
      <c r="ROC156" s="38"/>
      <c r="ROD156" s="38"/>
      <c r="ROE156" s="38"/>
      <c r="ROF156" s="38"/>
      <c r="ROG156" s="38"/>
      <c r="ROH156" s="38"/>
      <c r="ROI156" s="38"/>
      <c r="ROJ156" s="38"/>
      <c r="ROK156" s="38"/>
      <c r="ROL156" s="38"/>
      <c r="ROM156" s="38"/>
      <c r="RON156" s="38"/>
      <c r="ROO156" s="38"/>
      <c r="ROP156" s="38"/>
      <c r="ROQ156" s="38"/>
      <c r="ROR156" s="38"/>
      <c r="ROS156" s="38"/>
      <c r="ROT156" s="38"/>
      <c r="ROU156" s="38"/>
      <c r="ROV156" s="38"/>
      <c r="ROW156" s="38"/>
      <c r="ROX156" s="38"/>
      <c r="ROY156" s="38"/>
      <c r="ROZ156" s="38"/>
      <c r="RPA156" s="38"/>
      <c r="RPB156" s="38"/>
      <c r="RPC156" s="38"/>
      <c r="RPD156" s="38"/>
      <c r="RPE156" s="38"/>
      <c r="RPF156" s="38"/>
      <c r="RPG156" s="38"/>
      <c r="RPH156" s="38"/>
      <c r="RPI156" s="38"/>
      <c r="RPJ156" s="38"/>
      <c r="RPK156" s="38"/>
      <c r="RPL156" s="38"/>
      <c r="RPM156" s="38"/>
      <c r="RPN156" s="38"/>
      <c r="RPO156" s="38"/>
      <c r="RPP156" s="38"/>
      <c r="RPQ156" s="38"/>
      <c r="RPR156" s="38"/>
      <c r="RPS156" s="38"/>
      <c r="RPT156" s="38"/>
      <c r="RPU156" s="38"/>
      <c r="RPV156" s="38"/>
      <c r="RPW156" s="38"/>
      <c r="RPX156" s="38"/>
      <c r="RPY156" s="38"/>
      <c r="RPZ156" s="38"/>
      <c r="RQA156" s="38"/>
      <c r="RQB156" s="38"/>
      <c r="RQC156" s="38"/>
      <c r="RQD156" s="38"/>
      <c r="RQE156" s="38"/>
      <c r="RQF156" s="38"/>
      <c r="RQG156" s="38"/>
      <c r="RQH156" s="38"/>
      <c r="RQI156" s="38"/>
      <c r="RQJ156" s="38"/>
      <c r="RQK156" s="38"/>
      <c r="RQL156" s="38"/>
      <c r="RQM156" s="38"/>
      <c r="RQN156" s="38"/>
      <c r="RQO156" s="38"/>
      <c r="RQP156" s="38"/>
      <c r="RQQ156" s="38"/>
      <c r="RQR156" s="38"/>
      <c r="RQS156" s="38"/>
      <c r="RQT156" s="38"/>
      <c r="RQU156" s="38"/>
      <c r="RQV156" s="38"/>
      <c r="RQW156" s="38"/>
      <c r="RQX156" s="38"/>
      <c r="RQY156" s="38"/>
      <c r="RQZ156" s="38"/>
      <c r="RRA156" s="38"/>
      <c r="RRB156" s="38"/>
      <c r="RRC156" s="38"/>
      <c r="RRD156" s="38"/>
      <c r="RRE156" s="38"/>
      <c r="RRF156" s="38"/>
      <c r="RRG156" s="38"/>
      <c r="RRH156" s="38"/>
      <c r="RRI156" s="38"/>
      <c r="RRJ156" s="38"/>
      <c r="RRK156" s="38"/>
      <c r="RRL156" s="38"/>
      <c r="RRM156" s="38"/>
      <c r="RRN156" s="38"/>
      <c r="RRO156" s="38"/>
      <c r="RRP156" s="38"/>
      <c r="RRQ156" s="38"/>
      <c r="RRR156" s="38"/>
      <c r="RRS156" s="38"/>
      <c r="RRT156" s="38"/>
      <c r="RRU156" s="38"/>
      <c r="RRV156" s="38"/>
      <c r="RRW156" s="38"/>
      <c r="RRX156" s="38"/>
      <c r="RRY156" s="38"/>
      <c r="RRZ156" s="38"/>
      <c r="RSA156" s="38"/>
      <c r="RSB156" s="38"/>
      <c r="RSC156" s="38"/>
      <c r="RSD156" s="38"/>
      <c r="RSE156" s="38"/>
      <c r="RSF156" s="38"/>
      <c r="RSG156" s="38"/>
      <c r="RSH156" s="38"/>
      <c r="RSI156" s="38"/>
      <c r="RSJ156" s="38"/>
      <c r="RSK156" s="38"/>
      <c r="RSL156" s="38"/>
      <c r="RSM156" s="38"/>
      <c r="RSN156" s="38"/>
      <c r="RSO156" s="38"/>
      <c r="RSP156" s="38"/>
      <c r="RSQ156" s="38"/>
      <c r="RSR156" s="38"/>
      <c r="RSS156" s="38"/>
      <c r="RST156" s="38"/>
      <c r="RSU156" s="38"/>
      <c r="RSV156" s="38"/>
      <c r="RSW156" s="38"/>
      <c r="RSX156" s="38"/>
      <c r="RSY156" s="38"/>
      <c r="RSZ156" s="38"/>
      <c r="RTA156" s="38"/>
      <c r="RTB156" s="38"/>
      <c r="RTC156" s="38"/>
      <c r="RTD156" s="38"/>
      <c r="RTE156" s="38"/>
      <c r="RTF156" s="38"/>
      <c r="RTG156" s="38"/>
      <c r="RTH156" s="38"/>
      <c r="RTI156" s="38"/>
      <c r="RTJ156" s="38"/>
      <c r="RTK156" s="38"/>
      <c r="RTL156" s="38"/>
      <c r="RTM156" s="38"/>
      <c r="RTN156" s="38"/>
      <c r="RTO156" s="38"/>
      <c r="RTP156" s="38"/>
      <c r="RTQ156" s="38"/>
      <c r="RTR156" s="38"/>
      <c r="RTS156" s="38"/>
      <c r="RTT156" s="38"/>
      <c r="RTU156" s="38"/>
      <c r="RTV156" s="38"/>
      <c r="RTW156" s="38"/>
      <c r="RTX156" s="38"/>
      <c r="RTY156" s="38"/>
      <c r="RTZ156" s="38"/>
      <c r="RUA156" s="38"/>
      <c r="RUB156" s="38"/>
      <c r="RUC156" s="38"/>
      <c r="RUD156" s="38"/>
      <c r="RUE156" s="38"/>
      <c r="RUF156" s="38"/>
      <c r="RUG156" s="38"/>
      <c r="RUH156" s="38"/>
      <c r="RUI156" s="38"/>
      <c r="RUJ156" s="38"/>
      <c r="RUK156" s="38"/>
      <c r="RUL156" s="38"/>
      <c r="RUM156" s="38"/>
      <c r="RUN156" s="38"/>
      <c r="RUO156" s="38"/>
      <c r="RUP156" s="38"/>
      <c r="RUQ156" s="38"/>
      <c r="RUR156" s="38"/>
      <c r="RUS156" s="38"/>
      <c r="RUT156" s="38"/>
      <c r="RUU156" s="38"/>
      <c r="RUV156" s="38"/>
      <c r="RUW156" s="38"/>
      <c r="RUX156" s="38"/>
      <c r="RUY156" s="38"/>
      <c r="RUZ156" s="38"/>
      <c r="RVA156" s="38"/>
      <c r="RVB156" s="38"/>
      <c r="RVC156" s="38"/>
      <c r="RVD156" s="38"/>
      <c r="RVE156" s="38"/>
      <c r="RVF156" s="38"/>
      <c r="RVG156" s="38"/>
      <c r="RVH156" s="38"/>
      <c r="RVI156" s="38"/>
      <c r="RVJ156" s="38"/>
      <c r="RVK156" s="38"/>
      <c r="RVL156" s="38"/>
      <c r="RVM156" s="38"/>
      <c r="RVN156" s="38"/>
      <c r="RVO156" s="38"/>
      <c r="RVP156" s="38"/>
      <c r="RVQ156" s="38"/>
      <c r="RVR156" s="38"/>
      <c r="RVS156" s="38"/>
      <c r="RVT156" s="38"/>
      <c r="RVU156" s="38"/>
      <c r="RVV156" s="38"/>
      <c r="RVW156" s="38"/>
      <c r="RVX156" s="38"/>
      <c r="RVY156" s="38"/>
      <c r="RVZ156" s="38"/>
      <c r="RWA156" s="38"/>
      <c r="RWB156" s="38"/>
      <c r="RWC156" s="38"/>
      <c r="RWD156" s="38"/>
      <c r="RWE156" s="38"/>
      <c r="RWF156" s="38"/>
      <c r="RWG156" s="38"/>
      <c r="RWH156" s="38"/>
      <c r="RWI156" s="38"/>
      <c r="RWJ156" s="38"/>
      <c r="RWK156" s="38"/>
      <c r="RWL156" s="38"/>
      <c r="RWM156" s="38"/>
      <c r="RWN156" s="38"/>
      <c r="RWO156" s="38"/>
      <c r="RWP156" s="38"/>
      <c r="RWQ156" s="38"/>
      <c r="RWR156" s="38"/>
      <c r="RWS156" s="38"/>
      <c r="RWT156" s="38"/>
      <c r="RWU156" s="38"/>
      <c r="RWV156" s="38"/>
      <c r="RWW156" s="38"/>
      <c r="RWX156" s="38"/>
      <c r="RWY156" s="38"/>
      <c r="RWZ156" s="38"/>
      <c r="RXA156" s="38"/>
      <c r="RXB156" s="38"/>
      <c r="RXC156" s="38"/>
      <c r="RXD156" s="38"/>
      <c r="RXE156" s="38"/>
      <c r="RXF156" s="38"/>
      <c r="RXG156" s="38"/>
      <c r="RXH156" s="38"/>
      <c r="RXI156" s="38"/>
      <c r="RXJ156" s="38"/>
      <c r="RXK156" s="38"/>
      <c r="RXL156" s="38"/>
      <c r="RXM156" s="38"/>
      <c r="RXN156" s="38"/>
      <c r="RXO156" s="38"/>
      <c r="RXP156" s="38"/>
      <c r="RXQ156" s="38"/>
      <c r="RXR156" s="38"/>
      <c r="RXS156" s="38"/>
      <c r="RXT156" s="38"/>
      <c r="RXU156" s="38"/>
      <c r="RXV156" s="38"/>
      <c r="RXW156" s="38"/>
      <c r="RXX156" s="38"/>
      <c r="RXY156" s="38"/>
      <c r="RXZ156" s="38"/>
      <c r="RYA156" s="38"/>
      <c r="RYB156" s="38"/>
      <c r="RYC156" s="38"/>
      <c r="RYD156" s="38"/>
      <c r="RYE156" s="38"/>
      <c r="RYF156" s="38"/>
      <c r="RYG156" s="38"/>
      <c r="RYH156" s="38"/>
      <c r="RYI156" s="38"/>
      <c r="RYJ156" s="38"/>
      <c r="RYK156" s="38"/>
      <c r="RYL156" s="38"/>
      <c r="RYM156" s="38"/>
      <c r="RYN156" s="38"/>
      <c r="RYO156" s="38"/>
      <c r="RYP156" s="38"/>
      <c r="RYQ156" s="38"/>
      <c r="RYR156" s="38"/>
      <c r="RYS156" s="38"/>
      <c r="RYT156" s="38"/>
      <c r="RYU156" s="38"/>
      <c r="RYV156" s="38"/>
      <c r="RYW156" s="38"/>
      <c r="RYX156" s="38"/>
      <c r="RYY156" s="38"/>
      <c r="RYZ156" s="38"/>
      <c r="RZA156" s="38"/>
      <c r="RZB156" s="38"/>
      <c r="RZC156" s="38"/>
      <c r="RZD156" s="38"/>
      <c r="RZE156" s="38"/>
      <c r="RZF156" s="38"/>
      <c r="RZG156" s="38"/>
      <c r="RZH156" s="38"/>
      <c r="RZI156" s="38"/>
      <c r="RZJ156" s="38"/>
      <c r="RZK156" s="38"/>
      <c r="RZL156" s="38"/>
      <c r="RZM156" s="38"/>
      <c r="RZN156" s="38"/>
      <c r="RZO156" s="38"/>
      <c r="RZP156" s="38"/>
      <c r="RZQ156" s="38"/>
      <c r="RZR156" s="38"/>
      <c r="RZS156" s="38"/>
      <c r="RZT156" s="38"/>
      <c r="RZU156" s="38"/>
      <c r="RZV156" s="38"/>
      <c r="RZW156" s="38"/>
      <c r="RZX156" s="38"/>
      <c r="RZY156" s="38"/>
      <c r="RZZ156" s="38"/>
      <c r="SAA156" s="38"/>
      <c r="SAB156" s="38"/>
      <c r="SAC156" s="38"/>
      <c r="SAD156" s="38"/>
      <c r="SAE156" s="38"/>
      <c r="SAF156" s="38"/>
      <c r="SAG156" s="38"/>
      <c r="SAH156" s="38"/>
      <c r="SAI156" s="38"/>
      <c r="SAJ156" s="38"/>
      <c r="SAK156" s="38"/>
      <c r="SAL156" s="38"/>
      <c r="SAM156" s="38"/>
      <c r="SAN156" s="38"/>
      <c r="SAO156" s="38"/>
      <c r="SAP156" s="38"/>
      <c r="SAQ156" s="38"/>
      <c r="SAR156" s="38"/>
      <c r="SAS156" s="38"/>
      <c r="SAT156" s="38"/>
      <c r="SAU156" s="38"/>
      <c r="SAV156" s="38"/>
      <c r="SAW156" s="38"/>
      <c r="SAX156" s="38"/>
      <c r="SAY156" s="38"/>
      <c r="SAZ156" s="38"/>
      <c r="SBA156" s="38"/>
      <c r="SBB156" s="38"/>
      <c r="SBC156" s="38"/>
      <c r="SBD156" s="38"/>
      <c r="SBE156" s="38"/>
      <c r="SBF156" s="38"/>
      <c r="SBG156" s="38"/>
      <c r="SBH156" s="38"/>
      <c r="SBI156" s="38"/>
      <c r="SBJ156" s="38"/>
      <c r="SBK156" s="38"/>
      <c r="SBL156" s="38"/>
      <c r="SBM156" s="38"/>
      <c r="SBN156" s="38"/>
      <c r="SBO156" s="38"/>
      <c r="SBP156" s="38"/>
      <c r="SBQ156" s="38"/>
      <c r="SBR156" s="38"/>
      <c r="SBS156" s="38"/>
      <c r="SBT156" s="38"/>
      <c r="SBU156" s="38"/>
      <c r="SBV156" s="38"/>
      <c r="SBW156" s="38"/>
      <c r="SBX156" s="38"/>
      <c r="SBY156" s="38"/>
      <c r="SBZ156" s="38"/>
      <c r="SCA156" s="38"/>
      <c r="SCB156" s="38"/>
      <c r="SCC156" s="38"/>
      <c r="SCD156" s="38"/>
      <c r="SCE156" s="38"/>
      <c r="SCF156" s="38"/>
      <c r="SCG156" s="38"/>
      <c r="SCH156" s="38"/>
      <c r="SCI156" s="38"/>
      <c r="SCJ156" s="38"/>
      <c r="SCK156" s="38"/>
      <c r="SCL156" s="38"/>
      <c r="SCM156" s="38"/>
      <c r="SCN156" s="38"/>
      <c r="SCO156" s="38"/>
      <c r="SCP156" s="38"/>
      <c r="SCQ156" s="38"/>
      <c r="SCR156" s="38"/>
      <c r="SCS156" s="38"/>
      <c r="SCT156" s="38"/>
      <c r="SCU156" s="38"/>
      <c r="SCV156" s="38"/>
      <c r="SCW156" s="38"/>
      <c r="SCX156" s="38"/>
      <c r="SCY156" s="38"/>
      <c r="SCZ156" s="38"/>
      <c r="SDA156" s="38"/>
      <c r="SDB156" s="38"/>
      <c r="SDC156" s="38"/>
      <c r="SDD156" s="38"/>
      <c r="SDE156" s="38"/>
      <c r="SDF156" s="38"/>
      <c r="SDG156" s="38"/>
      <c r="SDH156" s="38"/>
      <c r="SDI156" s="38"/>
      <c r="SDJ156" s="38"/>
      <c r="SDK156" s="38"/>
      <c r="SDL156" s="38"/>
      <c r="SDM156" s="38"/>
      <c r="SDN156" s="38"/>
      <c r="SDO156" s="38"/>
      <c r="SDP156" s="38"/>
      <c r="SDQ156" s="38"/>
      <c r="SDR156" s="38"/>
      <c r="SDS156" s="38"/>
      <c r="SDT156" s="38"/>
      <c r="SDU156" s="38"/>
      <c r="SDV156" s="38"/>
      <c r="SDW156" s="38"/>
      <c r="SDX156" s="38"/>
      <c r="SDY156" s="38"/>
      <c r="SDZ156" s="38"/>
      <c r="SEA156" s="38"/>
      <c r="SEB156" s="38"/>
      <c r="SEC156" s="38"/>
      <c r="SED156" s="38"/>
      <c r="SEE156" s="38"/>
      <c r="SEF156" s="38"/>
      <c r="SEG156" s="38"/>
      <c r="SEH156" s="38"/>
      <c r="SEI156" s="38"/>
      <c r="SEJ156" s="38"/>
      <c r="SEK156" s="38"/>
      <c r="SEL156" s="38"/>
      <c r="SEM156" s="38"/>
      <c r="SEN156" s="38"/>
      <c r="SEO156" s="38"/>
      <c r="SEP156" s="38"/>
      <c r="SEQ156" s="38"/>
      <c r="SER156" s="38"/>
      <c r="SES156" s="38"/>
      <c r="SET156" s="38"/>
      <c r="SEU156" s="38"/>
      <c r="SEV156" s="38"/>
      <c r="SEW156" s="38"/>
      <c r="SEX156" s="38"/>
      <c r="SEY156" s="38"/>
      <c r="SEZ156" s="38"/>
      <c r="SFA156" s="38"/>
      <c r="SFB156" s="38"/>
      <c r="SFC156" s="38"/>
      <c r="SFD156" s="38"/>
      <c r="SFE156" s="38"/>
      <c r="SFF156" s="38"/>
      <c r="SFG156" s="38"/>
      <c r="SFH156" s="38"/>
      <c r="SFI156" s="38"/>
      <c r="SFJ156" s="38"/>
      <c r="SFK156" s="38"/>
      <c r="SFL156" s="38"/>
      <c r="SFM156" s="38"/>
      <c r="SFN156" s="38"/>
      <c r="SFO156" s="38"/>
      <c r="SFP156" s="38"/>
      <c r="SFQ156" s="38"/>
      <c r="SFR156" s="38"/>
      <c r="SFS156" s="38"/>
      <c r="SFT156" s="38"/>
      <c r="SFU156" s="38"/>
      <c r="SFV156" s="38"/>
      <c r="SFW156" s="38"/>
      <c r="SFX156" s="38"/>
      <c r="SFY156" s="38"/>
      <c r="SFZ156" s="38"/>
      <c r="SGA156" s="38"/>
      <c r="SGB156" s="38"/>
      <c r="SGC156" s="38"/>
      <c r="SGD156" s="38"/>
      <c r="SGE156" s="38"/>
      <c r="SGF156" s="38"/>
      <c r="SGG156" s="38"/>
      <c r="SGH156" s="38"/>
      <c r="SGI156" s="38"/>
      <c r="SGJ156" s="38"/>
      <c r="SGK156" s="38"/>
      <c r="SGL156" s="38"/>
      <c r="SGM156" s="38"/>
      <c r="SGN156" s="38"/>
      <c r="SGO156" s="38"/>
      <c r="SGP156" s="38"/>
      <c r="SGQ156" s="38"/>
      <c r="SGR156" s="38"/>
      <c r="SGS156" s="38"/>
      <c r="SGT156" s="38"/>
      <c r="SGU156" s="38"/>
      <c r="SGV156" s="38"/>
      <c r="SGW156" s="38"/>
      <c r="SGX156" s="38"/>
      <c r="SGY156" s="38"/>
      <c r="SGZ156" s="38"/>
      <c r="SHA156" s="38"/>
      <c r="SHB156" s="38"/>
      <c r="SHC156" s="38"/>
      <c r="SHD156" s="38"/>
      <c r="SHE156" s="38"/>
      <c r="SHF156" s="38"/>
      <c r="SHG156" s="38"/>
      <c r="SHH156" s="38"/>
      <c r="SHI156" s="38"/>
      <c r="SHJ156" s="38"/>
      <c r="SHK156" s="38"/>
      <c r="SHL156" s="38"/>
      <c r="SHM156" s="38"/>
      <c r="SHN156" s="38"/>
      <c r="SHO156" s="38"/>
      <c r="SHP156" s="38"/>
      <c r="SHQ156" s="38"/>
      <c r="SHR156" s="38"/>
      <c r="SHS156" s="38"/>
      <c r="SHT156" s="38"/>
      <c r="SHU156" s="38"/>
      <c r="SHV156" s="38"/>
      <c r="SHW156" s="38"/>
      <c r="SHX156" s="38"/>
      <c r="SHY156" s="38"/>
      <c r="SHZ156" s="38"/>
      <c r="SIA156" s="38"/>
      <c r="SIB156" s="38"/>
      <c r="SIC156" s="38"/>
      <c r="SID156" s="38"/>
      <c r="SIE156" s="38"/>
      <c r="SIF156" s="38"/>
      <c r="SIG156" s="38"/>
      <c r="SIH156" s="38"/>
      <c r="SII156" s="38"/>
      <c r="SIJ156" s="38"/>
      <c r="SIK156" s="38"/>
      <c r="SIL156" s="38"/>
      <c r="SIM156" s="38"/>
      <c r="SIN156" s="38"/>
      <c r="SIO156" s="38"/>
      <c r="SIP156" s="38"/>
      <c r="SIQ156" s="38"/>
      <c r="SIR156" s="38"/>
      <c r="SIS156" s="38"/>
      <c r="SIT156" s="38"/>
      <c r="SIU156" s="38"/>
      <c r="SIV156" s="38"/>
      <c r="SIW156" s="38"/>
      <c r="SIX156" s="38"/>
      <c r="SIY156" s="38"/>
      <c r="SIZ156" s="38"/>
      <c r="SJA156" s="38"/>
      <c r="SJB156" s="38"/>
      <c r="SJC156" s="38"/>
      <c r="SJD156" s="38"/>
      <c r="SJE156" s="38"/>
      <c r="SJF156" s="38"/>
      <c r="SJG156" s="38"/>
      <c r="SJH156" s="38"/>
      <c r="SJI156" s="38"/>
      <c r="SJJ156" s="38"/>
      <c r="SJK156" s="38"/>
      <c r="SJL156" s="38"/>
      <c r="SJM156" s="38"/>
      <c r="SJN156" s="38"/>
      <c r="SJO156" s="38"/>
      <c r="SJP156" s="38"/>
      <c r="SJQ156" s="38"/>
      <c r="SJR156" s="38"/>
      <c r="SJS156" s="38"/>
      <c r="SJT156" s="38"/>
      <c r="SJU156" s="38"/>
      <c r="SJV156" s="38"/>
      <c r="SJW156" s="38"/>
      <c r="SJX156" s="38"/>
      <c r="SJY156" s="38"/>
      <c r="SJZ156" s="38"/>
      <c r="SKA156" s="38"/>
      <c r="SKB156" s="38"/>
      <c r="SKC156" s="38"/>
      <c r="SKD156" s="38"/>
      <c r="SKE156" s="38"/>
      <c r="SKF156" s="38"/>
      <c r="SKG156" s="38"/>
      <c r="SKH156" s="38"/>
      <c r="SKI156" s="38"/>
      <c r="SKJ156" s="38"/>
      <c r="SKK156" s="38"/>
      <c r="SKL156" s="38"/>
      <c r="SKM156" s="38"/>
      <c r="SKN156" s="38"/>
      <c r="SKO156" s="38"/>
      <c r="SKP156" s="38"/>
      <c r="SKQ156" s="38"/>
      <c r="SKR156" s="38"/>
      <c r="SKS156" s="38"/>
      <c r="SKT156" s="38"/>
      <c r="SKU156" s="38"/>
      <c r="SKV156" s="38"/>
      <c r="SKW156" s="38"/>
      <c r="SKX156" s="38"/>
      <c r="SKY156" s="38"/>
      <c r="SKZ156" s="38"/>
      <c r="SLA156" s="38"/>
      <c r="SLB156" s="38"/>
      <c r="SLC156" s="38"/>
      <c r="SLD156" s="38"/>
      <c r="SLE156" s="38"/>
      <c r="SLF156" s="38"/>
      <c r="SLG156" s="38"/>
      <c r="SLH156" s="38"/>
      <c r="SLI156" s="38"/>
      <c r="SLJ156" s="38"/>
      <c r="SLK156" s="38"/>
      <c r="SLL156" s="38"/>
      <c r="SLM156" s="38"/>
      <c r="SLN156" s="38"/>
      <c r="SLO156" s="38"/>
      <c r="SLP156" s="38"/>
      <c r="SLQ156" s="38"/>
      <c r="SLR156" s="38"/>
      <c r="SLS156" s="38"/>
      <c r="SLT156" s="38"/>
      <c r="SLU156" s="38"/>
      <c r="SLV156" s="38"/>
      <c r="SLW156" s="38"/>
      <c r="SLX156" s="38"/>
      <c r="SLY156" s="38"/>
      <c r="SLZ156" s="38"/>
      <c r="SMA156" s="38"/>
      <c r="SMB156" s="38"/>
      <c r="SMC156" s="38"/>
      <c r="SMD156" s="38"/>
      <c r="SME156" s="38"/>
      <c r="SMF156" s="38"/>
      <c r="SMG156" s="38"/>
      <c r="SMH156" s="38"/>
      <c r="SMI156" s="38"/>
      <c r="SMJ156" s="38"/>
      <c r="SMK156" s="38"/>
      <c r="SML156" s="38"/>
      <c r="SMM156" s="38"/>
      <c r="SMN156" s="38"/>
      <c r="SMO156" s="38"/>
      <c r="SMP156" s="38"/>
      <c r="SMQ156" s="38"/>
      <c r="SMR156" s="38"/>
      <c r="SMS156" s="38"/>
      <c r="SMT156" s="38"/>
      <c r="SMU156" s="38"/>
      <c r="SMV156" s="38"/>
      <c r="SMW156" s="38"/>
      <c r="SMX156" s="38"/>
      <c r="SMY156" s="38"/>
      <c r="SMZ156" s="38"/>
      <c r="SNA156" s="38"/>
      <c r="SNB156" s="38"/>
      <c r="SNC156" s="38"/>
      <c r="SND156" s="38"/>
      <c r="SNE156" s="38"/>
      <c r="SNF156" s="38"/>
      <c r="SNG156" s="38"/>
      <c r="SNH156" s="38"/>
      <c r="SNI156" s="38"/>
      <c r="SNJ156" s="38"/>
      <c r="SNK156" s="38"/>
      <c r="SNL156" s="38"/>
      <c r="SNM156" s="38"/>
      <c r="SNN156" s="38"/>
      <c r="SNO156" s="38"/>
      <c r="SNP156" s="38"/>
      <c r="SNQ156" s="38"/>
      <c r="SNR156" s="38"/>
      <c r="SNS156" s="38"/>
      <c r="SNT156" s="38"/>
      <c r="SNU156" s="38"/>
      <c r="SNV156" s="38"/>
      <c r="SNW156" s="38"/>
      <c r="SNX156" s="38"/>
      <c r="SNY156" s="38"/>
      <c r="SNZ156" s="38"/>
      <c r="SOA156" s="38"/>
      <c r="SOB156" s="38"/>
      <c r="SOC156" s="38"/>
      <c r="SOD156" s="38"/>
      <c r="SOE156" s="38"/>
      <c r="SOF156" s="38"/>
      <c r="SOG156" s="38"/>
      <c r="SOH156" s="38"/>
      <c r="SOI156" s="38"/>
      <c r="SOJ156" s="38"/>
      <c r="SOK156" s="38"/>
      <c r="SOL156" s="38"/>
      <c r="SOM156" s="38"/>
      <c r="SON156" s="38"/>
      <c r="SOO156" s="38"/>
      <c r="SOP156" s="38"/>
      <c r="SOQ156" s="38"/>
      <c r="SOR156" s="38"/>
      <c r="SOS156" s="38"/>
      <c r="SOT156" s="38"/>
      <c r="SOU156" s="38"/>
      <c r="SOV156" s="38"/>
      <c r="SOW156" s="38"/>
      <c r="SOX156" s="38"/>
      <c r="SOY156" s="38"/>
      <c r="SOZ156" s="38"/>
      <c r="SPA156" s="38"/>
      <c r="SPB156" s="38"/>
      <c r="SPC156" s="38"/>
      <c r="SPD156" s="38"/>
      <c r="SPE156" s="38"/>
      <c r="SPF156" s="38"/>
      <c r="SPG156" s="38"/>
      <c r="SPH156" s="38"/>
      <c r="SPI156" s="38"/>
      <c r="SPJ156" s="38"/>
      <c r="SPK156" s="38"/>
      <c r="SPL156" s="38"/>
      <c r="SPM156" s="38"/>
      <c r="SPN156" s="38"/>
      <c r="SPO156" s="38"/>
      <c r="SPP156" s="38"/>
      <c r="SPQ156" s="38"/>
      <c r="SPR156" s="38"/>
      <c r="SPS156" s="38"/>
      <c r="SPT156" s="38"/>
      <c r="SPU156" s="38"/>
      <c r="SPV156" s="38"/>
      <c r="SPW156" s="38"/>
      <c r="SPX156" s="38"/>
      <c r="SPY156" s="38"/>
      <c r="SPZ156" s="38"/>
      <c r="SQA156" s="38"/>
      <c r="SQB156" s="38"/>
      <c r="SQC156" s="38"/>
      <c r="SQD156" s="38"/>
      <c r="SQE156" s="38"/>
      <c r="SQF156" s="38"/>
      <c r="SQG156" s="38"/>
      <c r="SQH156" s="38"/>
      <c r="SQI156" s="38"/>
      <c r="SQJ156" s="38"/>
      <c r="SQK156" s="38"/>
      <c r="SQL156" s="38"/>
      <c r="SQM156" s="38"/>
      <c r="SQN156" s="38"/>
      <c r="SQO156" s="38"/>
      <c r="SQP156" s="38"/>
      <c r="SQQ156" s="38"/>
      <c r="SQR156" s="38"/>
      <c r="SQS156" s="38"/>
      <c r="SQT156" s="38"/>
      <c r="SQU156" s="38"/>
      <c r="SQV156" s="38"/>
      <c r="SQW156" s="38"/>
      <c r="SQX156" s="38"/>
      <c r="SQY156" s="38"/>
      <c r="SQZ156" s="38"/>
      <c r="SRA156" s="38"/>
      <c r="SRB156" s="38"/>
      <c r="SRC156" s="38"/>
      <c r="SRD156" s="38"/>
      <c r="SRE156" s="38"/>
      <c r="SRF156" s="38"/>
      <c r="SRG156" s="38"/>
      <c r="SRH156" s="38"/>
      <c r="SRI156" s="38"/>
      <c r="SRJ156" s="38"/>
      <c r="SRK156" s="38"/>
      <c r="SRL156" s="38"/>
      <c r="SRM156" s="38"/>
      <c r="SRN156" s="38"/>
      <c r="SRO156" s="38"/>
      <c r="SRP156" s="38"/>
      <c r="SRQ156" s="38"/>
      <c r="SRR156" s="38"/>
      <c r="SRS156" s="38"/>
      <c r="SRT156" s="38"/>
      <c r="SRU156" s="38"/>
      <c r="SRV156" s="38"/>
      <c r="SRW156" s="38"/>
      <c r="SRX156" s="38"/>
      <c r="SRY156" s="38"/>
      <c r="SRZ156" s="38"/>
      <c r="SSA156" s="38"/>
      <c r="SSB156" s="38"/>
      <c r="SSC156" s="38"/>
      <c r="SSD156" s="38"/>
      <c r="SSE156" s="38"/>
      <c r="SSF156" s="38"/>
      <c r="SSG156" s="38"/>
      <c r="SSH156" s="38"/>
      <c r="SSI156" s="38"/>
      <c r="SSJ156" s="38"/>
      <c r="SSK156" s="38"/>
      <c r="SSL156" s="38"/>
      <c r="SSM156" s="38"/>
      <c r="SSN156" s="38"/>
      <c r="SSO156" s="38"/>
      <c r="SSP156" s="38"/>
      <c r="SSQ156" s="38"/>
      <c r="SSR156" s="38"/>
      <c r="SSS156" s="38"/>
      <c r="SST156" s="38"/>
      <c r="SSU156" s="38"/>
      <c r="SSV156" s="38"/>
      <c r="SSW156" s="38"/>
      <c r="SSX156" s="38"/>
      <c r="SSY156" s="38"/>
      <c r="SSZ156" s="38"/>
      <c r="STA156" s="38"/>
      <c r="STB156" s="38"/>
      <c r="STC156" s="38"/>
      <c r="STD156" s="38"/>
      <c r="STE156" s="38"/>
      <c r="STF156" s="38"/>
      <c r="STG156" s="38"/>
      <c r="STH156" s="38"/>
      <c r="STI156" s="38"/>
      <c r="STJ156" s="38"/>
      <c r="STK156" s="38"/>
      <c r="STL156" s="38"/>
      <c r="STM156" s="38"/>
      <c r="STN156" s="38"/>
      <c r="STO156" s="38"/>
      <c r="STP156" s="38"/>
      <c r="STQ156" s="38"/>
      <c r="STR156" s="38"/>
      <c r="STS156" s="38"/>
      <c r="STT156" s="38"/>
      <c r="STU156" s="38"/>
      <c r="STV156" s="38"/>
      <c r="STW156" s="38"/>
      <c r="STX156" s="38"/>
      <c r="STY156" s="38"/>
      <c r="STZ156" s="38"/>
      <c r="SUA156" s="38"/>
      <c r="SUB156" s="38"/>
      <c r="SUC156" s="38"/>
      <c r="SUD156" s="38"/>
      <c r="SUE156" s="38"/>
      <c r="SUF156" s="38"/>
      <c r="SUG156" s="38"/>
      <c r="SUH156" s="38"/>
      <c r="SUI156" s="38"/>
      <c r="SUJ156" s="38"/>
      <c r="SUK156" s="38"/>
      <c r="SUL156" s="38"/>
      <c r="SUM156" s="38"/>
      <c r="SUN156" s="38"/>
      <c r="SUO156" s="38"/>
      <c r="SUP156" s="38"/>
      <c r="SUQ156" s="38"/>
      <c r="SUR156" s="38"/>
      <c r="SUS156" s="38"/>
      <c r="SUT156" s="38"/>
      <c r="SUU156" s="38"/>
      <c r="SUV156" s="38"/>
      <c r="SUW156" s="38"/>
      <c r="SUX156" s="38"/>
      <c r="SUY156" s="38"/>
      <c r="SUZ156" s="38"/>
      <c r="SVA156" s="38"/>
      <c r="SVB156" s="38"/>
      <c r="SVC156" s="38"/>
      <c r="SVD156" s="38"/>
      <c r="SVE156" s="38"/>
      <c r="SVF156" s="38"/>
      <c r="SVG156" s="38"/>
      <c r="SVH156" s="38"/>
      <c r="SVI156" s="38"/>
      <c r="SVJ156" s="38"/>
      <c r="SVK156" s="38"/>
      <c r="SVL156" s="38"/>
      <c r="SVM156" s="38"/>
      <c r="SVN156" s="38"/>
      <c r="SVO156" s="38"/>
      <c r="SVP156" s="38"/>
      <c r="SVQ156" s="38"/>
      <c r="SVR156" s="38"/>
      <c r="SVS156" s="38"/>
      <c r="SVT156" s="38"/>
      <c r="SVU156" s="38"/>
      <c r="SVV156" s="38"/>
      <c r="SVW156" s="38"/>
      <c r="SVX156" s="38"/>
      <c r="SVY156" s="38"/>
      <c r="SVZ156" s="38"/>
      <c r="SWA156" s="38"/>
      <c r="SWB156" s="38"/>
      <c r="SWC156" s="38"/>
      <c r="SWD156" s="38"/>
      <c r="SWE156" s="38"/>
      <c r="SWF156" s="38"/>
      <c r="SWG156" s="38"/>
      <c r="SWH156" s="38"/>
      <c r="SWI156" s="38"/>
      <c r="SWJ156" s="38"/>
      <c r="SWK156" s="38"/>
      <c r="SWL156" s="38"/>
      <c r="SWM156" s="38"/>
      <c r="SWN156" s="38"/>
      <c r="SWO156" s="38"/>
      <c r="SWP156" s="38"/>
      <c r="SWQ156" s="38"/>
      <c r="SWR156" s="38"/>
      <c r="SWS156" s="38"/>
      <c r="SWT156" s="38"/>
      <c r="SWU156" s="38"/>
      <c r="SWV156" s="38"/>
      <c r="SWW156" s="38"/>
      <c r="SWX156" s="38"/>
      <c r="SWY156" s="38"/>
      <c r="SWZ156" s="38"/>
      <c r="SXA156" s="38"/>
      <c r="SXB156" s="38"/>
      <c r="SXC156" s="38"/>
      <c r="SXD156" s="38"/>
      <c r="SXE156" s="38"/>
      <c r="SXF156" s="38"/>
      <c r="SXG156" s="38"/>
      <c r="SXH156" s="38"/>
      <c r="SXI156" s="38"/>
      <c r="SXJ156" s="38"/>
      <c r="SXK156" s="38"/>
      <c r="SXL156" s="38"/>
      <c r="SXM156" s="38"/>
      <c r="SXN156" s="38"/>
      <c r="SXO156" s="38"/>
      <c r="SXP156" s="38"/>
      <c r="SXQ156" s="38"/>
      <c r="SXR156" s="38"/>
      <c r="SXS156" s="38"/>
      <c r="SXT156" s="38"/>
      <c r="SXU156" s="38"/>
      <c r="SXV156" s="38"/>
      <c r="SXW156" s="38"/>
      <c r="SXX156" s="38"/>
      <c r="SXY156" s="38"/>
      <c r="SXZ156" s="38"/>
      <c r="SYA156" s="38"/>
      <c r="SYB156" s="38"/>
      <c r="SYC156" s="38"/>
      <c r="SYD156" s="38"/>
      <c r="SYE156" s="38"/>
      <c r="SYF156" s="38"/>
      <c r="SYG156" s="38"/>
      <c r="SYH156" s="38"/>
      <c r="SYI156" s="38"/>
      <c r="SYJ156" s="38"/>
      <c r="SYK156" s="38"/>
      <c r="SYL156" s="38"/>
      <c r="SYM156" s="38"/>
      <c r="SYN156" s="38"/>
      <c r="SYO156" s="38"/>
      <c r="SYP156" s="38"/>
      <c r="SYQ156" s="38"/>
      <c r="SYR156" s="38"/>
      <c r="SYS156" s="38"/>
      <c r="SYT156" s="38"/>
      <c r="SYU156" s="38"/>
      <c r="SYV156" s="38"/>
      <c r="SYW156" s="38"/>
      <c r="SYX156" s="38"/>
      <c r="SYY156" s="38"/>
      <c r="SYZ156" s="38"/>
      <c r="SZA156" s="38"/>
      <c r="SZB156" s="38"/>
      <c r="SZC156" s="38"/>
      <c r="SZD156" s="38"/>
      <c r="SZE156" s="38"/>
      <c r="SZF156" s="38"/>
      <c r="SZG156" s="38"/>
      <c r="SZH156" s="38"/>
      <c r="SZI156" s="38"/>
      <c r="SZJ156" s="38"/>
      <c r="SZK156" s="38"/>
      <c r="SZL156" s="38"/>
      <c r="SZM156" s="38"/>
      <c r="SZN156" s="38"/>
      <c r="SZO156" s="38"/>
      <c r="SZP156" s="38"/>
      <c r="SZQ156" s="38"/>
      <c r="SZR156" s="38"/>
      <c r="SZS156" s="38"/>
      <c r="SZT156" s="38"/>
      <c r="SZU156" s="38"/>
      <c r="SZV156" s="38"/>
      <c r="SZW156" s="38"/>
      <c r="SZX156" s="38"/>
      <c r="SZY156" s="38"/>
      <c r="SZZ156" s="38"/>
      <c r="TAA156" s="38"/>
      <c r="TAB156" s="38"/>
      <c r="TAC156" s="38"/>
      <c r="TAD156" s="38"/>
      <c r="TAE156" s="38"/>
      <c r="TAF156" s="38"/>
      <c r="TAG156" s="38"/>
      <c r="TAH156" s="38"/>
      <c r="TAI156" s="38"/>
      <c r="TAJ156" s="38"/>
      <c r="TAK156" s="38"/>
      <c r="TAL156" s="38"/>
      <c r="TAM156" s="38"/>
      <c r="TAN156" s="38"/>
      <c r="TAO156" s="38"/>
      <c r="TAP156" s="38"/>
      <c r="TAQ156" s="38"/>
      <c r="TAR156" s="38"/>
      <c r="TAS156" s="38"/>
      <c r="TAT156" s="38"/>
      <c r="TAU156" s="38"/>
      <c r="TAV156" s="38"/>
      <c r="TAW156" s="38"/>
      <c r="TAX156" s="38"/>
      <c r="TAY156" s="38"/>
      <c r="TAZ156" s="38"/>
      <c r="TBA156" s="38"/>
      <c r="TBB156" s="38"/>
      <c r="TBC156" s="38"/>
      <c r="TBD156" s="38"/>
      <c r="TBE156" s="38"/>
      <c r="TBF156" s="38"/>
      <c r="TBG156" s="38"/>
      <c r="TBH156" s="38"/>
      <c r="TBI156" s="38"/>
      <c r="TBJ156" s="38"/>
      <c r="TBK156" s="38"/>
      <c r="TBL156" s="38"/>
      <c r="TBM156" s="38"/>
      <c r="TBN156" s="38"/>
      <c r="TBO156" s="38"/>
      <c r="TBP156" s="38"/>
      <c r="TBQ156" s="38"/>
      <c r="TBR156" s="38"/>
      <c r="TBS156" s="38"/>
      <c r="TBT156" s="38"/>
      <c r="TBU156" s="38"/>
      <c r="TBV156" s="38"/>
      <c r="TBW156" s="38"/>
      <c r="TBX156" s="38"/>
      <c r="TBY156" s="38"/>
      <c r="TBZ156" s="38"/>
      <c r="TCA156" s="38"/>
      <c r="TCB156" s="38"/>
      <c r="TCC156" s="38"/>
      <c r="TCD156" s="38"/>
      <c r="TCE156" s="38"/>
      <c r="TCF156" s="38"/>
      <c r="TCG156" s="38"/>
      <c r="TCH156" s="38"/>
      <c r="TCI156" s="38"/>
      <c r="TCJ156" s="38"/>
      <c r="TCK156" s="38"/>
      <c r="TCL156" s="38"/>
      <c r="TCM156" s="38"/>
      <c r="TCN156" s="38"/>
      <c r="TCO156" s="38"/>
      <c r="TCP156" s="38"/>
      <c r="TCQ156" s="38"/>
      <c r="TCR156" s="38"/>
      <c r="TCS156" s="38"/>
      <c r="TCT156" s="38"/>
      <c r="TCU156" s="38"/>
      <c r="TCV156" s="38"/>
      <c r="TCW156" s="38"/>
      <c r="TCX156" s="38"/>
      <c r="TCY156" s="38"/>
      <c r="TCZ156" s="38"/>
      <c r="TDA156" s="38"/>
      <c r="TDB156" s="38"/>
      <c r="TDC156" s="38"/>
      <c r="TDD156" s="38"/>
      <c r="TDE156" s="38"/>
      <c r="TDF156" s="38"/>
      <c r="TDG156" s="38"/>
      <c r="TDH156" s="38"/>
      <c r="TDI156" s="38"/>
      <c r="TDJ156" s="38"/>
      <c r="TDK156" s="38"/>
      <c r="TDL156" s="38"/>
      <c r="TDM156" s="38"/>
      <c r="TDN156" s="38"/>
      <c r="TDO156" s="38"/>
      <c r="TDP156" s="38"/>
      <c r="TDQ156" s="38"/>
      <c r="TDR156" s="38"/>
      <c r="TDS156" s="38"/>
      <c r="TDT156" s="38"/>
      <c r="TDU156" s="38"/>
      <c r="TDV156" s="38"/>
      <c r="TDW156" s="38"/>
      <c r="TDX156" s="38"/>
      <c r="TDY156" s="38"/>
      <c r="TDZ156" s="38"/>
      <c r="TEA156" s="38"/>
      <c r="TEB156" s="38"/>
      <c r="TEC156" s="38"/>
      <c r="TED156" s="38"/>
      <c r="TEE156" s="38"/>
      <c r="TEF156" s="38"/>
      <c r="TEG156" s="38"/>
      <c r="TEH156" s="38"/>
      <c r="TEI156" s="38"/>
      <c r="TEJ156" s="38"/>
      <c r="TEK156" s="38"/>
      <c r="TEL156" s="38"/>
      <c r="TEM156" s="38"/>
      <c r="TEN156" s="38"/>
      <c r="TEO156" s="38"/>
      <c r="TEP156" s="38"/>
      <c r="TEQ156" s="38"/>
      <c r="TER156" s="38"/>
      <c r="TES156" s="38"/>
      <c r="TET156" s="38"/>
      <c r="TEU156" s="38"/>
      <c r="TEV156" s="38"/>
      <c r="TEW156" s="38"/>
      <c r="TEX156" s="38"/>
      <c r="TEY156" s="38"/>
      <c r="TEZ156" s="38"/>
      <c r="TFA156" s="38"/>
      <c r="TFB156" s="38"/>
      <c r="TFC156" s="38"/>
      <c r="TFD156" s="38"/>
      <c r="TFE156" s="38"/>
      <c r="TFF156" s="38"/>
      <c r="TFG156" s="38"/>
      <c r="TFH156" s="38"/>
      <c r="TFI156" s="38"/>
      <c r="TFJ156" s="38"/>
      <c r="TFK156" s="38"/>
      <c r="TFL156" s="38"/>
      <c r="TFM156" s="38"/>
      <c r="TFN156" s="38"/>
      <c r="TFO156" s="38"/>
      <c r="TFP156" s="38"/>
      <c r="TFQ156" s="38"/>
      <c r="TFR156" s="38"/>
      <c r="TFS156" s="38"/>
      <c r="TFT156" s="38"/>
      <c r="TFU156" s="38"/>
      <c r="TFV156" s="38"/>
      <c r="TFW156" s="38"/>
      <c r="TFX156" s="38"/>
      <c r="TFY156" s="38"/>
      <c r="TFZ156" s="38"/>
      <c r="TGA156" s="38"/>
      <c r="TGB156" s="38"/>
      <c r="TGC156" s="38"/>
      <c r="TGD156" s="38"/>
      <c r="TGE156" s="38"/>
      <c r="TGF156" s="38"/>
      <c r="TGG156" s="38"/>
      <c r="TGH156" s="38"/>
      <c r="TGI156" s="38"/>
      <c r="TGJ156" s="38"/>
      <c r="TGK156" s="38"/>
      <c r="TGL156" s="38"/>
      <c r="TGM156" s="38"/>
      <c r="TGN156" s="38"/>
      <c r="TGO156" s="38"/>
      <c r="TGP156" s="38"/>
      <c r="TGQ156" s="38"/>
      <c r="TGR156" s="38"/>
      <c r="TGS156" s="38"/>
      <c r="TGT156" s="38"/>
      <c r="TGU156" s="38"/>
      <c r="TGV156" s="38"/>
      <c r="TGW156" s="38"/>
      <c r="TGX156" s="38"/>
      <c r="TGY156" s="38"/>
      <c r="TGZ156" s="38"/>
      <c r="THA156" s="38"/>
      <c r="THB156" s="38"/>
      <c r="THC156" s="38"/>
      <c r="THD156" s="38"/>
      <c r="THE156" s="38"/>
      <c r="THF156" s="38"/>
      <c r="THG156" s="38"/>
      <c r="THH156" s="38"/>
      <c r="THI156" s="38"/>
      <c r="THJ156" s="38"/>
      <c r="THK156" s="38"/>
      <c r="THL156" s="38"/>
      <c r="THM156" s="38"/>
      <c r="THN156" s="38"/>
      <c r="THO156" s="38"/>
      <c r="THP156" s="38"/>
      <c r="THQ156" s="38"/>
      <c r="THR156" s="38"/>
      <c r="THS156" s="38"/>
      <c r="THT156" s="38"/>
      <c r="THU156" s="38"/>
      <c r="THV156" s="38"/>
      <c r="THW156" s="38"/>
      <c r="THX156" s="38"/>
      <c r="THY156" s="38"/>
      <c r="THZ156" s="38"/>
      <c r="TIA156" s="38"/>
      <c r="TIB156" s="38"/>
      <c r="TIC156" s="38"/>
      <c r="TID156" s="38"/>
      <c r="TIE156" s="38"/>
      <c r="TIF156" s="38"/>
      <c r="TIG156" s="38"/>
      <c r="TIH156" s="38"/>
      <c r="TII156" s="38"/>
      <c r="TIJ156" s="38"/>
      <c r="TIK156" s="38"/>
      <c r="TIL156" s="38"/>
      <c r="TIM156" s="38"/>
      <c r="TIN156" s="38"/>
      <c r="TIO156" s="38"/>
      <c r="TIP156" s="38"/>
      <c r="TIQ156" s="38"/>
      <c r="TIR156" s="38"/>
      <c r="TIS156" s="38"/>
      <c r="TIT156" s="38"/>
      <c r="TIU156" s="38"/>
      <c r="TIV156" s="38"/>
      <c r="TIW156" s="38"/>
      <c r="TIX156" s="38"/>
      <c r="TIY156" s="38"/>
      <c r="TIZ156" s="38"/>
      <c r="TJA156" s="38"/>
      <c r="TJB156" s="38"/>
      <c r="TJC156" s="38"/>
      <c r="TJD156" s="38"/>
      <c r="TJE156" s="38"/>
      <c r="TJF156" s="38"/>
      <c r="TJG156" s="38"/>
      <c r="TJH156" s="38"/>
      <c r="TJI156" s="38"/>
      <c r="TJJ156" s="38"/>
      <c r="TJK156" s="38"/>
      <c r="TJL156" s="38"/>
      <c r="TJM156" s="38"/>
      <c r="TJN156" s="38"/>
      <c r="TJO156" s="38"/>
      <c r="TJP156" s="38"/>
      <c r="TJQ156" s="38"/>
      <c r="TJR156" s="38"/>
      <c r="TJS156" s="38"/>
      <c r="TJT156" s="38"/>
      <c r="TJU156" s="38"/>
      <c r="TJV156" s="38"/>
      <c r="TJW156" s="38"/>
      <c r="TJX156" s="38"/>
      <c r="TJY156" s="38"/>
      <c r="TJZ156" s="38"/>
      <c r="TKA156" s="38"/>
      <c r="TKB156" s="38"/>
      <c r="TKC156" s="38"/>
      <c r="TKD156" s="38"/>
      <c r="TKE156" s="38"/>
      <c r="TKF156" s="38"/>
      <c r="TKG156" s="38"/>
      <c r="TKH156" s="38"/>
      <c r="TKI156" s="38"/>
      <c r="TKJ156" s="38"/>
      <c r="TKK156" s="38"/>
      <c r="TKL156" s="38"/>
      <c r="TKM156" s="38"/>
      <c r="TKN156" s="38"/>
      <c r="TKO156" s="38"/>
      <c r="TKP156" s="38"/>
      <c r="TKQ156" s="38"/>
      <c r="TKR156" s="38"/>
      <c r="TKS156" s="38"/>
      <c r="TKT156" s="38"/>
      <c r="TKU156" s="38"/>
      <c r="TKV156" s="38"/>
      <c r="TKW156" s="38"/>
      <c r="TKX156" s="38"/>
      <c r="TKY156" s="38"/>
      <c r="TKZ156" s="38"/>
      <c r="TLA156" s="38"/>
      <c r="TLB156" s="38"/>
      <c r="TLC156" s="38"/>
      <c r="TLD156" s="38"/>
      <c r="TLE156" s="38"/>
      <c r="TLF156" s="38"/>
      <c r="TLG156" s="38"/>
      <c r="TLH156" s="38"/>
      <c r="TLI156" s="38"/>
      <c r="TLJ156" s="38"/>
      <c r="TLK156" s="38"/>
      <c r="TLL156" s="38"/>
      <c r="TLM156" s="38"/>
      <c r="TLN156" s="38"/>
      <c r="TLO156" s="38"/>
      <c r="TLP156" s="38"/>
      <c r="TLQ156" s="38"/>
      <c r="TLR156" s="38"/>
      <c r="TLS156" s="38"/>
      <c r="TLT156" s="38"/>
      <c r="TLU156" s="38"/>
      <c r="TLV156" s="38"/>
      <c r="TLW156" s="38"/>
      <c r="TLX156" s="38"/>
      <c r="TLY156" s="38"/>
      <c r="TLZ156" s="38"/>
      <c r="TMA156" s="38"/>
      <c r="TMB156" s="38"/>
      <c r="TMC156" s="38"/>
      <c r="TMD156" s="38"/>
      <c r="TME156" s="38"/>
      <c r="TMF156" s="38"/>
      <c r="TMG156" s="38"/>
      <c r="TMH156" s="38"/>
      <c r="TMI156" s="38"/>
      <c r="TMJ156" s="38"/>
      <c r="TMK156" s="38"/>
      <c r="TML156" s="38"/>
      <c r="TMM156" s="38"/>
      <c r="TMN156" s="38"/>
      <c r="TMO156" s="38"/>
      <c r="TMP156" s="38"/>
      <c r="TMQ156" s="38"/>
      <c r="TMR156" s="38"/>
      <c r="TMS156" s="38"/>
      <c r="TMT156" s="38"/>
      <c r="TMU156" s="38"/>
      <c r="TMV156" s="38"/>
      <c r="TMW156" s="38"/>
      <c r="TMX156" s="38"/>
      <c r="TMY156" s="38"/>
      <c r="TMZ156" s="38"/>
      <c r="TNA156" s="38"/>
      <c r="TNB156" s="38"/>
      <c r="TNC156" s="38"/>
      <c r="TND156" s="38"/>
      <c r="TNE156" s="38"/>
      <c r="TNF156" s="38"/>
      <c r="TNG156" s="38"/>
      <c r="TNH156" s="38"/>
      <c r="TNI156" s="38"/>
      <c r="TNJ156" s="38"/>
      <c r="TNK156" s="38"/>
      <c r="TNL156" s="38"/>
      <c r="TNM156" s="38"/>
      <c r="TNN156" s="38"/>
      <c r="TNO156" s="38"/>
      <c r="TNP156" s="38"/>
      <c r="TNQ156" s="38"/>
      <c r="TNR156" s="38"/>
      <c r="TNS156" s="38"/>
      <c r="TNT156" s="38"/>
      <c r="TNU156" s="38"/>
      <c r="TNV156" s="38"/>
      <c r="TNW156" s="38"/>
      <c r="TNX156" s="38"/>
      <c r="TNY156" s="38"/>
      <c r="TNZ156" s="38"/>
      <c r="TOA156" s="38"/>
      <c r="TOB156" s="38"/>
      <c r="TOC156" s="38"/>
      <c r="TOD156" s="38"/>
      <c r="TOE156" s="38"/>
      <c r="TOF156" s="38"/>
      <c r="TOG156" s="38"/>
      <c r="TOH156" s="38"/>
      <c r="TOI156" s="38"/>
      <c r="TOJ156" s="38"/>
      <c r="TOK156" s="38"/>
      <c r="TOL156" s="38"/>
      <c r="TOM156" s="38"/>
      <c r="TON156" s="38"/>
      <c r="TOO156" s="38"/>
      <c r="TOP156" s="38"/>
      <c r="TOQ156" s="38"/>
      <c r="TOR156" s="38"/>
      <c r="TOS156" s="38"/>
      <c r="TOT156" s="38"/>
      <c r="TOU156" s="38"/>
      <c r="TOV156" s="38"/>
      <c r="TOW156" s="38"/>
      <c r="TOX156" s="38"/>
      <c r="TOY156" s="38"/>
      <c r="TOZ156" s="38"/>
      <c r="TPA156" s="38"/>
      <c r="TPB156" s="38"/>
      <c r="TPC156" s="38"/>
      <c r="TPD156" s="38"/>
      <c r="TPE156" s="38"/>
      <c r="TPF156" s="38"/>
      <c r="TPG156" s="38"/>
      <c r="TPH156" s="38"/>
      <c r="TPI156" s="38"/>
      <c r="TPJ156" s="38"/>
      <c r="TPK156" s="38"/>
      <c r="TPL156" s="38"/>
      <c r="TPM156" s="38"/>
      <c r="TPN156" s="38"/>
      <c r="TPO156" s="38"/>
      <c r="TPP156" s="38"/>
      <c r="TPQ156" s="38"/>
      <c r="TPR156" s="38"/>
      <c r="TPS156" s="38"/>
      <c r="TPT156" s="38"/>
      <c r="TPU156" s="38"/>
      <c r="TPV156" s="38"/>
      <c r="TPW156" s="38"/>
      <c r="TPX156" s="38"/>
      <c r="TPY156" s="38"/>
      <c r="TPZ156" s="38"/>
      <c r="TQA156" s="38"/>
      <c r="TQB156" s="38"/>
      <c r="TQC156" s="38"/>
      <c r="TQD156" s="38"/>
      <c r="TQE156" s="38"/>
      <c r="TQF156" s="38"/>
      <c r="TQG156" s="38"/>
      <c r="TQH156" s="38"/>
      <c r="TQI156" s="38"/>
      <c r="TQJ156" s="38"/>
      <c r="TQK156" s="38"/>
      <c r="TQL156" s="38"/>
      <c r="TQM156" s="38"/>
      <c r="TQN156" s="38"/>
      <c r="TQO156" s="38"/>
      <c r="TQP156" s="38"/>
      <c r="TQQ156" s="38"/>
      <c r="TQR156" s="38"/>
      <c r="TQS156" s="38"/>
      <c r="TQT156" s="38"/>
      <c r="TQU156" s="38"/>
      <c r="TQV156" s="38"/>
      <c r="TQW156" s="38"/>
      <c r="TQX156" s="38"/>
      <c r="TQY156" s="38"/>
      <c r="TQZ156" s="38"/>
      <c r="TRA156" s="38"/>
      <c r="TRB156" s="38"/>
      <c r="TRC156" s="38"/>
      <c r="TRD156" s="38"/>
      <c r="TRE156" s="38"/>
      <c r="TRF156" s="38"/>
      <c r="TRG156" s="38"/>
      <c r="TRH156" s="38"/>
      <c r="TRI156" s="38"/>
      <c r="TRJ156" s="38"/>
      <c r="TRK156" s="38"/>
      <c r="TRL156" s="38"/>
      <c r="TRM156" s="38"/>
      <c r="TRN156" s="38"/>
      <c r="TRO156" s="38"/>
      <c r="TRP156" s="38"/>
      <c r="TRQ156" s="38"/>
      <c r="TRR156" s="38"/>
      <c r="TRS156" s="38"/>
      <c r="TRT156" s="38"/>
      <c r="TRU156" s="38"/>
      <c r="TRV156" s="38"/>
      <c r="TRW156" s="38"/>
      <c r="TRX156" s="38"/>
      <c r="TRY156" s="38"/>
      <c r="TRZ156" s="38"/>
      <c r="TSA156" s="38"/>
      <c r="TSB156" s="38"/>
      <c r="TSC156" s="38"/>
      <c r="TSD156" s="38"/>
      <c r="TSE156" s="38"/>
      <c r="TSF156" s="38"/>
      <c r="TSG156" s="38"/>
      <c r="TSH156" s="38"/>
      <c r="TSI156" s="38"/>
      <c r="TSJ156" s="38"/>
      <c r="TSK156" s="38"/>
      <c r="TSL156" s="38"/>
      <c r="TSM156" s="38"/>
      <c r="TSN156" s="38"/>
      <c r="TSO156" s="38"/>
      <c r="TSP156" s="38"/>
      <c r="TSQ156" s="38"/>
      <c r="TSR156" s="38"/>
      <c r="TSS156" s="38"/>
      <c r="TST156" s="38"/>
      <c r="TSU156" s="38"/>
      <c r="TSV156" s="38"/>
      <c r="TSW156" s="38"/>
      <c r="TSX156" s="38"/>
      <c r="TSY156" s="38"/>
      <c r="TSZ156" s="38"/>
      <c r="TTA156" s="38"/>
      <c r="TTB156" s="38"/>
      <c r="TTC156" s="38"/>
      <c r="TTD156" s="38"/>
      <c r="TTE156" s="38"/>
      <c r="TTF156" s="38"/>
      <c r="TTG156" s="38"/>
      <c r="TTH156" s="38"/>
      <c r="TTI156" s="38"/>
      <c r="TTJ156" s="38"/>
      <c r="TTK156" s="38"/>
      <c r="TTL156" s="38"/>
      <c r="TTM156" s="38"/>
      <c r="TTN156" s="38"/>
      <c r="TTO156" s="38"/>
      <c r="TTP156" s="38"/>
      <c r="TTQ156" s="38"/>
      <c r="TTR156" s="38"/>
      <c r="TTS156" s="38"/>
      <c r="TTT156" s="38"/>
      <c r="TTU156" s="38"/>
      <c r="TTV156" s="38"/>
      <c r="TTW156" s="38"/>
      <c r="TTX156" s="38"/>
      <c r="TTY156" s="38"/>
      <c r="TTZ156" s="38"/>
      <c r="TUA156" s="38"/>
      <c r="TUB156" s="38"/>
      <c r="TUC156" s="38"/>
      <c r="TUD156" s="38"/>
      <c r="TUE156" s="38"/>
      <c r="TUF156" s="38"/>
      <c r="TUG156" s="38"/>
      <c r="TUH156" s="38"/>
      <c r="TUI156" s="38"/>
      <c r="TUJ156" s="38"/>
      <c r="TUK156" s="38"/>
      <c r="TUL156" s="38"/>
      <c r="TUM156" s="38"/>
      <c r="TUN156" s="38"/>
      <c r="TUO156" s="38"/>
      <c r="TUP156" s="38"/>
      <c r="TUQ156" s="38"/>
      <c r="TUR156" s="38"/>
      <c r="TUS156" s="38"/>
      <c r="TUT156" s="38"/>
      <c r="TUU156" s="38"/>
      <c r="TUV156" s="38"/>
      <c r="TUW156" s="38"/>
      <c r="TUX156" s="38"/>
      <c r="TUY156" s="38"/>
      <c r="TUZ156" s="38"/>
      <c r="TVA156" s="38"/>
      <c r="TVB156" s="38"/>
      <c r="TVC156" s="38"/>
      <c r="TVD156" s="38"/>
      <c r="TVE156" s="38"/>
      <c r="TVF156" s="38"/>
      <c r="TVG156" s="38"/>
      <c r="TVH156" s="38"/>
      <c r="TVI156" s="38"/>
      <c r="TVJ156" s="38"/>
      <c r="TVK156" s="38"/>
      <c r="TVL156" s="38"/>
      <c r="TVM156" s="38"/>
      <c r="TVN156" s="38"/>
      <c r="TVO156" s="38"/>
      <c r="TVP156" s="38"/>
      <c r="TVQ156" s="38"/>
      <c r="TVR156" s="38"/>
      <c r="TVS156" s="38"/>
      <c r="TVT156" s="38"/>
      <c r="TVU156" s="38"/>
      <c r="TVV156" s="38"/>
      <c r="TVW156" s="38"/>
      <c r="TVX156" s="38"/>
      <c r="TVY156" s="38"/>
      <c r="TVZ156" s="38"/>
      <c r="TWA156" s="38"/>
      <c r="TWB156" s="38"/>
      <c r="TWC156" s="38"/>
      <c r="TWD156" s="38"/>
      <c r="TWE156" s="38"/>
      <c r="TWF156" s="38"/>
      <c r="TWG156" s="38"/>
      <c r="TWH156" s="38"/>
      <c r="TWI156" s="38"/>
      <c r="TWJ156" s="38"/>
      <c r="TWK156" s="38"/>
      <c r="TWL156" s="38"/>
      <c r="TWM156" s="38"/>
      <c r="TWN156" s="38"/>
      <c r="TWO156" s="38"/>
      <c r="TWP156" s="38"/>
      <c r="TWQ156" s="38"/>
      <c r="TWR156" s="38"/>
      <c r="TWS156" s="38"/>
      <c r="TWT156" s="38"/>
      <c r="TWU156" s="38"/>
      <c r="TWV156" s="38"/>
      <c r="TWW156" s="38"/>
      <c r="TWX156" s="38"/>
      <c r="TWY156" s="38"/>
      <c r="TWZ156" s="38"/>
      <c r="TXA156" s="38"/>
      <c r="TXB156" s="38"/>
      <c r="TXC156" s="38"/>
      <c r="TXD156" s="38"/>
      <c r="TXE156" s="38"/>
      <c r="TXF156" s="38"/>
      <c r="TXG156" s="38"/>
      <c r="TXH156" s="38"/>
      <c r="TXI156" s="38"/>
      <c r="TXJ156" s="38"/>
      <c r="TXK156" s="38"/>
      <c r="TXL156" s="38"/>
      <c r="TXM156" s="38"/>
      <c r="TXN156" s="38"/>
      <c r="TXO156" s="38"/>
      <c r="TXP156" s="38"/>
      <c r="TXQ156" s="38"/>
      <c r="TXR156" s="38"/>
      <c r="TXS156" s="38"/>
      <c r="TXT156" s="38"/>
      <c r="TXU156" s="38"/>
      <c r="TXV156" s="38"/>
      <c r="TXW156" s="38"/>
      <c r="TXX156" s="38"/>
      <c r="TXY156" s="38"/>
      <c r="TXZ156" s="38"/>
      <c r="TYA156" s="38"/>
      <c r="TYB156" s="38"/>
      <c r="TYC156" s="38"/>
      <c r="TYD156" s="38"/>
      <c r="TYE156" s="38"/>
      <c r="TYF156" s="38"/>
      <c r="TYG156" s="38"/>
      <c r="TYH156" s="38"/>
      <c r="TYI156" s="38"/>
      <c r="TYJ156" s="38"/>
      <c r="TYK156" s="38"/>
      <c r="TYL156" s="38"/>
      <c r="TYM156" s="38"/>
      <c r="TYN156" s="38"/>
      <c r="TYO156" s="38"/>
      <c r="TYP156" s="38"/>
      <c r="TYQ156" s="38"/>
      <c r="TYR156" s="38"/>
      <c r="TYS156" s="38"/>
      <c r="TYT156" s="38"/>
      <c r="TYU156" s="38"/>
      <c r="TYV156" s="38"/>
      <c r="TYW156" s="38"/>
      <c r="TYX156" s="38"/>
      <c r="TYY156" s="38"/>
      <c r="TYZ156" s="38"/>
      <c r="TZA156" s="38"/>
      <c r="TZB156" s="38"/>
      <c r="TZC156" s="38"/>
      <c r="TZD156" s="38"/>
      <c r="TZE156" s="38"/>
      <c r="TZF156" s="38"/>
      <c r="TZG156" s="38"/>
      <c r="TZH156" s="38"/>
      <c r="TZI156" s="38"/>
      <c r="TZJ156" s="38"/>
      <c r="TZK156" s="38"/>
      <c r="TZL156" s="38"/>
      <c r="TZM156" s="38"/>
      <c r="TZN156" s="38"/>
      <c r="TZO156" s="38"/>
      <c r="TZP156" s="38"/>
      <c r="TZQ156" s="38"/>
      <c r="TZR156" s="38"/>
      <c r="TZS156" s="38"/>
      <c r="TZT156" s="38"/>
      <c r="TZU156" s="38"/>
      <c r="TZV156" s="38"/>
      <c r="TZW156" s="38"/>
      <c r="TZX156" s="38"/>
      <c r="TZY156" s="38"/>
      <c r="TZZ156" s="38"/>
      <c r="UAA156" s="38"/>
      <c r="UAB156" s="38"/>
      <c r="UAC156" s="38"/>
      <c r="UAD156" s="38"/>
      <c r="UAE156" s="38"/>
      <c r="UAF156" s="38"/>
      <c r="UAG156" s="38"/>
      <c r="UAH156" s="38"/>
      <c r="UAI156" s="38"/>
      <c r="UAJ156" s="38"/>
      <c r="UAK156" s="38"/>
      <c r="UAL156" s="38"/>
      <c r="UAM156" s="38"/>
      <c r="UAN156" s="38"/>
      <c r="UAO156" s="38"/>
      <c r="UAP156" s="38"/>
      <c r="UAQ156" s="38"/>
      <c r="UAR156" s="38"/>
      <c r="UAS156" s="38"/>
      <c r="UAT156" s="38"/>
      <c r="UAU156" s="38"/>
      <c r="UAV156" s="38"/>
      <c r="UAW156" s="38"/>
      <c r="UAX156" s="38"/>
      <c r="UAY156" s="38"/>
      <c r="UAZ156" s="38"/>
      <c r="UBA156" s="38"/>
      <c r="UBB156" s="38"/>
      <c r="UBC156" s="38"/>
      <c r="UBD156" s="38"/>
      <c r="UBE156" s="38"/>
      <c r="UBF156" s="38"/>
      <c r="UBG156" s="38"/>
      <c r="UBH156" s="38"/>
      <c r="UBI156" s="38"/>
      <c r="UBJ156" s="38"/>
      <c r="UBK156" s="38"/>
      <c r="UBL156" s="38"/>
      <c r="UBM156" s="38"/>
      <c r="UBN156" s="38"/>
      <c r="UBO156" s="38"/>
      <c r="UBP156" s="38"/>
      <c r="UBQ156" s="38"/>
      <c r="UBR156" s="38"/>
      <c r="UBS156" s="38"/>
      <c r="UBT156" s="38"/>
      <c r="UBU156" s="38"/>
      <c r="UBV156" s="38"/>
      <c r="UBW156" s="38"/>
      <c r="UBX156" s="38"/>
      <c r="UBY156" s="38"/>
      <c r="UBZ156" s="38"/>
      <c r="UCA156" s="38"/>
      <c r="UCB156" s="38"/>
      <c r="UCC156" s="38"/>
      <c r="UCD156" s="38"/>
      <c r="UCE156" s="38"/>
      <c r="UCF156" s="38"/>
      <c r="UCG156" s="38"/>
      <c r="UCH156" s="38"/>
      <c r="UCI156" s="38"/>
      <c r="UCJ156" s="38"/>
      <c r="UCK156" s="38"/>
      <c r="UCL156" s="38"/>
      <c r="UCM156" s="38"/>
      <c r="UCN156" s="38"/>
      <c r="UCO156" s="38"/>
      <c r="UCP156" s="38"/>
      <c r="UCQ156" s="38"/>
      <c r="UCR156" s="38"/>
      <c r="UCS156" s="38"/>
      <c r="UCT156" s="38"/>
      <c r="UCU156" s="38"/>
      <c r="UCV156" s="38"/>
      <c r="UCW156" s="38"/>
      <c r="UCX156" s="38"/>
      <c r="UCY156" s="38"/>
      <c r="UCZ156" s="38"/>
      <c r="UDA156" s="38"/>
      <c r="UDB156" s="38"/>
      <c r="UDC156" s="38"/>
      <c r="UDD156" s="38"/>
      <c r="UDE156" s="38"/>
      <c r="UDF156" s="38"/>
      <c r="UDG156" s="38"/>
      <c r="UDH156" s="38"/>
      <c r="UDI156" s="38"/>
      <c r="UDJ156" s="38"/>
      <c r="UDK156" s="38"/>
      <c r="UDL156" s="38"/>
      <c r="UDM156" s="38"/>
      <c r="UDN156" s="38"/>
      <c r="UDO156" s="38"/>
      <c r="UDP156" s="38"/>
      <c r="UDQ156" s="38"/>
      <c r="UDR156" s="38"/>
      <c r="UDS156" s="38"/>
      <c r="UDT156" s="38"/>
      <c r="UDU156" s="38"/>
      <c r="UDV156" s="38"/>
      <c r="UDW156" s="38"/>
      <c r="UDX156" s="38"/>
      <c r="UDY156" s="38"/>
      <c r="UDZ156" s="38"/>
      <c r="UEA156" s="38"/>
      <c r="UEB156" s="38"/>
      <c r="UEC156" s="38"/>
      <c r="UED156" s="38"/>
      <c r="UEE156" s="38"/>
      <c r="UEF156" s="38"/>
      <c r="UEG156" s="38"/>
      <c r="UEH156" s="38"/>
      <c r="UEI156" s="38"/>
      <c r="UEJ156" s="38"/>
      <c r="UEK156" s="38"/>
      <c r="UEL156" s="38"/>
      <c r="UEM156" s="38"/>
      <c r="UEN156" s="38"/>
      <c r="UEO156" s="38"/>
      <c r="UEP156" s="38"/>
      <c r="UEQ156" s="38"/>
      <c r="UER156" s="38"/>
      <c r="UES156" s="38"/>
      <c r="UET156" s="38"/>
      <c r="UEU156" s="38"/>
      <c r="UEV156" s="38"/>
      <c r="UEW156" s="38"/>
      <c r="UEX156" s="38"/>
      <c r="UEY156" s="38"/>
      <c r="UEZ156" s="38"/>
      <c r="UFA156" s="38"/>
      <c r="UFB156" s="38"/>
      <c r="UFC156" s="38"/>
      <c r="UFD156" s="38"/>
      <c r="UFE156" s="38"/>
      <c r="UFF156" s="38"/>
      <c r="UFG156" s="38"/>
      <c r="UFH156" s="38"/>
      <c r="UFI156" s="38"/>
      <c r="UFJ156" s="38"/>
      <c r="UFK156" s="38"/>
      <c r="UFL156" s="38"/>
      <c r="UFM156" s="38"/>
      <c r="UFN156" s="38"/>
      <c r="UFO156" s="38"/>
      <c r="UFP156" s="38"/>
      <c r="UFQ156" s="38"/>
      <c r="UFR156" s="38"/>
      <c r="UFS156" s="38"/>
      <c r="UFT156" s="38"/>
      <c r="UFU156" s="38"/>
      <c r="UFV156" s="38"/>
      <c r="UFW156" s="38"/>
      <c r="UFX156" s="38"/>
      <c r="UFY156" s="38"/>
      <c r="UFZ156" s="38"/>
      <c r="UGA156" s="38"/>
      <c r="UGB156" s="38"/>
      <c r="UGC156" s="38"/>
      <c r="UGD156" s="38"/>
      <c r="UGE156" s="38"/>
      <c r="UGF156" s="38"/>
      <c r="UGG156" s="38"/>
      <c r="UGH156" s="38"/>
      <c r="UGI156" s="38"/>
      <c r="UGJ156" s="38"/>
      <c r="UGK156" s="38"/>
      <c r="UGL156" s="38"/>
      <c r="UGM156" s="38"/>
      <c r="UGN156" s="38"/>
      <c r="UGO156" s="38"/>
      <c r="UGP156" s="38"/>
      <c r="UGQ156" s="38"/>
      <c r="UGR156" s="38"/>
      <c r="UGS156" s="38"/>
      <c r="UGT156" s="38"/>
      <c r="UGU156" s="38"/>
      <c r="UGV156" s="38"/>
      <c r="UGW156" s="38"/>
      <c r="UGX156" s="38"/>
      <c r="UGY156" s="38"/>
      <c r="UGZ156" s="38"/>
      <c r="UHA156" s="38"/>
      <c r="UHB156" s="38"/>
      <c r="UHC156" s="38"/>
      <c r="UHD156" s="38"/>
      <c r="UHE156" s="38"/>
      <c r="UHF156" s="38"/>
      <c r="UHG156" s="38"/>
      <c r="UHH156" s="38"/>
      <c r="UHI156" s="38"/>
      <c r="UHJ156" s="38"/>
      <c r="UHK156" s="38"/>
      <c r="UHL156" s="38"/>
      <c r="UHM156" s="38"/>
      <c r="UHN156" s="38"/>
      <c r="UHO156" s="38"/>
      <c r="UHP156" s="38"/>
      <c r="UHQ156" s="38"/>
      <c r="UHR156" s="38"/>
      <c r="UHS156" s="38"/>
      <c r="UHT156" s="38"/>
      <c r="UHU156" s="38"/>
      <c r="UHV156" s="38"/>
      <c r="UHW156" s="38"/>
      <c r="UHX156" s="38"/>
      <c r="UHY156" s="38"/>
      <c r="UHZ156" s="38"/>
      <c r="UIA156" s="38"/>
      <c r="UIB156" s="38"/>
      <c r="UIC156" s="38"/>
      <c r="UID156" s="38"/>
      <c r="UIE156" s="38"/>
      <c r="UIF156" s="38"/>
      <c r="UIG156" s="38"/>
      <c r="UIH156" s="38"/>
      <c r="UII156" s="38"/>
      <c r="UIJ156" s="38"/>
      <c r="UIK156" s="38"/>
      <c r="UIL156" s="38"/>
      <c r="UIM156" s="38"/>
      <c r="UIN156" s="38"/>
      <c r="UIO156" s="38"/>
      <c r="UIP156" s="38"/>
      <c r="UIQ156" s="38"/>
      <c r="UIR156" s="38"/>
      <c r="UIS156" s="38"/>
      <c r="UIT156" s="38"/>
      <c r="UIU156" s="38"/>
      <c r="UIV156" s="38"/>
      <c r="UIW156" s="38"/>
      <c r="UIX156" s="38"/>
      <c r="UIY156" s="38"/>
      <c r="UIZ156" s="38"/>
      <c r="UJA156" s="38"/>
      <c r="UJB156" s="38"/>
      <c r="UJC156" s="38"/>
      <c r="UJD156" s="38"/>
      <c r="UJE156" s="38"/>
      <c r="UJF156" s="38"/>
      <c r="UJG156" s="38"/>
      <c r="UJH156" s="38"/>
      <c r="UJI156" s="38"/>
      <c r="UJJ156" s="38"/>
      <c r="UJK156" s="38"/>
      <c r="UJL156" s="38"/>
      <c r="UJM156" s="38"/>
      <c r="UJN156" s="38"/>
      <c r="UJO156" s="38"/>
      <c r="UJP156" s="38"/>
      <c r="UJQ156" s="38"/>
      <c r="UJR156" s="38"/>
      <c r="UJS156" s="38"/>
      <c r="UJT156" s="38"/>
      <c r="UJU156" s="38"/>
      <c r="UJV156" s="38"/>
      <c r="UJW156" s="38"/>
      <c r="UJX156" s="38"/>
      <c r="UJY156" s="38"/>
      <c r="UJZ156" s="38"/>
      <c r="UKA156" s="38"/>
      <c r="UKB156" s="38"/>
      <c r="UKC156" s="38"/>
      <c r="UKD156" s="38"/>
      <c r="UKE156" s="38"/>
      <c r="UKF156" s="38"/>
      <c r="UKG156" s="38"/>
      <c r="UKH156" s="38"/>
      <c r="UKI156" s="38"/>
      <c r="UKJ156" s="38"/>
      <c r="UKK156" s="38"/>
      <c r="UKL156" s="38"/>
      <c r="UKM156" s="38"/>
      <c r="UKN156" s="38"/>
      <c r="UKO156" s="38"/>
      <c r="UKP156" s="38"/>
      <c r="UKQ156" s="38"/>
      <c r="UKR156" s="38"/>
      <c r="UKS156" s="38"/>
      <c r="UKT156" s="38"/>
      <c r="UKU156" s="38"/>
      <c r="UKV156" s="38"/>
      <c r="UKW156" s="38"/>
      <c r="UKX156" s="38"/>
      <c r="UKY156" s="38"/>
      <c r="UKZ156" s="38"/>
      <c r="ULA156" s="38"/>
      <c r="ULB156" s="38"/>
      <c r="ULC156" s="38"/>
      <c r="ULD156" s="38"/>
      <c r="ULE156" s="38"/>
      <c r="ULF156" s="38"/>
      <c r="ULG156" s="38"/>
      <c r="ULH156" s="38"/>
      <c r="ULI156" s="38"/>
      <c r="ULJ156" s="38"/>
      <c r="ULK156" s="38"/>
      <c r="ULL156" s="38"/>
      <c r="ULM156" s="38"/>
      <c r="ULN156" s="38"/>
      <c r="ULO156" s="38"/>
      <c r="ULP156" s="38"/>
      <c r="ULQ156" s="38"/>
      <c r="ULR156" s="38"/>
      <c r="ULS156" s="38"/>
      <c r="ULT156" s="38"/>
      <c r="ULU156" s="38"/>
      <c r="ULV156" s="38"/>
      <c r="ULW156" s="38"/>
      <c r="ULX156" s="38"/>
      <c r="ULY156" s="38"/>
      <c r="ULZ156" s="38"/>
      <c r="UMA156" s="38"/>
      <c r="UMB156" s="38"/>
      <c r="UMC156" s="38"/>
      <c r="UMD156" s="38"/>
      <c r="UME156" s="38"/>
      <c r="UMF156" s="38"/>
      <c r="UMG156" s="38"/>
      <c r="UMH156" s="38"/>
      <c r="UMI156" s="38"/>
      <c r="UMJ156" s="38"/>
      <c r="UMK156" s="38"/>
      <c r="UML156" s="38"/>
      <c r="UMM156" s="38"/>
      <c r="UMN156" s="38"/>
      <c r="UMO156" s="38"/>
      <c r="UMP156" s="38"/>
      <c r="UMQ156" s="38"/>
      <c r="UMR156" s="38"/>
      <c r="UMS156" s="38"/>
      <c r="UMT156" s="38"/>
      <c r="UMU156" s="38"/>
      <c r="UMV156" s="38"/>
      <c r="UMW156" s="38"/>
      <c r="UMX156" s="38"/>
      <c r="UMY156" s="38"/>
      <c r="UMZ156" s="38"/>
      <c r="UNA156" s="38"/>
      <c r="UNB156" s="38"/>
      <c r="UNC156" s="38"/>
      <c r="UND156" s="38"/>
      <c r="UNE156" s="38"/>
      <c r="UNF156" s="38"/>
      <c r="UNG156" s="38"/>
      <c r="UNH156" s="38"/>
      <c r="UNI156" s="38"/>
      <c r="UNJ156" s="38"/>
      <c r="UNK156" s="38"/>
      <c r="UNL156" s="38"/>
      <c r="UNM156" s="38"/>
      <c r="UNN156" s="38"/>
      <c r="UNO156" s="38"/>
      <c r="UNP156" s="38"/>
      <c r="UNQ156" s="38"/>
      <c r="UNR156" s="38"/>
      <c r="UNS156" s="38"/>
      <c r="UNT156" s="38"/>
      <c r="UNU156" s="38"/>
      <c r="UNV156" s="38"/>
      <c r="UNW156" s="38"/>
      <c r="UNX156" s="38"/>
      <c r="UNY156" s="38"/>
      <c r="UNZ156" s="38"/>
      <c r="UOA156" s="38"/>
      <c r="UOB156" s="38"/>
      <c r="UOC156" s="38"/>
      <c r="UOD156" s="38"/>
      <c r="UOE156" s="38"/>
      <c r="UOF156" s="38"/>
      <c r="UOG156" s="38"/>
      <c r="UOH156" s="38"/>
      <c r="UOI156" s="38"/>
      <c r="UOJ156" s="38"/>
      <c r="UOK156" s="38"/>
      <c r="UOL156" s="38"/>
      <c r="UOM156" s="38"/>
      <c r="UON156" s="38"/>
      <c r="UOO156" s="38"/>
      <c r="UOP156" s="38"/>
      <c r="UOQ156" s="38"/>
      <c r="UOR156" s="38"/>
      <c r="UOS156" s="38"/>
      <c r="UOT156" s="38"/>
      <c r="UOU156" s="38"/>
      <c r="UOV156" s="38"/>
      <c r="UOW156" s="38"/>
      <c r="UOX156" s="38"/>
      <c r="UOY156" s="38"/>
      <c r="UOZ156" s="38"/>
      <c r="UPA156" s="38"/>
      <c r="UPB156" s="38"/>
      <c r="UPC156" s="38"/>
      <c r="UPD156" s="38"/>
      <c r="UPE156" s="38"/>
      <c r="UPF156" s="38"/>
      <c r="UPG156" s="38"/>
      <c r="UPH156" s="38"/>
      <c r="UPI156" s="38"/>
      <c r="UPJ156" s="38"/>
      <c r="UPK156" s="38"/>
      <c r="UPL156" s="38"/>
      <c r="UPM156" s="38"/>
      <c r="UPN156" s="38"/>
      <c r="UPO156" s="38"/>
      <c r="UPP156" s="38"/>
      <c r="UPQ156" s="38"/>
      <c r="UPR156" s="38"/>
      <c r="UPS156" s="38"/>
      <c r="UPT156" s="38"/>
      <c r="UPU156" s="38"/>
      <c r="UPV156" s="38"/>
      <c r="UPW156" s="38"/>
      <c r="UPX156" s="38"/>
      <c r="UPY156" s="38"/>
      <c r="UPZ156" s="38"/>
      <c r="UQA156" s="38"/>
      <c r="UQB156" s="38"/>
      <c r="UQC156" s="38"/>
      <c r="UQD156" s="38"/>
      <c r="UQE156" s="38"/>
      <c r="UQF156" s="38"/>
      <c r="UQG156" s="38"/>
      <c r="UQH156" s="38"/>
      <c r="UQI156" s="38"/>
      <c r="UQJ156" s="38"/>
      <c r="UQK156" s="38"/>
      <c r="UQL156" s="38"/>
      <c r="UQM156" s="38"/>
      <c r="UQN156" s="38"/>
      <c r="UQO156" s="38"/>
      <c r="UQP156" s="38"/>
      <c r="UQQ156" s="38"/>
      <c r="UQR156" s="38"/>
      <c r="UQS156" s="38"/>
      <c r="UQT156" s="38"/>
      <c r="UQU156" s="38"/>
      <c r="UQV156" s="38"/>
      <c r="UQW156" s="38"/>
      <c r="UQX156" s="38"/>
      <c r="UQY156" s="38"/>
      <c r="UQZ156" s="38"/>
      <c r="URA156" s="38"/>
      <c r="URB156" s="38"/>
      <c r="URC156" s="38"/>
      <c r="URD156" s="38"/>
      <c r="URE156" s="38"/>
      <c r="URF156" s="38"/>
      <c r="URG156" s="38"/>
      <c r="URH156" s="38"/>
      <c r="URI156" s="38"/>
      <c r="URJ156" s="38"/>
      <c r="URK156" s="38"/>
      <c r="URL156" s="38"/>
      <c r="URM156" s="38"/>
      <c r="URN156" s="38"/>
      <c r="URO156" s="38"/>
      <c r="URP156" s="38"/>
      <c r="URQ156" s="38"/>
      <c r="URR156" s="38"/>
      <c r="URS156" s="38"/>
      <c r="URT156" s="38"/>
      <c r="URU156" s="38"/>
      <c r="URV156" s="38"/>
      <c r="URW156" s="38"/>
      <c r="URX156" s="38"/>
      <c r="URY156" s="38"/>
      <c r="URZ156" s="38"/>
      <c r="USA156" s="38"/>
      <c r="USB156" s="38"/>
      <c r="USC156" s="38"/>
      <c r="USD156" s="38"/>
      <c r="USE156" s="38"/>
      <c r="USF156" s="38"/>
      <c r="USG156" s="38"/>
      <c r="USH156" s="38"/>
      <c r="USI156" s="38"/>
      <c r="USJ156" s="38"/>
      <c r="USK156" s="38"/>
      <c r="USL156" s="38"/>
      <c r="USM156" s="38"/>
      <c r="USN156" s="38"/>
      <c r="USO156" s="38"/>
      <c r="USP156" s="38"/>
      <c r="USQ156" s="38"/>
      <c r="USR156" s="38"/>
      <c r="USS156" s="38"/>
      <c r="UST156" s="38"/>
      <c r="USU156" s="38"/>
      <c r="USV156" s="38"/>
      <c r="USW156" s="38"/>
      <c r="USX156" s="38"/>
      <c r="USY156" s="38"/>
      <c r="USZ156" s="38"/>
      <c r="UTA156" s="38"/>
      <c r="UTB156" s="38"/>
      <c r="UTC156" s="38"/>
      <c r="UTD156" s="38"/>
      <c r="UTE156" s="38"/>
      <c r="UTF156" s="38"/>
      <c r="UTG156" s="38"/>
      <c r="UTH156" s="38"/>
      <c r="UTI156" s="38"/>
      <c r="UTJ156" s="38"/>
      <c r="UTK156" s="38"/>
      <c r="UTL156" s="38"/>
      <c r="UTM156" s="38"/>
      <c r="UTN156" s="38"/>
      <c r="UTO156" s="38"/>
      <c r="UTP156" s="38"/>
      <c r="UTQ156" s="38"/>
      <c r="UTR156" s="38"/>
      <c r="UTS156" s="38"/>
      <c r="UTT156" s="38"/>
      <c r="UTU156" s="38"/>
      <c r="UTV156" s="38"/>
      <c r="UTW156" s="38"/>
      <c r="UTX156" s="38"/>
      <c r="UTY156" s="38"/>
      <c r="UTZ156" s="38"/>
      <c r="UUA156" s="38"/>
      <c r="UUB156" s="38"/>
      <c r="UUC156" s="38"/>
      <c r="UUD156" s="38"/>
      <c r="UUE156" s="38"/>
      <c r="UUF156" s="38"/>
      <c r="UUG156" s="38"/>
      <c r="UUH156" s="38"/>
      <c r="UUI156" s="38"/>
      <c r="UUJ156" s="38"/>
      <c r="UUK156" s="38"/>
      <c r="UUL156" s="38"/>
      <c r="UUM156" s="38"/>
      <c r="UUN156" s="38"/>
      <c r="UUO156" s="38"/>
      <c r="UUP156" s="38"/>
      <c r="UUQ156" s="38"/>
      <c r="UUR156" s="38"/>
      <c r="UUS156" s="38"/>
      <c r="UUT156" s="38"/>
      <c r="UUU156" s="38"/>
      <c r="UUV156" s="38"/>
      <c r="UUW156" s="38"/>
      <c r="UUX156" s="38"/>
      <c r="UUY156" s="38"/>
      <c r="UUZ156" s="38"/>
      <c r="UVA156" s="38"/>
      <c r="UVB156" s="38"/>
      <c r="UVC156" s="38"/>
      <c r="UVD156" s="38"/>
      <c r="UVE156" s="38"/>
      <c r="UVF156" s="38"/>
      <c r="UVG156" s="38"/>
      <c r="UVH156" s="38"/>
      <c r="UVI156" s="38"/>
      <c r="UVJ156" s="38"/>
      <c r="UVK156" s="38"/>
      <c r="UVL156" s="38"/>
      <c r="UVM156" s="38"/>
      <c r="UVN156" s="38"/>
      <c r="UVO156" s="38"/>
      <c r="UVP156" s="38"/>
      <c r="UVQ156" s="38"/>
      <c r="UVR156" s="38"/>
      <c r="UVS156" s="38"/>
      <c r="UVT156" s="38"/>
      <c r="UVU156" s="38"/>
      <c r="UVV156" s="38"/>
      <c r="UVW156" s="38"/>
      <c r="UVX156" s="38"/>
      <c r="UVY156" s="38"/>
      <c r="UVZ156" s="38"/>
      <c r="UWA156" s="38"/>
      <c r="UWB156" s="38"/>
      <c r="UWC156" s="38"/>
      <c r="UWD156" s="38"/>
      <c r="UWE156" s="38"/>
      <c r="UWF156" s="38"/>
      <c r="UWG156" s="38"/>
      <c r="UWH156" s="38"/>
      <c r="UWI156" s="38"/>
      <c r="UWJ156" s="38"/>
      <c r="UWK156" s="38"/>
      <c r="UWL156" s="38"/>
      <c r="UWM156" s="38"/>
      <c r="UWN156" s="38"/>
      <c r="UWO156" s="38"/>
      <c r="UWP156" s="38"/>
      <c r="UWQ156" s="38"/>
      <c r="UWR156" s="38"/>
      <c r="UWS156" s="38"/>
      <c r="UWT156" s="38"/>
      <c r="UWU156" s="38"/>
      <c r="UWV156" s="38"/>
      <c r="UWW156" s="38"/>
      <c r="UWX156" s="38"/>
      <c r="UWY156" s="38"/>
      <c r="UWZ156" s="38"/>
      <c r="UXA156" s="38"/>
      <c r="UXB156" s="38"/>
      <c r="UXC156" s="38"/>
      <c r="UXD156" s="38"/>
      <c r="UXE156" s="38"/>
      <c r="UXF156" s="38"/>
      <c r="UXG156" s="38"/>
      <c r="UXH156" s="38"/>
      <c r="UXI156" s="38"/>
      <c r="UXJ156" s="38"/>
      <c r="UXK156" s="38"/>
      <c r="UXL156" s="38"/>
      <c r="UXM156" s="38"/>
      <c r="UXN156" s="38"/>
      <c r="UXO156" s="38"/>
      <c r="UXP156" s="38"/>
      <c r="UXQ156" s="38"/>
      <c r="UXR156" s="38"/>
      <c r="UXS156" s="38"/>
      <c r="UXT156" s="38"/>
      <c r="UXU156" s="38"/>
      <c r="UXV156" s="38"/>
      <c r="UXW156" s="38"/>
      <c r="UXX156" s="38"/>
      <c r="UXY156" s="38"/>
      <c r="UXZ156" s="38"/>
      <c r="UYA156" s="38"/>
      <c r="UYB156" s="38"/>
      <c r="UYC156" s="38"/>
      <c r="UYD156" s="38"/>
      <c r="UYE156" s="38"/>
      <c r="UYF156" s="38"/>
      <c r="UYG156" s="38"/>
      <c r="UYH156" s="38"/>
      <c r="UYI156" s="38"/>
      <c r="UYJ156" s="38"/>
      <c r="UYK156" s="38"/>
      <c r="UYL156" s="38"/>
      <c r="UYM156" s="38"/>
      <c r="UYN156" s="38"/>
      <c r="UYO156" s="38"/>
      <c r="UYP156" s="38"/>
      <c r="UYQ156" s="38"/>
      <c r="UYR156" s="38"/>
      <c r="UYS156" s="38"/>
      <c r="UYT156" s="38"/>
      <c r="UYU156" s="38"/>
      <c r="UYV156" s="38"/>
      <c r="UYW156" s="38"/>
      <c r="UYX156" s="38"/>
      <c r="UYY156" s="38"/>
      <c r="UYZ156" s="38"/>
      <c r="UZA156" s="38"/>
      <c r="UZB156" s="38"/>
      <c r="UZC156" s="38"/>
      <c r="UZD156" s="38"/>
      <c r="UZE156" s="38"/>
      <c r="UZF156" s="38"/>
      <c r="UZG156" s="38"/>
      <c r="UZH156" s="38"/>
      <c r="UZI156" s="38"/>
      <c r="UZJ156" s="38"/>
      <c r="UZK156" s="38"/>
      <c r="UZL156" s="38"/>
      <c r="UZM156" s="38"/>
      <c r="UZN156" s="38"/>
      <c r="UZO156" s="38"/>
      <c r="UZP156" s="38"/>
      <c r="UZQ156" s="38"/>
      <c r="UZR156" s="38"/>
      <c r="UZS156" s="38"/>
      <c r="UZT156" s="38"/>
      <c r="UZU156" s="38"/>
      <c r="UZV156" s="38"/>
      <c r="UZW156" s="38"/>
      <c r="UZX156" s="38"/>
      <c r="UZY156" s="38"/>
      <c r="UZZ156" s="38"/>
      <c r="VAA156" s="38"/>
      <c r="VAB156" s="38"/>
      <c r="VAC156" s="38"/>
      <c r="VAD156" s="38"/>
      <c r="VAE156" s="38"/>
      <c r="VAF156" s="38"/>
      <c r="VAG156" s="38"/>
      <c r="VAH156" s="38"/>
      <c r="VAI156" s="38"/>
      <c r="VAJ156" s="38"/>
      <c r="VAK156" s="38"/>
      <c r="VAL156" s="38"/>
      <c r="VAM156" s="38"/>
      <c r="VAN156" s="38"/>
      <c r="VAO156" s="38"/>
      <c r="VAP156" s="38"/>
      <c r="VAQ156" s="38"/>
      <c r="VAR156" s="38"/>
      <c r="VAS156" s="38"/>
      <c r="VAT156" s="38"/>
      <c r="VAU156" s="38"/>
      <c r="VAV156" s="38"/>
      <c r="VAW156" s="38"/>
      <c r="VAX156" s="38"/>
      <c r="VAY156" s="38"/>
      <c r="VAZ156" s="38"/>
      <c r="VBA156" s="38"/>
      <c r="VBB156" s="38"/>
      <c r="VBC156" s="38"/>
      <c r="VBD156" s="38"/>
      <c r="VBE156" s="38"/>
      <c r="VBF156" s="38"/>
      <c r="VBG156" s="38"/>
      <c r="VBH156" s="38"/>
      <c r="VBI156" s="38"/>
      <c r="VBJ156" s="38"/>
      <c r="VBK156" s="38"/>
      <c r="VBL156" s="38"/>
      <c r="VBM156" s="38"/>
      <c r="VBN156" s="38"/>
      <c r="VBO156" s="38"/>
      <c r="VBP156" s="38"/>
      <c r="VBQ156" s="38"/>
      <c r="VBR156" s="38"/>
      <c r="VBS156" s="38"/>
      <c r="VBT156" s="38"/>
      <c r="VBU156" s="38"/>
      <c r="VBV156" s="38"/>
      <c r="VBW156" s="38"/>
      <c r="VBX156" s="38"/>
      <c r="VBY156" s="38"/>
      <c r="VBZ156" s="38"/>
      <c r="VCA156" s="38"/>
      <c r="VCB156" s="38"/>
      <c r="VCC156" s="38"/>
      <c r="VCD156" s="38"/>
      <c r="VCE156" s="38"/>
      <c r="VCF156" s="38"/>
      <c r="VCG156" s="38"/>
      <c r="VCH156" s="38"/>
      <c r="VCI156" s="38"/>
      <c r="VCJ156" s="38"/>
      <c r="VCK156" s="38"/>
      <c r="VCL156" s="38"/>
      <c r="VCM156" s="38"/>
      <c r="VCN156" s="38"/>
      <c r="VCO156" s="38"/>
      <c r="VCP156" s="38"/>
      <c r="VCQ156" s="38"/>
      <c r="VCR156" s="38"/>
      <c r="VCS156" s="38"/>
      <c r="VCT156" s="38"/>
      <c r="VCU156" s="38"/>
      <c r="VCV156" s="38"/>
      <c r="VCW156" s="38"/>
      <c r="VCX156" s="38"/>
      <c r="VCY156" s="38"/>
      <c r="VCZ156" s="38"/>
      <c r="VDA156" s="38"/>
      <c r="VDB156" s="38"/>
      <c r="VDC156" s="38"/>
      <c r="VDD156" s="38"/>
      <c r="VDE156" s="38"/>
      <c r="VDF156" s="38"/>
      <c r="VDG156" s="38"/>
      <c r="VDH156" s="38"/>
      <c r="VDI156" s="38"/>
      <c r="VDJ156" s="38"/>
      <c r="VDK156" s="38"/>
      <c r="VDL156" s="38"/>
      <c r="VDM156" s="38"/>
      <c r="VDN156" s="38"/>
      <c r="VDO156" s="38"/>
      <c r="VDP156" s="38"/>
      <c r="VDQ156" s="38"/>
      <c r="VDR156" s="38"/>
      <c r="VDS156" s="38"/>
      <c r="VDT156" s="38"/>
      <c r="VDU156" s="38"/>
      <c r="VDV156" s="38"/>
      <c r="VDW156" s="38"/>
      <c r="VDX156" s="38"/>
      <c r="VDY156" s="38"/>
      <c r="VDZ156" s="38"/>
      <c r="VEA156" s="38"/>
      <c r="VEB156" s="38"/>
      <c r="VEC156" s="38"/>
      <c r="VED156" s="38"/>
      <c r="VEE156" s="38"/>
      <c r="VEF156" s="38"/>
      <c r="VEG156" s="38"/>
      <c r="VEH156" s="38"/>
      <c r="VEI156" s="38"/>
      <c r="VEJ156" s="38"/>
      <c r="VEK156" s="38"/>
      <c r="VEL156" s="38"/>
      <c r="VEM156" s="38"/>
      <c r="VEN156" s="38"/>
      <c r="VEO156" s="38"/>
      <c r="VEP156" s="38"/>
      <c r="VEQ156" s="38"/>
      <c r="VER156" s="38"/>
      <c r="VES156" s="38"/>
      <c r="VET156" s="38"/>
      <c r="VEU156" s="38"/>
      <c r="VEV156" s="38"/>
      <c r="VEW156" s="38"/>
      <c r="VEX156" s="38"/>
      <c r="VEY156" s="38"/>
      <c r="VEZ156" s="38"/>
      <c r="VFA156" s="38"/>
      <c r="VFB156" s="38"/>
      <c r="VFC156" s="38"/>
      <c r="VFD156" s="38"/>
      <c r="VFE156" s="38"/>
      <c r="VFF156" s="38"/>
      <c r="VFG156" s="38"/>
      <c r="VFH156" s="38"/>
      <c r="VFI156" s="38"/>
      <c r="VFJ156" s="38"/>
      <c r="VFK156" s="38"/>
      <c r="VFL156" s="38"/>
      <c r="VFM156" s="38"/>
      <c r="VFN156" s="38"/>
      <c r="VFO156" s="38"/>
      <c r="VFP156" s="38"/>
      <c r="VFQ156" s="38"/>
      <c r="VFR156" s="38"/>
      <c r="VFS156" s="38"/>
      <c r="VFT156" s="38"/>
      <c r="VFU156" s="38"/>
      <c r="VFV156" s="38"/>
      <c r="VFW156" s="38"/>
      <c r="VFX156" s="38"/>
      <c r="VFY156" s="38"/>
      <c r="VFZ156" s="38"/>
      <c r="VGA156" s="38"/>
      <c r="VGB156" s="38"/>
      <c r="VGC156" s="38"/>
      <c r="VGD156" s="38"/>
      <c r="VGE156" s="38"/>
      <c r="VGF156" s="38"/>
      <c r="VGG156" s="38"/>
      <c r="VGH156" s="38"/>
      <c r="VGI156" s="38"/>
      <c r="VGJ156" s="38"/>
      <c r="VGK156" s="38"/>
      <c r="VGL156" s="38"/>
      <c r="VGM156" s="38"/>
      <c r="VGN156" s="38"/>
      <c r="VGO156" s="38"/>
      <c r="VGP156" s="38"/>
      <c r="VGQ156" s="38"/>
      <c r="VGR156" s="38"/>
      <c r="VGS156" s="38"/>
      <c r="VGT156" s="38"/>
      <c r="VGU156" s="38"/>
      <c r="VGV156" s="38"/>
      <c r="VGW156" s="38"/>
      <c r="VGX156" s="38"/>
      <c r="VGY156" s="38"/>
      <c r="VGZ156" s="38"/>
      <c r="VHA156" s="38"/>
      <c r="VHB156" s="38"/>
      <c r="VHC156" s="38"/>
      <c r="VHD156" s="38"/>
      <c r="VHE156" s="38"/>
      <c r="VHF156" s="38"/>
      <c r="VHG156" s="38"/>
      <c r="VHH156" s="38"/>
      <c r="VHI156" s="38"/>
      <c r="VHJ156" s="38"/>
      <c r="VHK156" s="38"/>
      <c r="VHL156" s="38"/>
      <c r="VHM156" s="38"/>
      <c r="VHN156" s="38"/>
      <c r="VHO156" s="38"/>
      <c r="VHP156" s="38"/>
      <c r="VHQ156" s="38"/>
      <c r="VHR156" s="38"/>
      <c r="VHS156" s="38"/>
      <c r="VHT156" s="38"/>
      <c r="VHU156" s="38"/>
      <c r="VHV156" s="38"/>
      <c r="VHW156" s="38"/>
      <c r="VHX156" s="38"/>
      <c r="VHY156" s="38"/>
      <c r="VHZ156" s="38"/>
      <c r="VIA156" s="38"/>
      <c r="VIB156" s="38"/>
      <c r="VIC156" s="38"/>
      <c r="VID156" s="38"/>
      <c r="VIE156" s="38"/>
      <c r="VIF156" s="38"/>
      <c r="VIG156" s="38"/>
      <c r="VIH156" s="38"/>
      <c r="VII156" s="38"/>
      <c r="VIJ156" s="38"/>
      <c r="VIK156" s="38"/>
      <c r="VIL156" s="38"/>
      <c r="VIM156" s="38"/>
      <c r="VIN156" s="38"/>
      <c r="VIO156" s="38"/>
      <c r="VIP156" s="38"/>
      <c r="VIQ156" s="38"/>
      <c r="VIR156" s="38"/>
      <c r="VIS156" s="38"/>
      <c r="VIT156" s="38"/>
      <c r="VIU156" s="38"/>
      <c r="VIV156" s="38"/>
      <c r="VIW156" s="38"/>
      <c r="VIX156" s="38"/>
      <c r="VIY156" s="38"/>
      <c r="VIZ156" s="38"/>
      <c r="VJA156" s="38"/>
      <c r="VJB156" s="38"/>
      <c r="VJC156" s="38"/>
      <c r="VJD156" s="38"/>
      <c r="VJE156" s="38"/>
      <c r="VJF156" s="38"/>
      <c r="VJG156" s="38"/>
      <c r="VJH156" s="38"/>
      <c r="VJI156" s="38"/>
      <c r="VJJ156" s="38"/>
      <c r="VJK156" s="38"/>
      <c r="VJL156" s="38"/>
      <c r="VJM156" s="38"/>
      <c r="VJN156" s="38"/>
      <c r="VJO156" s="38"/>
      <c r="VJP156" s="38"/>
      <c r="VJQ156" s="38"/>
      <c r="VJR156" s="38"/>
      <c r="VJS156" s="38"/>
      <c r="VJT156" s="38"/>
      <c r="VJU156" s="38"/>
      <c r="VJV156" s="38"/>
      <c r="VJW156" s="38"/>
      <c r="VJX156" s="38"/>
      <c r="VJY156" s="38"/>
      <c r="VJZ156" s="38"/>
      <c r="VKA156" s="38"/>
      <c r="VKB156" s="38"/>
      <c r="VKC156" s="38"/>
      <c r="VKD156" s="38"/>
      <c r="VKE156" s="38"/>
      <c r="VKF156" s="38"/>
      <c r="VKG156" s="38"/>
      <c r="VKH156" s="38"/>
      <c r="VKI156" s="38"/>
      <c r="VKJ156" s="38"/>
      <c r="VKK156" s="38"/>
      <c r="VKL156" s="38"/>
      <c r="VKM156" s="38"/>
      <c r="VKN156" s="38"/>
      <c r="VKO156" s="38"/>
      <c r="VKP156" s="38"/>
      <c r="VKQ156" s="38"/>
      <c r="VKR156" s="38"/>
      <c r="VKS156" s="38"/>
      <c r="VKT156" s="38"/>
      <c r="VKU156" s="38"/>
      <c r="VKV156" s="38"/>
      <c r="VKW156" s="38"/>
      <c r="VKX156" s="38"/>
      <c r="VKY156" s="38"/>
      <c r="VKZ156" s="38"/>
      <c r="VLA156" s="38"/>
      <c r="VLB156" s="38"/>
      <c r="VLC156" s="38"/>
      <c r="VLD156" s="38"/>
      <c r="VLE156" s="38"/>
      <c r="VLF156" s="38"/>
      <c r="VLG156" s="38"/>
      <c r="VLH156" s="38"/>
      <c r="VLI156" s="38"/>
      <c r="VLJ156" s="38"/>
      <c r="VLK156" s="38"/>
      <c r="VLL156" s="38"/>
      <c r="VLM156" s="38"/>
      <c r="VLN156" s="38"/>
      <c r="VLO156" s="38"/>
      <c r="VLP156" s="38"/>
      <c r="VLQ156" s="38"/>
      <c r="VLR156" s="38"/>
      <c r="VLS156" s="38"/>
      <c r="VLT156" s="38"/>
      <c r="VLU156" s="38"/>
      <c r="VLV156" s="38"/>
      <c r="VLW156" s="38"/>
      <c r="VLX156" s="38"/>
      <c r="VLY156" s="38"/>
      <c r="VLZ156" s="38"/>
      <c r="VMA156" s="38"/>
      <c r="VMB156" s="38"/>
      <c r="VMC156" s="38"/>
      <c r="VMD156" s="38"/>
      <c r="VME156" s="38"/>
      <c r="VMF156" s="38"/>
      <c r="VMG156" s="38"/>
      <c r="VMH156" s="38"/>
      <c r="VMI156" s="38"/>
      <c r="VMJ156" s="38"/>
      <c r="VMK156" s="38"/>
      <c r="VML156" s="38"/>
      <c r="VMM156" s="38"/>
      <c r="VMN156" s="38"/>
      <c r="VMO156" s="38"/>
      <c r="VMP156" s="38"/>
      <c r="VMQ156" s="38"/>
      <c r="VMR156" s="38"/>
      <c r="VMS156" s="38"/>
      <c r="VMT156" s="38"/>
      <c r="VMU156" s="38"/>
      <c r="VMV156" s="38"/>
      <c r="VMW156" s="38"/>
      <c r="VMX156" s="38"/>
      <c r="VMY156" s="38"/>
      <c r="VMZ156" s="38"/>
      <c r="VNA156" s="38"/>
      <c r="VNB156" s="38"/>
      <c r="VNC156" s="38"/>
      <c r="VND156" s="38"/>
      <c r="VNE156" s="38"/>
      <c r="VNF156" s="38"/>
      <c r="VNG156" s="38"/>
      <c r="VNH156" s="38"/>
      <c r="VNI156" s="38"/>
      <c r="VNJ156" s="38"/>
      <c r="VNK156" s="38"/>
      <c r="VNL156" s="38"/>
      <c r="VNM156" s="38"/>
      <c r="VNN156" s="38"/>
      <c r="VNO156" s="38"/>
      <c r="VNP156" s="38"/>
      <c r="VNQ156" s="38"/>
      <c r="VNR156" s="38"/>
      <c r="VNS156" s="38"/>
      <c r="VNT156" s="38"/>
      <c r="VNU156" s="38"/>
      <c r="VNV156" s="38"/>
      <c r="VNW156" s="38"/>
      <c r="VNX156" s="38"/>
      <c r="VNY156" s="38"/>
      <c r="VNZ156" s="38"/>
      <c r="VOA156" s="38"/>
      <c r="VOB156" s="38"/>
      <c r="VOC156" s="38"/>
      <c r="VOD156" s="38"/>
      <c r="VOE156" s="38"/>
      <c r="VOF156" s="38"/>
      <c r="VOG156" s="38"/>
      <c r="VOH156" s="38"/>
      <c r="VOI156" s="38"/>
      <c r="VOJ156" s="38"/>
      <c r="VOK156" s="38"/>
      <c r="VOL156" s="38"/>
      <c r="VOM156" s="38"/>
      <c r="VON156" s="38"/>
      <c r="VOO156" s="38"/>
      <c r="VOP156" s="38"/>
      <c r="VOQ156" s="38"/>
      <c r="VOR156" s="38"/>
      <c r="VOS156" s="38"/>
      <c r="VOT156" s="38"/>
      <c r="VOU156" s="38"/>
      <c r="VOV156" s="38"/>
      <c r="VOW156" s="38"/>
      <c r="VOX156" s="38"/>
      <c r="VOY156" s="38"/>
      <c r="VOZ156" s="38"/>
      <c r="VPA156" s="38"/>
      <c r="VPB156" s="38"/>
      <c r="VPC156" s="38"/>
      <c r="VPD156" s="38"/>
      <c r="VPE156" s="38"/>
      <c r="VPF156" s="38"/>
      <c r="VPG156" s="38"/>
      <c r="VPH156" s="38"/>
      <c r="VPI156" s="38"/>
      <c r="VPJ156" s="38"/>
      <c r="VPK156" s="38"/>
      <c r="VPL156" s="38"/>
      <c r="VPM156" s="38"/>
      <c r="VPN156" s="38"/>
      <c r="VPO156" s="38"/>
      <c r="VPP156" s="38"/>
      <c r="VPQ156" s="38"/>
      <c r="VPR156" s="38"/>
      <c r="VPS156" s="38"/>
      <c r="VPT156" s="38"/>
      <c r="VPU156" s="38"/>
      <c r="VPV156" s="38"/>
      <c r="VPW156" s="38"/>
      <c r="VPX156" s="38"/>
      <c r="VPY156" s="38"/>
      <c r="VPZ156" s="38"/>
      <c r="VQA156" s="38"/>
      <c r="VQB156" s="38"/>
      <c r="VQC156" s="38"/>
      <c r="VQD156" s="38"/>
      <c r="VQE156" s="38"/>
      <c r="VQF156" s="38"/>
      <c r="VQG156" s="38"/>
      <c r="VQH156" s="38"/>
      <c r="VQI156" s="38"/>
      <c r="VQJ156" s="38"/>
      <c r="VQK156" s="38"/>
      <c r="VQL156" s="38"/>
      <c r="VQM156" s="38"/>
      <c r="VQN156" s="38"/>
      <c r="VQO156" s="38"/>
      <c r="VQP156" s="38"/>
      <c r="VQQ156" s="38"/>
      <c r="VQR156" s="38"/>
      <c r="VQS156" s="38"/>
      <c r="VQT156" s="38"/>
      <c r="VQU156" s="38"/>
      <c r="VQV156" s="38"/>
      <c r="VQW156" s="38"/>
      <c r="VQX156" s="38"/>
      <c r="VQY156" s="38"/>
      <c r="VQZ156" s="38"/>
      <c r="VRA156" s="38"/>
      <c r="VRB156" s="38"/>
      <c r="VRC156" s="38"/>
      <c r="VRD156" s="38"/>
      <c r="VRE156" s="38"/>
      <c r="VRF156" s="38"/>
      <c r="VRG156" s="38"/>
      <c r="VRH156" s="38"/>
      <c r="VRI156" s="38"/>
      <c r="VRJ156" s="38"/>
      <c r="VRK156" s="38"/>
      <c r="VRL156" s="38"/>
      <c r="VRM156" s="38"/>
      <c r="VRN156" s="38"/>
      <c r="VRO156" s="38"/>
      <c r="VRP156" s="38"/>
      <c r="VRQ156" s="38"/>
      <c r="VRR156" s="38"/>
      <c r="VRS156" s="38"/>
      <c r="VRT156" s="38"/>
      <c r="VRU156" s="38"/>
      <c r="VRV156" s="38"/>
      <c r="VRW156" s="38"/>
      <c r="VRX156" s="38"/>
      <c r="VRY156" s="38"/>
      <c r="VRZ156" s="38"/>
      <c r="VSA156" s="38"/>
      <c r="VSB156" s="38"/>
      <c r="VSC156" s="38"/>
      <c r="VSD156" s="38"/>
      <c r="VSE156" s="38"/>
      <c r="VSF156" s="38"/>
      <c r="VSG156" s="38"/>
      <c r="VSH156" s="38"/>
      <c r="VSI156" s="38"/>
      <c r="VSJ156" s="38"/>
      <c r="VSK156" s="38"/>
      <c r="VSL156" s="38"/>
      <c r="VSM156" s="38"/>
      <c r="VSN156" s="38"/>
      <c r="VSO156" s="38"/>
      <c r="VSP156" s="38"/>
      <c r="VSQ156" s="38"/>
      <c r="VSR156" s="38"/>
      <c r="VSS156" s="38"/>
      <c r="VST156" s="38"/>
      <c r="VSU156" s="38"/>
      <c r="VSV156" s="38"/>
      <c r="VSW156" s="38"/>
      <c r="VSX156" s="38"/>
      <c r="VSY156" s="38"/>
      <c r="VSZ156" s="38"/>
      <c r="VTA156" s="38"/>
      <c r="VTB156" s="38"/>
      <c r="VTC156" s="38"/>
      <c r="VTD156" s="38"/>
      <c r="VTE156" s="38"/>
      <c r="VTF156" s="38"/>
      <c r="VTG156" s="38"/>
      <c r="VTH156" s="38"/>
      <c r="VTI156" s="38"/>
      <c r="VTJ156" s="38"/>
      <c r="VTK156" s="38"/>
      <c r="VTL156" s="38"/>
      <c r="VTM156" s="38"/>
      <c r="VTN156" s="38"/>
      <c r="VTO156" s="38"/>
      <c r="VTP156" s="38"/>
      <c r="VTQ156" s="38"/>
      <c r="VTR156" s="38"/>
      <c r="VTS156" s="38"/>
      <c r="VTT156" s="38"/>
      <c r="VTU156" s="38"/>
      <c r="VTV156" s="38"/>
      <c r="VTW156" s="38"/>
      <c r="VTX156" s="38"/>
      <c r="VTY156" s="38"/>
      <c r="VTZ156" s="38"/>
      <c r="VUA156" s="38"/>
      <c r="VUB156" s="38"/>
      <c r="VUC156" s="38"/>
      <c r="VUD156" s="38"/>
      <c r="VUE156" s="38"/>
      <c r="VUF156" s="38"/>
      <c r="VUG156" s="38"/>
      <c r="VUH156" s="38"/>
      <c r="VUI156" s="38"/>
      <c r="VUJ156" s="38"/>
      <c r="VUK156" s="38"/>
      <c r="VUL156" s="38"/>
      <c r="VUM156" s="38"/>
      <c r="VUN156" s="38"/>
      <c r="VUO156" s="38"/>
      <c r="VUP156" s="38"/>
      <c r="VUQ156" s="38"/>
      <c r="VUR156" s="38"/>
      <c r="VUS156" s="38"/>
      <c r="VUT156" s="38"/>
      <c r="VUU156" s="38"/>
      <c r="VUV156" s="38"/>
      <c r="VUW156" s="38"/>
      <c r="VUX156" s="38"/>
      <c r="VUY156" s="38"/>
      <c r="VUZ156" s="38"/>
      <c r="VVA156" s="38"/>
      <c r="VVB156" s="38"/>
      <c r="VVC156" s="38"/>
      <c r="VVD156" s="38"/>
      <c r="VVE156" s="38"/>
      <c r="VVF156" s="38"/>
      <c r="VVG156" s="38"/>
      <c r="VVH156" s="38"/>
      <c r="VVI156" s="38"/>
      <c r="VVJ156" s="38"/>
      <c r="VVK156" s="38"/>
      <c r="VVL156" s="38"/>
      <c r="VVM156" s="38"/>
      <c r="VVN156" s="38"/>
      <c r="VVO156" s="38"/>
      <c r="VVP156" s="38"/>
      <c r="VVQ156" s="38"/>
      <c r="VVR156" s="38"/>
      <c r="VVS156" s="38"/>
      <c r="VVT156" s="38"/>
      <c r="VVU156" s="38"/>
      <c r="VVV156" s="38"/>
      <c r="VVW156" s="38"/>
      <c r="VVX156" s="38"/>
      <c r="VVY156" s="38"/>
      <c r="VVZ156" s="38"/>
      <c r="VWA156" s="38"/>
      <c r="VWB156" s="38"/>
      <c r="VWC156" s="38"/>
      <c r="VWD156" s="38"/>
      <c r="VWE156" s="38"/>
      <c r="VWF156" s="38"/>
      <c r="VWG156" s="38"/>
      <c r="VWH156" s="38"/>
      <c r="VWI156" s="38"/>
      <c r="VWJ156" s="38"/>
      <c r="VWK156" s="38"/>
      <c r="VWL156" s="38"/>
      <c r="VWM156" s="38"/>
      <c r="VWN156" s="38"/>
      <c r="VWO156" s="38"/>
      <c r="VWP156" s="38"/>
      <c r="VWQ156" s="38"/>
      <c r="VWR156" s="38"/>
      <c r="VWS156" s="38"/>
      <c r="VWT156" s="38"/>
      <c r="VWU156" s="38"/>
      <c r="VWV156" s="38"/>
      <c r="VWW156" s="38"/>
      <c r="VWX156" s="38"/>
      <c r="VWY156" s="38"/>
      <c r="VWZ156" s="38"/>
      <c r="VXA156" s="38"/>
      <c r="VXB156" s="38"/>
      <c r="VXC156" s="38"/>
      <c r="VXD156" s="38"/>
      <c r="VXE156" s="38"/>
      <c r="VXF156" s="38"/>
      <c r="VXG156" s="38"/>
      <c r="VXH156" s="38"/>
      <c r="VXI156" s="38"/>
      <c r="VXJ156" s="38"/>
      <c r="VXK156" s="38"/>
      <c r="VXL156" s="38"/>
      <c r="VXM156" s="38"/>
      <c r="VXN156" s="38"/>
      <c r="VXO156" s="38"/>
      <c r="VXP156" s="38"/>
      <c r="VXQ156" s="38"/>
      <c r="VXR156" s="38"/>
      <c r="VXS156" s="38"/>
      <c r="VXT156" s="38"/>
      <c r="VXU156" s="38"/>
      <c r="VXV156" s="38"/>
      <c r="VXW156" s="38"/>
      <c r="VXX156" s="38"/>
      <c r="VXY156" s="38"/>
      <c r="VXZ156" s="38"/>
      <c r="VYA156" s="38"/>
      <c r="VYB156" s="38"/>
      <c r="VYC156" s="38"/>
      <c r="VYD156" s="38"/>
      <c r="VYE156" s="38"/>
      <c r="VYF156" s="38"/>
      <c r="VYG156" s="38"/>
      <c r="VYH156" s="38"/>
      <c r="VYI156" s="38"/>
      <c r="VYJ156" s="38"/>
      <c r="VYK156" s="38"/>
      <c r="VYL156" s="38"/>
      <c r="VYM156" s="38"/>
      <c r="VYN156" s="38"/>
      <c r="VYO156" s="38"/>
      <c r="VYP156" s="38"/>
      <c r="VYQ156" s="38"/>
      <c r="VYR156" s="38"/>
      <c r="VYS156" s="38"/>
      <c r="VYT156" s="38"/>
      <c r="VYU156" s="38"/>
      <c r="VYV156" s="38"/>
      <c r="VYW156" s="38"/>
      <c r="VYX156" s="38"/>
      <c r="VYY156" s="38"/>
      <c r="VYZ156" s="38"/>
      <c r="VZA156" s="38"/>
      <c r="VZB156" s="38"/>
      <c r="VZC156" s="38"/>
      <c r="VZD156" s="38"/>
      <c r="VZE156" s="38"/>
      <c r="VZF156" s="38"/>
      <c r="VZG156" s="38"/>
      <c r="VZH156" s="38"/>
      <c r="VZI156" s="38"/>
      <c r="VZJ156" s="38"/>
      <c r="VZK156" s="38"/>
      <c r="VZL156" s="38"/>
      <c r="VZM156" s="38"/>
      <c r="VZN156" s="38"/>
      <c r="VZO156" s="38"/>
      <c r="VZP156" s="38"/>
      <c r="VZQ156" s="38"/>
      <c r="VZR156" s="38"/>
      <c r="VZS156" s="38"/>
      <c r="VZT156" s="38"/>
      <c r="VZU156" s="38"/>
      <c r="VZV156" s="38"/>
      <c r="VZW156" s="38"/>
      <c r="VZX156" s="38"/>
      <c r="VZY156" s="38"/>
      <c r="VZZ156" s="38"/>
      <c r="WAA156" s="38"/>
      <c r="WAB156" s="38"/>
      <c r="WAC156" s="38"/>
      <c r="WAD156" s="38"/>
      <c r="WAE156" s="38"/>
      <c r="WAF156" s="38"/>
      <c r="WAG156" s="38"/>
      <c r="WAH156" s="38"/>
      <c r="WAI156" s="38"/>
      <c r="WAJ156" s="38"/>
      <c r="WAK156" s="38"/>
      <c r="WAL156" s="38"/>
      <c r="WAM156" s="38"/>
      <c r="WAN156" s="38"/>
      <c r="WAO156" s="38"/>
      <c r="WAP156" s="38"/>
      <c r="WAQ156" s="38"/>
      <c r="WAR156" s="38"/>
      <c r="WAS156" s="38"/>
      <c r="WAT156" s="38"/>
      <c r="WAU156" s="38"/>
      <c r="WAV156" s="38"/>
      <c r="WAW156" s="38"/>
      <c r="WAX156" s="38"/>
      <c r="WAY156" s="38"/>
      <c r="WAZ156" s="38"/>
      <c r="WBA156" s="38"/>
      <c r="WBB156" s="38"/>
      <c r="WBC156" s="38"/>
      <c r="WBD156" s="38"/>
      <c r="WBE156" s="38"/>
      <c r="WBF156" s="38"/>
      <c r="WBG156" s="38"/>
      <c r="WBH156" s="38"/>
      <c r="WBI156" s="38"/>
      <c r="WBJ156" s="38"/>
      <c r="WBK156" s="38"/>
      <c r="WBL156" s="38"/>
      <c r="WBM156" s="38"/>
      <c r="WBN156" s="38"/>
      <c r="WBO156" s="38"/>
      <c r="WBP156" s="38"/>
      <c r="WBQ156" s="38"/>
      <c r="WBR156" s="38"/>
      <c r="WBS156" s="38"/>
      <c r="WBT156" s="38"/>
      <c r="WBU156" s="38"/>
      <c r="WBV156" s="38"/>
      <c r="WBW156" s="38"/>
      <c r="WBX156" s="38"/>
      <c r="WBY156" s="38"/>
      <c r="WBZ156" s="38"/>
      <c r="WCA156" s="38"/>
      <c r="WCB156" s="38"/>
      <c r="WCC156" s="38"/>
      <c r="WCD156" s="38"/>
      <c r="WCE156" s="38"/>
      <c r="WCF156" s="38"/>
      <c r="WCG156" s="38"/>
      <c r="WCH156" s="38"/>
      <c r="WCI156" s="38"/>
      <c r="WCJ156" s="38"/>
      <c r="WCK156" s="38"/>
      <c r="WCL156" s="38"/>
      <c r="WCM156" s="38"/>
      <c r="WCN156" s="38"/>
      <c r="WCO156" s="38"/>
      <c r="WCP156" s="38"/>
      <c r="WCQ156" s="38"/>
      <c r="WCR156" s="38"/>
      <c r="WCS156" s="38"/>
      <c r="WCT156" s="38"/>
      <c r="WCU156" s="38"/>
      <c r="WCV156" s="38"/>
      <c r="WCW156" s="38"/>
      <c r="WCX156" s="38"/>
      <c r="WCY156" s="38"/>
      <c r="WCZ156" s="38"/>
      <c r="WDA156" s="38"/>
      <c r="WDB156" s="38"/>
      <c r="WDC156" s="38"/>
      <c r="WDD156" s="38"/>
      <c r="WDE156" s="38"/>
      <c r="WDF156" s="38"/>
      <c r="WDG156" s="38"/>
      <c r="WDH156" s="38"/>
      <c r="WDI156" s="38"/>
      <c r="WDJ156" s="38"/>
      <c r="WDK156" s="38"/>
      <c r="WDL156" s="38"/>
      <c r="WDM156" s="38"/>
      <c r="WDN156" s="38"/>
      <c r="WDO156" s="38"/>
      <c r="WDP156" s="38"/>
      <c r="WDQ156" s="38"/>
      <c r="WDR156" s="38"/>
      <c r="WDS156" s="38"/>
      <c r="WDT156" s="38"/>
      <c r="WDU156" s="38"/>
      <c r="WDV156" s="38"/>
      <c r="WDW156" s="38"/>
      <c r="WDX156" s="38"/>
      <c r="WDY156" s="38"/>
      <c r="WDZ156" s="38"/>
      <c r="WEA156" s="38"/>
      <c r="WEB156" s="38"/>
      <c r="WEC156" s="38"/>
      <c r="WED156" s="38"/>
      <c r="WEE156" s="38"/>
      <c r="WEF156" s="38"/>
      <c r="WEG156" s="38"/>
      <c r="WEH156" s="38"/>
      <c r="WEI156" s="38"/>
      <c r="WEJ156" s="38"/>
      <c r="WEK156" s="38"/>
      <c r="WEL156" s="38"/>
      <c r="WEM156" s="38"/>
      <c r="WEN156" s="38"/>
      <c r="WEO156" s="38"/>
      <c r="WEP156" s="38"/>
      <c r="WEQ156" s="38"/>
      <c r="WER156" s="38"/>
      <c r="WES156" s="38"/>
      <c r="WET156" s="38"/>
      <c r="WEU156" s="38"/>
      <c r="WEV156" s="38"/>
      <c r="WEW156" s="38"/>
      <c r="WEX156" s="38"/>
      <c r="WEY156" s="38"/>
      <c r="WEZ156" s="38"/>
      <c r="WFA156" s="38"/>
      <c r="WFB156" s="38"/>
      <c r="WFC156" s="38"/>
      <c r="WFD156" s="38"/>
      <c r="WFE156" s="38"/>
      <c r="WFF156" s="38"/>
      <c r="WFG156" s="38"/>
      <c r="WFH156" s="38"/>
      <c r="WFI156" s="38"/>
      <c r="WFJ156" s="38"/>
      <c r="WFK156" s="38"/>
      <c r="WFL156" s="38"/>
      <c r="WFM156" s="38"/>
      <c r="WFN156" s="38"/>
      <c r="WFO156" s="38"/>
      <c r="WFP156" s="38"/>
      <c r="WFQ156" s="38"/>
      <c r="WFR156" s="38"/>
      <c r="WFS156" s="38"/>
      <c r="WFT156" s="38"/>
      <c r="WFU156" s="38"/>
      <c r="WFV156" s="38"/>
      <c r="WFW156" s="38"/>
      <c r="WFX156" s="38"/>
      <c r="WFY156" s="38"/>
      <c r="WFZ156" s="38"/>
      <c r="WGA156" s="38"/>
      <c r="WGB156" s="38"/>
      <c r="WGC156" s="38"/>
      <c r="WGD156" s="38"/>
      <c r="WGE156" s="38"/>
      <c r="WGF156" s="38"/>
      <c r="WGG156" s="38"/>
      <c r="WGH156" s="38"/>
      <c r="WGI156" s="38"/>
      <c r="WGJ156" s="38"/>
      <c r="WGK156" s="38"/>
      <c r="WGL156" s="38"/>
      <c r="WGM156" s="38"/>
      <c r="WGN156" s="38"/>
      <c r="WGO156" s="38"/>
      <c r="WGP156" s="38"/>
      <c r="WGQ156" s="38"/>
      <c r="WGR156" s="38"/>
      <c r="WGS156" s="38"/>
      <c r="WGT156" s="38"/>
      <c r="WGU156" s="38"/>
      <c r="WGV156" s="38"/>
      <c r="WGW156" s="38"/>
      <c r="WGX156" s="38"/>
      <c r="WGY156" s="38"/>
      <c r="WGZ156" s="38"/>
      <c r="WHA156" s="38"/>
      <c r="WHB156" s="38"/>
      <c r="WHC156" s="38"/>
      <c r="WHD156" s="38"/>
      <c r="WHE156" s="38"/>
      <c r="WHF156" s="38"/>
      <c r="WHG156" s="38"/>
      <c r="WHH156" s="38"/>
      <c r="WHI156" s="38"/>
      <c r="WHJ156" s="38"/>
      <c r="WHK156" s="38"/>
      <c r="WHL156" s="38"/>
      <c r="WHM156" s="38"/>
      <c r="WHN156" s="38"/>
      <c r="WHO156" s="38"/>
      <c r="WHP156" s="38"/>
      <c r="WHQ156" s="38"/>
      <c r="WHR156" s="38"/>
      <c r="WHS156" s="38"/>
      <c r="WHT156" s="38"/>
      <c r="WHU156" s="38"/>
      <c r="WHV156" s="38"/>
      <c r="WHW156" s="38"/>
      <c r="WHX156" s="38"/>
      <c r="WHY156" s="38"/>
      <c r="WHZ156" s="38"/>
      <c r="WIA156" s="38"/>
      <c r="WIB156" s="38"/>
      <c r="WIC156" s="38"/>
      <c r="WID156" s="38"/>
      <c r="WIE156" s="38"/>
      <c r="WIF156" s="38"/>
      <c r="WIG156" s="38"/>
      <c r="WIH156" s="38"/>
      <c r="WII156" s="38"/>
      <c r="WIJ156" s="38"/>
      <c r="WIK156" s="38"/>
      <c r="WIL156" s="38"/>
      <c r="WIM156" s="38"/>
      <c r="WIN156" s="38"/>
      <c r="WIO156" s="38"/>
      <c r="WIP156" s="38"/>
      <c r="WIQ156" s="38"/>
      <c r="WIR156" s="38"/>
      <c r="WIS156" s="38"/>
      <c r="WIT156" s="38"/>
      <c r="WIU156" s="38"/>
      <c r="WIV156" s="38"/>
      <c r="WIW156" s="38"/>
      <c r="WIX156" s="38"/>
      <c r="WIY156" s="38"/>
      <c r="WIZ156" s="38"/>
      <c r="WJA156" s="38"/>
      <c r="WJB156" s="38"/>
      <c r="WJC156" s="38"/>
      <c r="WJD156" s="38"/>
      <c r="WJE156" s="38"/>
      <c r="WJF156" s="38"/>
      <c r="WJG156" s="38"/>
      <c r="WJH156" s="38"/>
      <c r="WJI156" s="38"/>
      <c r="WJJ156" s="38"/>
      <c r="WJK156" s="38"/>
      <c r="WJL156" s="38"/>
      <c r="WJM156" s="38"/>
      <c r="WJN156" s="38"/>
      <c r="WJO156" s="38"/>
      <c r="WJP156" s="38"/>
      <c r="WJQ156" s="38"/>
      <c r="WJR156" s="38"/>
      <c r="WJS156" s="38"/>
      <c r="WJT156" s="38"/>
      <c r="WJU156" s="38"/>
      <c r="WJV156" s="38"/>
      <c r="WJW156" s="38"/>
      <c r="WJX156" s="38"/>
      <c r="WJY156" s="38"/>
      <c r="WJZ156" s="38"/>
      <c r="WKA156" s="38"/>
      <c r="WKB156" s="38"/>
      <c r="WKC156" s="38"/>
      <c r="WKD156" s="38"/>
      <c r="WKE156" s="38"/>
      <c r="WKF156" s="38"/>
      <c r="WKG156" s="38"/>
      <c r="WKH156" s="38"/>
      <c r="WKI156" s="38"/>
      <c r="WKJ156" s="38"/>
      <c r="WKK156" s="38"/>
      <c r="WKL156" s="38"/>
      <c r="WKM156" s="38"/>
      <c r="WKN156" s="38"/>
      <c r="WKO156" s="38"/>
      <c r="WKP156" s="38"/>
      <c r="WKQ156" s="38"/>
      <c r="WKR156" s="38"/>
      <c r="WKS156" s="38"/>
      <c r="WKT156" s="38"/>
      <c r="WKU156" s="38"/>
      <c r="WKV156" s="38"/>
      <c r="WKW156" s="38"/>
      <c r="WKX156" s="38"/>
      <c r="WKY156" s="38"/>
      <c r="WKZ156" s="38"/>
      <c r="WLA156" s="38"/>
      <c r="WLB156" s="38"/>
      <c r="WLC156" s="38"/>
      <c r="WLD156" s="38"/>
      <c r="WLE156" s="38"/>
      <c r="WLF156" s="38"/>
      <c r="WLG156" s="38"/>
      <c r="WLH156" s="38"/>
      <c r="WLI156" s="38"/>
      <c r="WLJ156" s="38"/>
      <c r="WLK156" s="38"/>
      <c r="WLL156" s="38"/>
      <c r="WLM156" s="38"/>
      <c r="WLN156" s="38"/>
      <c r="WLO156" s="38"/>
      <c r="WLP156" s="38"/>
      <c r="WLQ156" s="38"/>
      <c r="WLR156" s="38"/>
      <c r="WLS156" s="38"/>
      <c r="WLT156" s="38"/>
      <c r="WLU156" s="38"/>
      <c r="WLV156" s="38"/>
      <c r="WLW156" s="38"/>
      <c r="WLX156" s="38"/>
      <c r="WLY156" s="38"/>
      <c r="WLZ156" s="38"/>
      <c r="WMA156" s="38"/>
      <c r="WMB156" s="38"/>
      <c r="WMC156" s="38"/>
      <c r="WMD156" s="38"/>
      <c r="WME156" s="38"/>
      <c r="WMF156" s="38"/>
      <c r="WMG156" s="38"/>
      <c r="WMH156" s="38"/>
      <c r="WMI156" s="38"/>
      <c r="WMJ156" s="38"/>
      <c r="WMK156" s="38"/>
      <c r="WML156" s="38"/>
      <c r="WMM156" s="38"/>
      <c r="WMN156" s="38"/>
      <c r="WMO156" s="38"/>
      <c r="WMP156" s="38"/>
      <c r="WMQ156" s="38"/>
      <c r="WMR156" s="38"/>
      <c r="WMS156" s="38"/>
      <c r="WMT156" s="38"/>
      <c r="WMU156" s="38"/>
      <c r="WMV156" s="38"/>
      <c r="WMW156" s="38"/>
      <c r="WMX156" s="38"/>
      <c r="WMY156" s="38"/>
      <c r="WMZ156" s="38"/>
      <c r="WNA156" s="38"/>
      <c r="WNB156" s="38"/>
      <c r="WNC156" s="38"/>
      <c r="WND156" s="38"/>
      <c r="WNE156" s="38"/>
      <c r="WNF156" s="38"/>
      <c r="WNG156" s="38"/>
      <c r="WNH156" s="38"/>
      <c r="WNI156" s="38"/>
      <c r="WNJ156" s="38"/>
      <c r="WNK156" s="38"/>
      <c r="WNL156" s="38"/>
      <c r="WNM156" s="38"/>
      <c r="WNN156" s="38"/>
      <c r="WNO156" s="38"/>
      <c r="WNP156" s="38"/>
      <c r="WNQ156" s="38"/>
      <c r="WNR156" s="38"/>
      <c r="WNS156" s="38"/>
      <c r="WNT156" s="38"/>
      <c r="WNU156" s="38"/>
      <c r="WNV156" s="38"/>
      <c r="WNW156" s="38"/>
      <c r="WNX156" s="38"/>
      <c r="WNY156" s="38"/>
      <c r="WNZ156" s="38"/>
      <c r="WOA156" s="38"/>
      <c r="WOB156" s="38"/>
      <c r="WOC156" s="38"/>
      <c r="WOD156" s="38"/>
      <c r="WOE156" s="38"/>
      <c r="WOF156" s="38"/>
      <c r="WOG156" s="38"/>
      <c r="WOH156" s="38"/>
      <c r="WOI156" s="38"/>
      <c r="WOJ156" s="38"/>
      <c r="WOK156" s="38"/>
      <c r="WOL156" s="38"/>
      <c r="WOM156" s="38"/>
      <c r="WON156" s="38"/>
      <c r="WOO156" s="38"/>
      <c r="WOP156" s="38"/>
      <c r="WOQ156" s="38"/>
      <c r="WOR156" s="38"/>
      <c r="WOS156" s="38"/>
      <c r="WOT156" s="38"/>
      <c r="WOU156" s="38"/>
      <c r="WOV156" s="38"/>
      <c r="WOW156" s="38"/>
      <c r="WOX156" s="38"/>
      <c r="WOY156" s="38"/>
      <c r="WOZ156" s="38"/>
      <c r="WPA156" s="38"/>
      <c r="WPB156" s="38"/>
      <c r="WPC156" s="38"/>
      <c r="WPD156" s="38"/>
      <c r="WPE156" s="38"/>
      <c r="WPF156" s="38"/>
      <c r="WPG156" s="38"/>
      <c r="WPH156" s="38"/>
      <c r="WPI156" s="38"/>
      <c r="WPJ156" s="38"/>
      <c r="WPK156" s="38"/>
      <c r="WPL156" s="38"/>
      <c r="WPM156" s="38"/>
      <c r="WPN156" s="38"/>
      <c r="WPO156" s="38"/>
      <c r="WPP156" s="38"/>
      <c r="WPQ156" s="38"/>
      <c r="WPR156" s="38"/>
      <c r="WPS156" s="38"/>
      <c r="WPT156" s="38"/>
      <c r="WPU156" s="38"/>
      <c r="WPV156" s="38"/>
      <c r="WPW156" s="38"/>
      <c r="WPX156" s="38"/>
      <c r="WPY156" s="38"/>
      <c r="WPZ156" s="38"/>
      <c r="WQA156" s="38"/>
      <c r="WQB156" s="38"/>
      <c r="WQC156" s="38"/>
      <c r="WQD156" s="38"/>
      <c r="WQE156" s="38"/>
      <c r="WQF156" s="38"/>
      <c r="WQG156" s="38"/>
      <c r="WQH156" s="38"/>
      <c r="WQI156" s="38"/>
      <c r="WQJ156" s="38"/>
      <c r="WQK156" s="38"/>
      <c r="WQL156" s="38"/>
      <c r="WQM156" s="38"/>
      <c r="WQN156" s="38"/>
      <c r="WQO156" s="38"/>
      <c r="WQP156" s="38"/>
      <c r="WQQ156" s="38"/>
      <c r="WQR156" s="38"/>
      <c r="WQS156" s="38"/>
      <c r="WQT156" s="38"/>
      <c r="WQU156" s="38"/>
      <c r="WQV156" s="38"/>
      <c r="WQW156" s="38"/>
      <c r="WQX156" s="38"/>
      <c r="WQY156" s="38"/>
      <c r="WQZ156" s="38"/>
      <c r="WRA156" s="38"/>
      <c r="WRB156" s="38"/>
      <c r="WRC156" s="38"/>
      <c r="WRD156" s="38"/>
      <c r="WRE156" s="38"/>
      <c r="WRF156" s="38"/>
      <c r="WRG156" s="38"/>
      <c r="WRH156" s="38"/>
      <c r="WRI156" s="38"/>
      <c r="WRJ156" s="38"/>
      <c r="WRK156" s="38"/>
      <c r="WRL156" s="38"/>
      <c r="WRM156" s="38"/>
      <c r="WRN156" s="38"/>
      <c r="WRO156" s="38"/>
      <c r="WRP156" s="38"/>
      <c r="WRQ156" s="38"/>
      <c r="WRR156" s="38"/>
      <c r="WRS156" s="38"/>
      <c r="WRT156" s="38"/>
      <c r="WRU156" s="38"/>
      <c r="WRV156" s="38"/>
      <c r="WRW156" s="38"/>
      <c r="WRX156" s="38"/>
      <c r="WRY156" s="38"/>
      <c r="WRZ156" s="38"/>
      <c r="WSA156" s="38"/>
      <c r="WSB156" s="38"/>
      <c r="WSC156" s="38"/>
      <c r="WSD156" s="38"/>
      <c r="WSE156" s="38"/>
      <c r="WSF156" s="38"/>
      <c r="WSG156" s="38"/>
      <c r="WSH156" s="38"/>
      <c r="WSI156" s="38"/>
      <c r="WSJ156" s="38"/>
      <c r="WSK156" s="38"/>
      <c r="WSL156" s="38"/>
      <c r="WSM156" s="38"/>
      <c r="WSN156" s="38"/>
      <c r="WSO156" s="38"/>
      <c r="WSP156" s="38"/>
      <c r="WSQ156" s="38"/>
      <c r="WSR156" s="38"/>
      <c r="WSS156" s="38"/>
      <c r="WST156" s="38"/>
      <c r="WSU156" s="38"/>
      <c r="WSV156" s="38"/>
      <c r="WSW156" s="38"/>
      <c r="WSX156" s="38"/>
      <c r="WSY156" s="38"/>
      <c r="WSZ156" s="38"/>
      <c r="WTA156" s="38"/>
      <c r="WTB156" s="38"/>
      <c r="WTC156" s="38"/>
      <c r="WTD156" s="38"/>
      <c r="WTE156" s="38"/>
      <c r="WTF156" s="38"/>
      <c r="WTG156" s="38"/>
      <c r="WTH156" s="38"/>
      <c r="WTI156" s="38"/>
      <c r="WTJ156" s="38"/>
      <c r="WTK156" s="38"/>
      <c r="WTL156" s="38"/>
      <c r="WTM156" s="38"/>
      <c r="WTN156" s="38"/>
      <c r="WTO156" s="38"/>
      <c r="WTP156" s="38"/>
      <c r="WTQ156" s="38"/>
      <c r="WTR156" s="38"/>
      <c r="WTS156" s="38"/>
      <c r="WTT156" s="38"/>
      <c r="WTU156" s="38"/>
      <c r="WTV156" s="38"/>
      <c r="WTW156" s="38"/>
      <c r="WTX156" s="38"/>
      <c r="WTY156" s="38"/>
      <c r="WTZ156" s="38"/>
      <c r="WUA156" s="38"/>
      <c r="WUB156" s="38"/>
      <c r="WUC156" s="38"/>
      <c r="WUD156" s="38"/>
      <c r="WUE156" s="38"/>
      <c r="WUF156" s="38"/>
      <c r="WUG156" s="38"/>
      <c r="WUH156" s="38"/>
      <c r="WUI156" s="38"/>
      <c r="WUJ156" s="38"/>
      <c r="WUK156" s="38"/>
      <c r="WUL156" s="38"/>
      <c r="WUM156" s="38"/>
      <c r="WUN156" s="38"/>
      <c r="WUO156" s="38"/>
      <c r="WUP156" s="38"/>
      <c r="WUQ156" s="38"/>
      <c r="WUR156" s="38"/>
      <c r="WUS156" s="38"/>
      <c r="WUT156" s="38"/>
      <c r="WUU156" s="38"/>
      <c r="WUV156" s="38"/>
      <c r="WUW156" s="38"/>
      <c r="WUX156" s="38"/>
      <c r="WUY156" s="38"/>
      <c r="WUZ156" s="38"/>
      <c r="WVA156" s="38"/>
      <c r="WVB156" s="38"/>
      <c r="WVC156" s="38"/>
      <c r="WVD156" s="38"/>
      <c r="WVE156" s="38"/>
      <c r="WVF156" s="38"/>
      <c r="WVG156" s="38"/>
      <c r="WVH156" s="38"/>
      <c r="WVI156" s="38"/>
      <c r="WVJ156" s="38"/>
      <c r="WVK156" s="38"/>
      <c r="WVL156" s="38"/>
      <c r="WVM156" s="38"/>
      <c r="WVN156" s="38"/>
      <c r="WVO156" s="38"/>
      <c r="WVP156" s="38"/>
      <c r="WVQ156" s="38"/>
      <c r="WVR156" s="38"/>
      <c r="WVS156" s="38"/>
      <c r="WVT156" s="38"/>
      <c r="WVU156" s="38"/>
      <c r="WVV156" s="38"/>
      <c r="WVW156" s="38"/>
      <c r="WVX156" s="38"/>
      <c r="WVY156" s="38"/>
      <c r="WVZ156" s="38"/>
      <c r="WWA156" s="38"/>
      <c r="WWB156" s="38"/>
      <c r="WWC156" s="38"/>
      <c r="WWD156" s="38"/>
      <c r="WWE156" s="38"/>
      <c r="WWF156" s="38"/>
      <c r="WWG156" s="38"/>
      <c r="WWH156" s="38"/>
      <c r="WWI156" s="38"/>
      <c r="WWJ156" s="38"/>
      <c r="WWK156" s="38"/>
      <c r="WWL156" s="38"/>
      <c r="WWM156" s="38"/>
      <c r="WWN156" s="38"/>
      <c r="WWO156" s="38"/>
      <c r="WWP156" s="38"/>
      <c r="WWQ156" s="38"/>
      <c r="WWR156" s="38"/>
      <c r="WWS156" s="38"/>
      <c r="WWT156" s="38"/>
      <c r="WWU156" s="38"/>
      <c r="WWV156" s="38"/>
      <c r="WWW156" s="38"/>
      <c r="WWX156" s="38"/>
      <c r="WWY156" s="38"/>
      <c r="WWZ156" s="38"/>
      <c r="WXA156" s="38"/>
      <c r="WXB156" s="38"/>
      <c r="WXC156" s="38"/>
      <c r="WXD156" s="38"/>
      <c r="WXE156" s="38"/>
      <c r="WXF156" s="38"/>
      <c r="WXG156" s="38"/>
      <c r="WXH156" s="38"/>
      <c r="WXI156" s="38"/>
      <c r="WXJ156" s="38"/>
      <c r="WXK156" s="38"/>
      <c r="WXL156" s="38"/>
      <c r="WXM156" s="38"/>
      <c r="WXN156" s="38"/>
      <c r="WXO156" s="38"/>
      <c r="WXP156" s="38"/>
      <c r="WXQ156" s="38"/>
      <c r="WXR156" s="38"/>
      <c r="WXS156" s="38"/>
      <c r="WXT156" s="38"/>
      <c r="WXU156" s="38"/>
      <c r="WXV156" s="38"/>
      <c r="WXW156" s="38"/>
      <c r="WXX156" s="38"/>
      <c r="WXY156" s="38"/>
      <c r="WXZ156" s="38"/>
      <c r="WYA156" s="38"/>
      <c r="WYB156" s="38"/>
      <c r="WYC156" s="38"/>
      <c r="WYD156" s="38"/>
      <c r="WYE156" s="38"/>
      <c r="WYF156" s="38"/>
      <c r="WYG156" s="38"/>
      <c r="WYH156" s="38"/>
      <c r="WYI156" s="38"/>
      <c r="WYJ156" s="38"/>
      <c r="WYK156" s="38"/>
      <c r="WYL156" s="38"/>
      <c r="WYM156" s="38"/>
      <c r="WYN156" s="38"/>
      <c r="WYO156" s="38"/>
      <c r="WYP156" s="38"/>
      <c r="WYQ156" s="38"/>
      <c r="WYR156" s="38"/>
      <c r="WYS156" s="38"/>
      <c r="WYT156" s="38"/>
      <c r="WYU156" s="38"/>
      <c r="WYV156" s="38"/>
      <c r="WYW156" s="38"/>
      <c r="WYX156" s="38"/>
      <c r="WYY156" s="38"/>
      <c r="WYZ156" s="38"/>
      <c r="WZA156" s="38"/>
      <c r="WZB156" s="38"/>
      <c r="WZC156" s="38"/>
      <c r="WZD156" s="38"/>
      <c r="WZE156" s="38"/>
      <c r="WZF156" s="38"/>
      <c r="WZG156" s="38"/>
      <c r="WZH156" s="38"/>
      <c r="WZI156" s="38"/>
      <c r="WZJ156" s="38"/>
      <c r="WZK156" s="38"/>
      <c r="WZL156" s="38"/>
      <c r="WZM156" s="38"/>
      <c r="WZN156" s="38"/>
      <c r="WZO156" s="38"/>
      <c r="WZP156" s="38"/>
      <c r="WZQ156" s="38"/>
      <c r="WZR156" s="38"/>
      <c r="WZS156" s="38"/>
      <c r="WZT156" s="38"/>
      <c r="WZU156" s="38"/>
      <c r="WZV156" s="38"/>
      <c r="WZW156" s="38"/>
      <c r="WZX156" s="38"/>
      <c r="WZY156" s="38"/>
      <c r="WZZ156" s="38"/>
      <c r="XAA156" s="38"/>
      <c r="XAB156" s="38"/>
      <c r="XAC156" s="38"/>
      <c r="XAD156" s="38"/>
      <c r="XAE156" s="38"/>
      <c r="XAF156" s="38"/>
      <c r="XAG156" s="38"/>
      <c r="XAH156" s="38"/>
      <c r="XAI156" s="38"/>
      <c r="XAJ156" s="38"/>
      <c r="XAK156" s="38"/>
      <c r="XAL156" s="38"/>
      <c r="XAM156" s="38"/>
      <c r="XAN156" s="38"/>
      <c r="XAO156" s="38"/>
      <c r="XAP156" s="38"/>
      <c r="XAQ156" s="38"/>
      <c r="XAR156" s="38"/>
      <c r="XAS156" s="38"/>
      <c r="XAT156" s="38"/>
      <c r="XAU156" s="38"/>
      <c r="XAV156" s="38"/>
      <c r="XAW156" s="38"/>
      <c r="XAX156" s="38"/>
      <c r="XAY156" s="38"/>
      <c r="XAZ156" s="38"/>
      <c r="XBA156" s="38"/>
      <c r="XBB156" s="38"/>
      <c r="XBC156" s="38"/>
      <c r="XBD156" s="38"/>
      <c r="XBE156" s="38"/>
      <c r="XBF156" s="38"/>
      <c r="XBG156" s="38"/>
      <c r="XBH156" s="38"/>
      <c r="XBI156" s="38"/>
      <c r="XBJ156" s="38"/>
      <c r="XBK156" s="38"/>
      <c r="XBL156" s="38"/>
      <c r="XBM156" s="38"/>
      <c r="XBN156" s="38"/>
      <c r="XBO156" s="38"/>
      <c r="XBP156" s="38"/>
      <c r="XBQ156" s="38"/>
      <c r="XBR156" s="38"/>
      <c r="XBS156" s="38"/>
      <c r="XBT156" s="38"/>
      <c r="XBU156" s="38"/>
      <c r="XBV156" s="38"/>
      <c r="XBW156" s="38"/>
      <c r="XBX156" s="38"/>
      <c r="XBY156" s="38"/>
      <c r="XBZ156" s="38"/>
      <c r="XCA156" s="38"/>
      <c r="XCB156" s="38"/>
      <c r="XCC156" s="38"/>
      <c r="XCD156" s="38"/>
      <c r="XCE156" s="38"/>
      <c r="XCF156" s="38"/>
      <c r="XCG156" s="38"/>
      <c r="XCH156" s="38"/>
      <c r="XCI156" s="38"/>
      <c r="XCJ156" s="38"/>
      <c r="XCK156" s="38"/>
      <c r="XCL156" s="38"/>
      <c r="XCM156" s="38"/>
      <c r="XCN156" s="38"/>
      <c r="XCO156" s="38"/>
      <c r="XCP156" s="38"/>
      <c r="XCQ156" s="38"/>
      <c r="XCR156" s="38"/>
      <c r="XCS156" s="38"/>
      <c r="XCT156" s="38"/>
      <c r="XCU156" s="38"/>
      <c r="XCV156" s="38"/>
      <c r="XCW156" s="38"/>
      <c r="XCX156" s="38"/>
      <c r="XCY156" s="38"/>
      <c r="XCZ156" s="38"/>
      <c r="XDA156" s="38"/>
      <c r="XDB156" s="38"/>
      <c r="XDC156" s="38"/>
      <c r="XDD156" s="38"/>
      <c r="XDE156" s="38"/>
      <c r="XDF156" s="38"/>
      <c r="XDG156" s="38"/>
      <c r="XDH156" s="38"/>
      <c r="XDI156" s="38"/>
      <c r="XDJ156" s="38"/>
      <c r="XDK156" s="38"/>
      <c r="XDL156" s="38"/>
      <c r="XDM156" s="38"/>
      <c r="XDN156" s="38"/>
      <c r="XDO156" s="38"/>
      <c r="XDP156" s="38"/>
      <c r="XDQ156" s="38"/>
      <c r="XDR156" s="38"/>
      <c r="XDS156" s="38"/>
      <c r="XDT156" s="38"/>
      <c r="XDU156" s="38"/>
      <c r="XDV156" s="38"/>
      <c r="XDW156" s="38"/>
      <c r="XDX156" s="38"/>
      <c r="XDY156" s="38"/>
      <c r="XDZ156" s="38"/>
      <c r="XEA156" s="38"/>
      <c r="XEB156" s="38"/>
      <c r="XEC156" s="38"/>
      <c r="XED156" s="38"/>
      <c r="XEE156" s="38"/>
      <c r="XEF156" s="38"/>
      <c r="XEG156" s="38"/>
      <c r="XEH156" s="38"/>
      <c r="XEI156" s="38"/>
      <c r="XEJ156" s="38"/>
      <c r="XEK156" s="38"/>
      <c r="XEL156" s="38"/>
      <c r="XEM156" s="38"/>
      <c r="XEN156" s="38"/>
      <c r="XEO156" s="38"/>
      <c r="XEP156" s="38"/>
      <c r="XEQ156" s="38"/>
      <c r="XER156" s="38"/>
      <c r="XES156" s="38"/>
      <c r="XET156" s="38"/>
      <c r="XEU156" s="38"/>
      <c r="XEV156" s="38"/>
      <c r="XEW156" s="38"/>
      <c r="XEX156" s="38"/>
      <c r="XEY156" s="38"/>
      <c r="XEZ156" s="38"/>
      <c r="XFA156" s="38"/>
      <c r="XFB156" s="38"/>
      <c r="XFC156" s="38"/>
      <c r="XFD156" s="38"/>
    </row>
    <row r="157" spans="1:16384" ht="15" customHeight="1">
      <c r="A157" s="303" t="s">
        <v>777</v>
      </c>
      <c r="B157" s="13"/>
      <c r="C157" s="13"/>
      <c r="D157" s="13"/>
      <c r="E157" s="13"/>
      <c r="F157" s="13"/>
      <c r="G157" s="13"/>
      <c r="H157" s="13"/>
      <c r="I157" s="13"/>
      <c r="J157" s="13"/>
      <c r="K157" s="13"/>
      <c r="L157" s="13"/>
      <c r="M157" s="13"/>
      <c r="N157" s="13"/>
      <c r="O157" s="13"/>
      <c r="P157" s="40"/>
    </row>
    <row r="158" spans="1:16384">
      <c r="A158" s="271" t="s">
        <v>782</v>
      </c>
      <c r="B158" s="13"/>
      <c r="C158" s="13"/>
      <c r="D158" s="13"/>
      <c r="E158" s="13"/>
      <c r="F158" s="13"/>
      <c r="G158" s="13"/>
      <c r="H158" s="13"/>
      <c r="I158" s="13"/>
      <c r="J158" s="13"/>
      <c r="K158" s="13"/>
      <c r="L158" s="13"/>
      <c r="M158" s="13"/>
      <c r="N158" s="13"/>
      <c r="O158" s="13"/>
      <c r="P158" s="40"/>
    </row>
    <row r="159" spans="1:16384">
      <c r="A159" s="303" t="s">
        <v>765</v>
      </c>
      <c r="B159" s="3"/>
      <c r="C159" s="3"/>
      <c r="D159" s="3"/>
      <c r="G159" s="187"/>
      <c r="J159" s="187"/>
    </row>
    <row r="161" spans="1:6" ht="12.75" customHeight="1">
      <c r="A161" s="919" t="s">
        <v>839</v>
      </c>
      <c r="B161" s="928"/>
      <c r="C161" s="928"/>
      <c r="D161" s="928"/>
      <c r="E161" s="928"/>
      <c r="F161" s="928"/>
    </row>
    <row r="162" spans="1:6">
      <c r="A162" s="928"/>
      <c r="B162" s="928"/>
      <c r="C162" s="928"/>
      <c r="D162" s="928"/>
      <c r="E162" s="928"/>
      <c r="F162" s="928"/>
    </row>
    <row r="163" spans="1:6" ht="13.5" customHeight="1">
      <c r="A163" s="928"/>
      <c r="B163" s="928"/>
      <c r="C163" s="928"/>
      <c r="D163" s="928"/>
      <c r="E163" s="928"/>
      <c r="F163" s="928"/>
    </row>
    <row r="164" spans="1:6">
      <c r="A164" s="17"/>
      <c r="B164" s="69"/>
      <c r="C164" s="69"/>
      <c r="D164" s="69"/>
      <c r="E164" s="69"/>
      <c r="F164" s="69"/>
    </row>
    <row r="165" spans="1:6">
      <c r="A165" s="929" t="s">
        <v>387</v>
      </c>
      <c r="B165" s="931"/>
      <c r="C165" s="931"/>
      <c r="D165" s="931"/>
      <c r="E165" s="931"/>
      <c r="F165" s="931"/>
    </row>
    <row r="166" spans="1:6">
      <c r="A166" s="17"/>
      <c r="B166" s="69"/>
      <c r="C166" s="69"/>
      <c r="D166" s="69"/>
      <c r="E166" s="69"/>
      <c r="F166" s="69"/>
    </row>
    <row r="167" spans="1:6">
      <c r="A167" s="919" t="s">
        <v>388</v>
      </c>
      <c r="B167" s="928"/>
      <c r="C167" s="928"/>
      <c r="D167" s="928"/>
      <c r="E167" s="928"/>
      <c r="F167" s="928"/>
    </row>
    <row r="168" spans="1:6">
      <c r="A168" s="928"/>
      <c r="B168" s="928"/>
      <c r="C168" s="928"/>
      <c r="D168" s="928"/>
      <c r="E168" s="928"/>
      <c r="F168" s="928"/>
    </row>
    <row r="169" spans="1:6">
      <c r="A169" s="17"/>
      <c r="B169" s="69"/>
      <c r="C169" s="69"/>
      <c r="D169" s="69"/>
      <c r="E169" s="69"/>
      <c r="F169" s="69"/>
    </row>
    <row r="170" spans="1:6">
      <c r="A170" s="919" t="s">
        <v>389</v>
      </c>
      <c r="B170" s="928"/>
      <c r="C170" s="928"/>
      <c r="D170" s="928"/>
      <c r="E170" s="928"/>
      <c r="F170" s="928"/>
    </row>
    <row r="171" spans="1:6">
      <c r="A171" s="928"/>
      <c r="B171" s="928"/>
      <c r="C171" s="928"/>
      <c r="D171" s="928"/>
      <c r="E171" s="928"/>
      <c r="F171" s="928"/>
    </row>
    <row r="172" spans="1:6">
      <c r="A172" s="928"/>
      <c r="B172" s="928"/>
      <c r="C172" s="928"/>
      <c r="D172" s="928"/>
      <c r="E172" s="928"/>
      <c r="F172" s="928"/>
    </row>
    <row r="173" spans="1:6">
      <c r="A173" s="17"/>
      <c r="B173" s="69"/>
      <c r="C173" s="69"/>
      <c r="D173" s="69"/>
      <c r="E173" s="69"/>
      <c r="F173" s="69"/>
    </row>
    <row r="174" spans="1:6">
      <c r="A174" s="919" t="s">
        <v>390</v>
      </c>
      <c r="B174" s="928"/>
      <c r="C174" s="928"/>
      <c r="D174" s="928"/>
      <c r="E174" s="928"/>
      <c r="F174" s="928"/>
    </row>
    <row r="175" spans="1:6">
      <c r="A175" s="928"/>
      <c r="B175" s="928"/>
      <c r="C175" s="928"/>
      <c r="D175" s="928"/>
      <c r="E175" s="928"/>
      <c r="F175" s="928"/>
    </row>
    <row r="176" spans="1:6">
      <c r="A176" s="928"/>
      <c r="B176" s="928"/>
      <c r="C176" s="928"/>
      <c r="D176" s="928"/>
      <c r="E176" s="928"/>
      <c r="F176" s="928"/>
    </row>
    <row r="177" spans="1:6" ht="9.75" customHeight="1">
      <c r="A177" s="928"/>
      <c r="B177" s="928"/>
      <c r="C177" s="928"/>
      <c r="D177" s="928"/>
      <c r="E177" s="928"/>
      <c r="F177" s="928"/>
    </row>
    <row r="179" spans="1:6" ht="60" customHeight="1">
      <c r="A179" s="919" t="s">
        <v>831</v>
      </c>
      <c r="B179" s="919"/>
      <c r="C179" s="919"/>
      <c r="D179" s="919"/>
      <c r="E179" s="919"/>
      <c r="F179" s="919"/>
    </row>
    <row r="181" spans="1:6" ht="175.5" customHeight="1">
      <c r="A181" s="919" t="s">
        <v>847</v>
      </c>
      <c r="B181" s="919"/>
      <c r="C181" s="919"/>
      <c r="D181" s="919"/>
      <c r="E181" s="919"/>
      <c r="F181" s="919"/>
    </row>
  </sheetData>
  <mergeCells count="7">
    <mergeCell ref="A181:F181"/>
    <mergeCell ref="A179:F179"/>
    <mergeCell ref="A161:F163"/>
    <mergeCell ref="A165:F165"/>
    <mergeCell ref="A167:F168"/>
    <mergeCell ref="A170:F172"/>
    <mergeCell ref="A174:F177"/>
  </mergeCells>
  <phoneticPr fontId="2" type="noConversion"/>
  <pageMargins left="0.59055118110236227" right="0.59055118110236227" top="0.78740157480314965" bottom="0.78740157480314965" header="0.39370078740157483" footer="0.39370078740157483"/>
  <pageSetup paperSize="9" scale="48" firstPageNumber="20"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3" manualBreakCount="3">
    <brk id="59" max="15" man="1"/>
    <brk id="104" max="15" man="1"/>
    <brk id="159" max="15" man="1"/>
  </rowBreaks>
  <tableParts count="2">
    <tablePart r:id="rId2"/>
    <tablePart r:id="rId3"/>
  </tableParts>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Y182"/>
  <sheetViews>
    <sheetView zoomScale="85" zoomScaleNormal="85" zoomScalePageLayoutView="85" workbookViewId="0">
      <selection activeCell="I178" sqref="I178"/>
    </sheetView>
  </sheetViews>
  <sheetFormatPr baseColWidth="10" defaultRowHeight="12.75"/>
  <cols>
    <col min="1" max="1" width="89" customWidth="1"/>
    <col min="2" max="2" width="12.140625" bestFit="1" customWidth="1"/>
    <col min="5" max="5" width="12" customWidth="1"/>
    <col min="13" max="14" width="15.5703125" customWidth="1"/>
    <col min="15" max="15" width="14.28515625" customWidth="1"/>
    <col min="16" max="16" width="19.5703125" customWidth="1"/>
  </cols>
  <sheetData>
    <row r="1" spans="1:16" ht="21">
      <c r="A1" s="47" t="s">
        <v>789</v>
      </c>
    </row>
    <row r="2" spans="1:16" ht="18">
      <c r="A2" s="47"/>
    </row>
    <row r="3" spans="1:16" ht="15" customHeight="1" thickBot="1">
      <c r="P3" s="462" t="s">
        <v>255</v>
      </c>
    </row>
    <row r="4" spans="1:16" ht="15.95" customHeight="1">
      <c r="A4" s="42"/>
      <c r="B4" s="43" t="s">
        <v>42</v>
      </c>
      <c r="C4" s="43" t="s">
        <v>133</v>
      </c>
      <c r="D4" s="43" t="s">
        <v>135</v>
      </c>
      <c r="E4" s="43" t="s">
        <v>43</v>
      </c>
      <c r="F4" s="43" t="s">
        <v>44</v>
      </c>
      <c r="G4" s="43" t="s">
        <v>45</v>
      </c>
      <c r="H4" s="43" t="s">
        <v>46</v>
      </c>
      <c r="I4" s="43" t="s">
        <v>137</v>
      </c>
      <c r="J4" s="43" t="s">
        <v>138</v>
      </c>
      <c r="K4" s="43" t="s">
        <v>139</v>
      </c>
      <c r="L4" s="268">
        <v>100000</v>
      </c>
      <c r="M4" s="266" t="s">
        <v>278</v>
      </c>
      <c r="N4" s="266" t="s">
        <v>278</v>
      </c>
      <c r="O4" s="273" t="s">
        <v>84</v>
      </c>
      <c r="P4" s="298" t="s">
        <v>266</v>
      </c>
    </row>
    <row r="5" spans="1:16" ht="15.95" customHeight="1">
      <c r="A5" s="612" t="s">
        <v>88</v>
      </c>
      <c r="B5" s="44" t="s">
        <v>132</v>
      </c>
      <c r="C5" s="44" t="s">
        <v>47</v>
      </c>
      <c r="D5" s="44" t="s">
        <v>47</v>
      </c>
      <c r="E5" s="44" t="s">
        <v>47</v>
      </c>
      <c r="F5" s="44" t="s">
        <v>47</v>
      </c>
      <c r="G5" s="44" t="s">
        <v>47</v>
      </c>
      <c r="H5" s="44" t="s">
        <v>47</v>
      </c>
      <c r="I5" s="44" t="s">
        <v>47</v>
      </c>
      <c r="J5" s="44" t="s">
        <v>47</v>
      </c>
      <c r="K5" s="44" t="s">
        <v>47</v>
      </c>
      <c r="L5" s="44" t="s">
        <v>50</v>
      </c>
      <c r="M5" s="251" t="s">
        <v>277</v>
      </c>
      <c r="N5" s="251" t="s">
        <v>156</v>
      </c>
      <c r="O5" s="272" t="s">
        <v>155</v>
      </c>
      <c r="P5" s="299" t="s">
        <v>343</v>
      </c>
    </row>
    <row r="6" spans="1:16" ht="15.95" customHeight="1" thickBot="1">
      <c r="A6" s="462" t="s">
        <v>255</v>
      </c>
      <c r="B6" s="45" t="s">
        <v>50</v>
      </c>
      <c r="C6" s="45" t="s">
        <v>134</v>
      </c>
      <c r="D6" s="45" t="s">
        <v>136</v>
      </c>
      <c r="E6" s="45" t="s">
        <v>51</v>
      </c>
      <c r="F6" s="45" t="s">
        <v>52</v>
      </c>
      <c r="G6" s="45" t="s">
        <v>53</v>
      </c>
      <c r="H6" s="45" t="s">
        <v>49</v>
      </c>
      <c r="I6" s="45" t="s">
        <v>140</v>
      </c>
      <c r="J6" s="45" t="s">
        <v>141</v>
      </c>
      <c r="K6" s="45" t="s">
        <v>142</v>
      </c>
      <c r="L6" s="45" t="s">
        <v>143</v>
      </c>
      <c r="M6" s="267" t="s">
        <v>156</v>
      </c>
      <c r="N6" s="267" t="s">
        <v>143</v>
      </c>
      <c r="O6" s="274" t="s">
        <v>48</v>
      </c>
      <c r="P6" s="300" t="s">
        <v>287</v>
      </c>
    </row>
    <row r="7" spans="1:16" ht="12.75" customHeight="1">
      <c r="A7" s="238"/>
    </row>
    <row r="8" spans="1:16" ht="15.75" customHeight="1">
      <c r="A8" s="515" t="s">
        <v>188</v>
      </c>
      <c r="B8" s="507">
        <v>1178.4298880379999</v>
      </c>
      <c r="C8" s="507">
        <v>947.63989840299996</v>
      </c>
      <c r="D8" s="507">
        <v>964.12638563600001</v>
      </c>
      <c r="E8" s="507">
        <v>1081.921825873</v>
      </c>
      <c r="F8" s="507">
        <v>1323.529338029</v>
      </c>
      <c r="G8" s="507">
        <v>988.93645460599998</v>
      </c>
      <c r="H8" s="507">
        <v>1212.9007037619999</v>
      </c>
      <c r="I8" s="507">
        <v>953.84250109699997</v>
      </c>
      <c r="J8" s="507" t="s">
        <v>110</v>
      </c>
      <c r="K8" s="507" t="s">
        <v>110</v>
      </c>
      <c r="L8" s="507" t="s">
        <v>110</v>
      </c>
      <c r="M8" s="520">
        <v>1132.8497816050001</v>
      </c>
      <c r="N8" s="520">
        <v>953.84250109699997</v>
      </c>
      <c r="O8" s="520">
        <v>1123.1705888470001</v>
      </c>
      <c r="P8" s="507">
        <v>950.91832170600003</v>
      </c>
    </row>
    <row r="9" spans="1:16" ht="15.75" customHeight="1">
      <c r="A9" s="506" t="s">
        <v>189</v>
      </c>
      <c r="B9" s="508">
        <v>439.28328226299999</v>
      </c>
      <c r="C9" s="508">
        <v>313.18686613800003</v>
      </c>
      <c r="D9" s="508">
        <v>323.09559649400001</v>
      </c>
      <c r="E9" s="508">
        <v>330.90803193699998</v>
      </c>
      <c r="F9" s="508">
        <v>399.63390712799998</v>
      </c>
      <c r="G9" s="508">
        <v>313.458929603</v>
      </c>
      <c r="H9" s="508">
        <v>330.28941621000001</v>
      </c>
      <c r="I9" s="508">
        <v>247.104009698</v>
      </c>
      <c r="J9" s="508" t="s">
        <v>110</v>
      </c>
      <c r="K9" s="508" t="s">
        <v>110</v>
      </c>
      <c r="L9" s="508" t="s">
        <v>110</v>
      </c>
      <c r="M9" s="521">
        <v>344.22169489599997</v>
      </c>
      <c r="N9" s="521">
        <v>247.104009698</v>
      </c>
      <c r="O9" s="521">
        <v>338.970395661</v>
      </c>
      <c r="P9" s="508">
        <v>232.29187636200001</v>
      </c>
    </row>
    <row r="10" spans="1:16" ht="15.75" customHeight="1">
      <c r="A10" s="506" t="s">
        <v>190</v>
      </c>
      <c r="B10" s="508">
        <v>237.013464938</v>
      </c>
      <c r="C10" s="508">
        <v>268.13788321999999</v>
      </c>
      <c r="D10" s="508">
        <v>279.92812222999999</v>
      </c>
      <c r="E10" s="508">
        <v>354.28029853100003</v>
      </c>
      <c r="F10" s="508">
        <v>478.59432228700001</v>
      </c>
      <c r="G10" s="508">
        <v>372.08233325100002</v>
      </c>
      <c r="H10" s="508">
        <v>577.65235361800001</v>
      </c>
      <c r="I10" s="508">
        <v>527.23057897599995</v>
      </c>
      <c r="J10" s="508" t="s">
        <v>110</v>
      </c>
      <c r="K10" s="508" t="s">
        <v>110</v>
      </c>
      <c r="L10" s="508" t="s">
        <v>110</v>
      </c>
      <c r="M10" s="521">
        <v>403.72929461500001</v>
      </c>
      <c r="N10" s="521">
        <v>527.23057897599995</v>
      </c>
      <c r="O10" s="521">
        <v>410.40719472000001</v>
      </c>
      <c r="P10" s="508">
        <v>522.78666103900002</v>
      </c>
    </row>
    <row r="11" spans="1:16" ht="15.75" customHeight="1">
      <c r="A11" s="506" t="s">
        <v>191</v>
      </c>
      <c r="B11" s="508">
        <v>30.544284031</v>
      </c>
      <c r="C11" s="508">
        <v>44.479879424000003</v>
      </c>
      <c r="D11" s="508">
        <v>44.651013012999996</v>
      </c>
      <c r="E11" s="508">
        <v>60.210349088999997</v>
      </c>
      <c r="F11" s="508">
        <v>42.650123591000003</v>
      </c>
      <c r="G11" s="508">
        <v>47.630646921999997</v>
      </c>
      <c r="H11" s="508">
        <v>60.926069376999997</v>
      </c>
      <c r="I11" s="508">
        <v>41.009994638999999</v>
      </c>
      <c r="J11" s="508" t="s">
        <v>110</v>
      </c>
      <c r="K11" s="508" t="s">
        <v>110</v>
      </c>
      <c r="L11" s="508" t="s">
        <v>110</v>
      </c>
      <c r="M11" s="521">
        <v>53.547945593000001</v>
      </c>
      <c r="N11" s="521">
        <v>41.009994638999999</v>
      </c>
      <c r="O11" s="521">
        <v>52.869999735999997</v>
      </c>
      <c r="P11" s="508">
        <v>27.149171689999999</v>
      </c>
    </row>
    <row r="12" spans="1:16" ht="15.75" customHeight="1">
      <c r="A12" s="506" t="s">
        <v>192</v>
      </c>
      <c r="B12" s="508">
        <v>374.46114908700002</v>
      </c>
      <c r="C12" s="508">
        <v>163.614191135</v>
      </c>
      <c r="D12" s="508">
        <v>232.59458093200001</v>
      </c>
      <c r="E12" s="508">
        <v>236.843032429</v>
      </c>
      <c r="F12" s="508">
        <v>327.48486060499999</v>
      </c>
      <c r="G12" s="508">
        <v>199.183068566</v>
      </c>
      <c r="H12" s="508">
        <v>155.07691971099999</v>
      </c>
      <c r="I12" s="508">
        <v>98.916839026999995</v>
      </c>
      <c r="J12" s="508" t="s">
        <v>110</v>
      </c>
      <c r="K12" s="508" t="s">
        <v>110</v>
      </c>
      <c r="L12" s="508" t="s">
        <v>110</v>
      </c>
      <c r="M12" s="521">
        <v>242.81925821799999</v>
      </c>
      <c r="N12" s="521">
        <v>98.916839026999995</v>
      </c>
      <c r="O12" s="521">
        <v>235.038238084</v>
      </c>
      <c r="P12" s="508">
        <v>128.066273303</v>
      </c>
    </row>
    <row r="13" spans="1:16" ht="15.75" customHeight="1">
      <c r="A13" s="506" t="s">
        <v>193</v>
      </c>
      <c r="B13" s="508">
        <v>97.127707720000004</v>
      </c>
      <c r="C13" s="508">
        <v>158.22107848600001</v>
      </c>
      <c r="D13" s="508">
        <v>83.857072966999993</v>
      </c>
      <c r="E13" s="508">
        <v>99.680113887000005</v>
      </c>
      <c r="F13" s="508">
        <v>75.166124417999995</v>
      </c>
      <c r="G13" s="508">
        <v>56.581476264000003</v>
      </c>
      <c r="H13" s="508">
        <v>88.955944845999994</v>
      </c>
      <c r="I13" s="508">
        <v>39.581078755999997</v>
      </c>
      <c r="J13" s="508" t="s">
        <v>110</v>
      </c>
      <c r="K13" s="508" t="s">
        <v>110</v>
      </c>
      <c r="L13" s="508" t="s">
        <v>110</v>
      </c>
      <c r="M13" s="521">
        <v>88.531588283000005</v>
      </c>
      <c r="N13" s="521">
        <v>39.581078755999997</v>
      </c>
      <c r="O13" s="521">
        <v>85.884760646000004</v>
      </c>
      <c r="P13" s="508">
        <v>40.624339313</v>
      </c>
    </row>
    <row r="14" spans="1:16" ht="15.75" customHeight="1">
      <c r="A14" s="515" t="s">
        <v>194</v>
      </c>
      <c r="B14" s="507">
        <v>1458.568025928</v>
      </c>
      <c r="C14" s="507">
        <v>1153.288853411</v>
      </c>
      <c r="D14" s="507">
        <v>1170.709166678</v>
      </c>
      <c r="E14" s="507">
        <v>1324.7261495509999</v>
      </c>
      <c r="F14" s="507">
        <v>1622.7480797109999</v>
      </c>
      <c r="G14" s="507">
        <v>1226.243367904</v>
      </c>
      <c r="H14" s="507">
        <v>1482.704671408</v>
      </c>
      <c r="I14" s="507">
        <v>1285.1030228080001</v>
      </c>
      <c r="J14" s="507" t="s">
        <v>110</v>
      </c>
      <c r="K14" s="507" t="s">
        <v>110</v>
      </c>
      <c r="L14" s="507" t="s">
        <v>110</v>
      </c>
      <c r="M14" s="520">
        <v>1387.47365687</v>
      </c>
      <c r="N14" s="520">
        <v>1285.1030228080001</v>
      </c>
      <c r="O14" s="520">
        <v>1381.938322793</v>
      </c>
      <c r="P14" s="507">
        <v>1113.916350597</v>
      </c>
    </row>
    <row r="15" spans="1:16" ht="15.75" customHeight="1">
      <c r="A15" s="506" t="s">
        <v>86</v>
      </c>
      <c r="B15" s="508">
        <v>633.74750736600004</v>
      </c>
      <c r="C15" s="508">
        <v>601.25361728300004</v>
      </c>
      <c r="D15" s="508">
        <v>677.24084068499997</v>
      </c>
      <c r="E15" s="508">
        <v>797.53215933700005</v>
      </c>
      <c r="F15" s="508">
        <v>1095.4972608739999</v>
      </c>
      <c r="G15" s="508">
        <v>748.03284687999997</v>
      </c>
      <c r="H15" s="508">
        <v>1025.2024393900001</v>
      </c>
      <c r="I15" s="508">
        <v>771.659767289</v>
      </c>
      <c r="J15" s="508" t="s">
        <v>110</v>
      </c>
      <c r="K15" s="508" t="s">
        <v>110</v>
      </c>
      <c r="L15" s="508" t="s">
        <v>110</v>
      </c>
      <c r="M15" s="521">
        <v>875.38690423699995</v>
      </c>
      <c r="N15" s="521">
        <v>771.659767289</v>
      </c>
      <c r="O15" s="521">
        <v>869.77822201000004</v>
      </c>
      <c r="P15" s="508">
        <v>724.17659456199999</v>
      </c>
    </row>
    <row r="16" spans="1:16" ht="15.75" customHeight="1">
      <c r="A16" s="506" t="s">
        <v>195</v>
      </c>
      <c r="B16" s="508">
        <v>457.90730112</v>
      </c>
      <c r="C16" s="508">
        <v>549.47714078399997</v>
      </c>
      <c r="D16" s="508">
        <v>610.75730604199998</v>
      </c>
      <c r="E16" s="508">
        <v>664.31067270000005</v>
      </c>
      <c r="F16" s="508">
        <v>901.955604311</v>
      </c>
      <c r="G16" s="508">
        <v>634.75816347399996</v>
      </c>
      <c r="H16" s="508">
        <v>738.35989381700006</v>
      </c>
      <c r="I16" s="508">
        <v>685.70027486699996</v>
      </c>
      <c r="J16" s="508" t="s">
        <v>110</v>
      </c>
      <c r="K16" s="508" t="s">
        <v>110</v>
      </c>
      <c r="L16" s="508" t="s">
        <v>110</v>
      </c>
      <c r="M16" s="521">
        <v>717.90478698200002</v>
      </c>
      <c r="N16" s="521">
        <v>685.70027486699996</v>
      </c>
      <c r="O16" s="521">
        <v>716.16344059899996</v>
      </c>
      <c r="P16" s="508">
        <v>640.46058469399998</v>
      </c>
    </row>
    <row r="17" spans="1:16" ht="15.75" customHeight="1">
      <c r="A17" s="506" t="s">
        <v>229</v>
      </c>
      <c r="B17" s="508">
        <v>78.909840896000006</v>
      </c>
      <c r="C17" s="508">
        <v>125.350721224</v>
      </c>
      <c r="D17" s="508">
        <v>114.63864672</v>
      </c>
      <c r="E17" s="508">
        <v>79.547540873000003</v>
      </c>
      <c r="F17" s="508">
        <v>92.768261207999998</v>
      </c>
      <c r="G17" s="508">
        <v>26.087329553</v>
      </c>
      <c r="H17" s="508">
        <v>15.551187015</v>
      </c>
      <c r="I17" s="508">
        <v>15.895755154</v>
      </c>
      <c r="J17" s="508" t="s">
        <v>110</v>
      </c>
      <c r="K17" s="508" t="s">
        <v>110</v>
      </c>
      <c r="L17" s="508" t="s">
        <v>110</v>
      </c>
      <c r="M17" s="521">
        <v>74.112981321000007</v>
      </c>
      <c r="N17" s="521">
        <v>15.895755154</v>
      </c>
      <c r="O17" s="521">
        <v>70.965088383999998</v>
      </c>
      <c r="P17" s="508">
        <v>159.87314247099999</v>
      </c>
    </row>
    <row r="18" spans="1:16" ht="15.75" customHeight="1">
      <c r="A18" s="506" t="s">
        <v>196</v>
      </c>
      <c r="B18" s="508">
        <v>175.84020624600001</v>
      </c>
      <c r="C18" s="508">
        <v>51.776476498999997</v>
      </c>
      <c r="D18" s="508">
        <v>66.483534642999999</v>
      </c>
      <c r="E18" s="508">
        <v>133.221486637</v>
      </c>
      <c r="F18" s="508">
        <v>193.541656563</v>
      </c>
      <c r="G18" s="508">
        <v>113.27468340599999</v>
      </c>
      <c r="H18" s="508">
        <v>286.842545573</v>
      </c>
      <c r="I18" s="508">
        <v>85.959492421999997</v>
      </c>
      <c r="J18" s="508" t="s">
        <v>110</v>
      </c>
      <c r="K18" s="508" t="s">
        <v>110</v>
      </c>
      <c r="L18" s="508" t="s">
        <v>110</v>
      </c>
      <c r="M18" s="521">
        <v>157.48211725499999</v>
      </c>
      <c r="N18" s="521">
        <v>85.959492421999997</v>
      </c>
      <c r="O18" s="521">
        <v>153.614781411</v>
      </c>
      <c r="P18" s="508">
        <v>83.716009868</v>
      </c>
    </row>
    <row r="19" spans="1:16" ht="15.75" customHeight="1">
      <c r="A19" s="506" t="s">
        <v>197</v>
      </c>
      <c r="B19" s="508">
        <v>330.28617560399999</v>
      </c>
      <c r="C19" s="508">
        <v>239.057447806</v>
      </c>
      <c r="D19" s="508">
        <v>218.213062404</v>
      </c>
      <c r="E19" s="508">
        <v>217.465035363</v>
      </c>
      <c r="F19" s="508">
        <v>221.84321126500001</v>
      </c>
      <c r="G19" s="508">
        <v>194.36073337799999</v>
      </c>
      <c r="H19" s="508">
        <v>180.80674686500001</v>
      </c>
      <c r="I19" s="508">
        <v>192.49756323400001</v>
      </c>
      <c r="J19" s="508" t="s">
        <v>110</v>
      </c>
      <c r="K19" s="508" t="s">
        <v>110</v>
      </c>
      <c r="L19" s="508" t="s">
        <v>110</v>
      </c>
      <c r="M19" s="521">
        <v>212.531810425</v>
      </c>
      <c r="N19" s="521">
        <v>192.49756323400001</v>
      </c>
      <c r="O19" s="521">
        <v>211.44852856200001</v>
      </c>
      <c r="P19" s="508">
        <v>198.87471862500001</v>
      </c>
    </row>
    <row r="20" spans="1:16" ht="15.75" customHeight="1">
      <c r="A20" s="506" t="s">
        <v>198</v>
      </c>
      <c r="B20" s="508">
        <v>287.19976429000002</v>
      </c>
      <c r="C20" s="508">
        <v>193.75771463699999</v>
      </c>
      <c r="D20" s="508">
        <v>174.17842653</v>
      </c>
      <c r="E20" s="508">
        <v>187.14789229600001</v>
      </c>
      <c r="F20" s="508">
        <v>191.881979739</v>
      </c>
      <c r="G20" s="508">
        <v>162.37804620399999</v>
      </c>
      <c r="H20" s="508">
        <v>156.403246295</v>
      </c>
      <c r="I20" s="508">
        <v>160.44821872399999</v>
      </c>
      <c r="J20" s="508" t="s">
        <v>110</v>
      </c>
      <c r="K20" s="508" t="s">
        <v>110</v>
      </c>
      <c r="L20" s="508" t="s">
        <v>110</v>
      </c>
      <c r="M20" s="521">
        <v>181.355417832</v>
      </c>
      <c r="N20" s="521">
        <v>160.44821872399999</v>
      </c>
      <c r="O20" s="521">
        <v>180.224934147</v>
      </c>
      <c r="P20" s="508">
        <v>164.32029473899999</v>
      </c>
    </row>
    <row r="21" spans="1:16" ht="15.75" customHeight="1">
      <c r="A21" s="506" t="s">
        <v>199</v>
      </c>
      <c r="B21" s="508">
        <v>13.596134355</v>
      </c>
      <c r="C21" s="508">
        <v>6.2796918609999999</v>
      </c>
      <c r="D21" s="508">
        <v>2.3162468669999998</v>
      </c>
      <c r="E21" s="508">
        <v>1.409529657</v>
      </c>
      <c r="F21" s="508">
        <v>1.3378762980000001</v>
      </c>
      <c r="G21" s="508">
        <v>1.507161572</v>
      </c>
      <c r="H21" s="508">
        <v>1.7988569569999999</v>
      </c>
      <c r="I21" s="508">
        <v>1.1797602220000001</v>
      </c>
      <c r="J21" s="508" t="s">
        <v>110</v>
      </c>
      <c r="K21" s="508" t="s">
        <v>110</v>
      </c>
      <c r="L21" s="508" t="s">
        <v>110</v>
      </c>
      <c r="M21" s="521">
        <v>1.6297949350000001</v>
      </c>
      <c r="N21" s="521">
        <v>1.1797602220000001</v>
      </c>
      <c r="O21" s="521">
        <v>1.605460882</v>
      </c>
      <c r="P21" s="508">
        <v>3.4899231319999999</v>
      </c>
    </row>
    <row r="22" spans="1:16" ht="15.75" customHeight="1">
      <c r="A22" s="506" t="s">
        <v>200</v>
      </c>
      <c r="B22" s="508">
        <v>29.490276958999999</v>
      </c>
      <c r="C22" s="508">
        <v>39.020041308000003</v>
      </c>
      <c r="D22" s="508">
        <v>41.718389006000002</v>
      </c>
      <c r="E22" s="508">
        <v>28.907613411</v>
      </c>
      <c r="F22" s="508">
        <v>28.623355228000001</v>
      </c>
      <c r="G22" s="508">
        <v>30.475525602000001</v>
      </c>
      <c r="H22" s="508">
        <v>22.604643613</v>
      </c>
      <c r="I22" s="508">
        <v>30.869584287999999</v>
      </c>
      <c r="J22" s="508" t="s">
        <v>110</v>
      </c>
      <c r="K22" s="508" t="s">
        <v>110</v>
      </c>
      <c r="L22" s="508" t="s">
        <v>110</v>
      </c>
      <c r="M22" s="521">
        <v>29.546597657</v>
      </c>
      <c r="N22" s="521">
        <v>30.869584287999999</v>
      </c>
      <c r="O22" s="521">
        <v>29.618133533000002</v>
      </c>
      <c r="P22" s="508">
        <v>31.064500755000001</v>
      </c>
    </row>
    <row r="23" spans="1:16" ht="15.75" customHeight="1">
      <c r="A23" s="506" t="s">
        <v>201</v>
      </c>
      <c r="B23" s="508">
        <v>32.767937537000002</v>
      </c>
      <c r="C23" s="508">
        <v>37.010763648999998</v>
      </c>
      <c r="D23" s="508">
        <v>36.636780844</v>
      </c>
      <c r="E23" s="508">
        <v>31.598031384999999</v>
      </c>
      <c r="F23" s="508">
        <v>45.897029558</v>
      </c>
      <c r="G23" s="508">
        <v>33.55891939</v>
      </c>
      <c r="H23" s="508">
        <v>66.206765648000001</v>
      </c>
      <c r="I23" s="508">
        <v>164.80116063200001</v>
      </c>
      <c r="J23" s="508" t="s">
        <v>110</v>
      </c>
      <c r="K23" s="508" t="s">
        <v>110</v>
      </c>
      <c r="L23" s="508" t="s">
        <v>110</v>
      </c>
      <c r="M23" s="521">
        <v>39.985520852000001</v>
      </c>
      <c r="N23" s="521">
        <v>164.80116063200001</v>
      </c>
      <c r="O23" s="521">
        <v>46.734490129999998</v>
      </c>
      <c r="P23" s="508">
        <v>52.224430447000003</v>
      </c>
    </row>
    <row r="24" spans="1:16" ht="15.75" customHeight="1">
      <c r="A24" s="506" t="s">
        <v>202</v>
      </c>
      <c r="B24" s="508">
        <v>304.95932822600003</v>
      </c>
      <c r="C24" s="508">
        <v>173.709015295</v>
      </c>
      <c r="D24" s="508">
        <v>121.951372963</v>
      </c>
      <c r="E24" s="508">
        <v>127.257622712</v>
      </c>
      <c r="F24" s="508">
        <v>128.756369686</v>
      </c>
      <c r="G24" s="508">
        <v>103.28819569700001</v>
      </c>
      <c r="H24" s="508">
        <v>127.877085392</v>
      </c>
      <c r="I24" s="508">
        <v>96.307184804000002</v>
      </c>
      <c r="J24" s="508" t="s">
        <v>110</v>
      </c>
      <c r="K24" s="508" t="s">
        <v>110</v>
      </c>
      <c r="L24" s="508" t="s">
        <v>110</v>
      </c>
      <c r="M24" s="521">
        <v>126.256748231</v>
      </c>
      <c r="N24" s="521">
        <v>96.307184804000002</v>
      </c>
      <c r="O24" s="521">
        <v>124.63733031300001</v>
      </c>
      <c r="P24" s="508">
        <v>83.893246141999995</v>
      </c>
    </row>
    <row r="25" spans="1:16" ht="15.75" customHeight="1">
      <c r="A25" s="516" t="s">
        <v>203</v>
      </c>
      <c r="B25" s="509">
        <v>156.80707719500001</v>
      </c>
      <c r="C25" s="509">
        <v>102.258009378</v>
      </c>
      <c r="D25" s="509">
        <v>116.667109783</v>
      </c>
      <c r="E25" s="509">
        <v>150.873300753</v>
      </c>
      <c r="F25" s="509">
        <v>130.75420832699999</v>
      </c>
      <c r="G25" s="509">
        <v>147.00267256000001</v>
      </c>
      <c r="H25" s="509">
        <v>82.611634112999994</v>
      </c>
      <c r="I25" s="509">
        <v>59.837346848999999</v>
      </c>
      <c r="J25" s="509" t="s">
        <v>110</v>
      </c>
      <c r="K25" s="509" t="s">
        <v>110</v>
      </c>
      <c r="L25" s="509" t="s">
        <v>110</v>
      </c>
      <c r="M25" s="522">
        <v>133.312673125</v>
      </c>
      <c r="N25" s="522">
        <v>59.837346848999999</v>
      </c>
      <c r="O25" s="522">
        <v>129.33975177799999</v>
      </c>
      <c r="P25" s="509">
        <v>54.747360821000001</v>
      </c>
    </row>
    <row r="26" spans="1:16" ht="15.75" customHeight="1">
      <c r="A26" s="515" t="s">
        <v>204</v>
      </c>
      <c r="B26" s="507">
        <v>280.13813789</v>
      </c>
      <c r="C26" s="507">
        <v>205.64895500700001</v>
      </c>
      <c r="D26" s="507">
        <v>206.58278104199999</v>
      </c>
      <c r="E26" s="507">
        <v>242.804323678</v>
      </c>
      <c r="F26" s="507">
        <v>299.21874168099998</v>
      </c>
      <c r="G26" s="507">
        <v>237.30691329800001</v>
      </c>
      <c r="H26" s="507">
        <v>269.80396764599999</v>
      </c>
      <c r="I26" s="507">
        <v>331.26052171200001</v>
      </c>
      <c r="J26" s="507" t="s">
        <v>110</v>
      </c>
      <c r="K26" s="507" t="s">
        <v>110</v>
      </c>
      <c r="L26" s="507" t="s">
        <v>110</v>
      </c>
      <c r="M26" s="520">
        <v>254.62387526500001</v>
      </c>
      <c r="N26" s="520">
        <v>331.26052171200001</v>
      </c>
      <c r="O26" s="520">
        <v>258.76773394600002</v>
      </c>
      <c r="P26" s="507">
        <v>162.99802889099999</v>
      </c>
    </row>
    <row r="27" spans="1:16" ht="15.75" customHeight="1">
      <c r="A27" s="517" t="s">
        <v>205</v>
      </c>
      <c r="B27" s="510">
        <v>125.58581025300001</v>
      </c>
      <c r="C27" s="510">
        <v>38.487701239000003</v>
      </c>
      <c r="D27" s="510">
        <v>74.066942127999994</v>
      </c>
      <c r="E27" s="510">
        <v>77.389659752</v>
      </c>
      <c r="F27" s="510">
        <v>130.60038379900001</v>
      </c>
      <c r="G27" s="510">
        <v>133.53708444899999</v>
      </c>
      <c r="H27" s="510">
        <v>121.65538939299999</v>
      </c>
      <c r="I27" s="510">
        <v>229.90087211900001</v>
      </c>
      <c r="J27" s="510" t="s">
        <v>110</v>
      </c>
      <c r="K27" s="510" t="s">
        <v>110</v>
      </c>
      <c r="L27" s="510" t="s">
        <v>110</v>
      </c>
      <c r="M27" s="523">
        <v>98.818095094</v>
      </c>
      <c r="N27" s="523">
        <v>229.90087211900001</v>
      </c>
      <c r="O27" s="523">
        <v>105.905937904</v>
      </c>
      <c r="P27" s="510">
        <v>76.013943158999993</v>
      </c>
    </row>
    <row r="28" spans="1:16" ht="15.75" customHeight="1">
      <c r="A28" s="515" t="s">
        <v>206</v>
      </c>
      <c r="B28" s="507">
        <v>367.933235121</v>
      </c>
      <c r="C28" s="507">
        <v>528.77616836000004</v>
      </c>
      <c r="D28" s="507">
        <v>380.08556151900001</v>
      </c>
      <c r="E28" s="507">
        <v>482.737902088</v>
      </c>
      <c r="F28" s="507">
        <v>578.33718037400001</v>
      </c>
      <c r="G28" s="507">
        <v>453.12177243299999</v>
      </c>
      <c r="H28" s="507">
        <v>480.11534672400001</v>
      </c>
      <c r="I28" s="507">
        <v>509.95629855300001</v>
      </c>
      <c r="J28" s="507" t="s">
        <v>110</v>
      </c>
      <c r="K28" s="507" t="s">
        <v>110</v>
      </c>
      <c r="L28" s="507" t="s">
        <v>110</v>
      </c>
      <c r="M28" s="520">
        <v>491.834131867</v>
      </c>
      <c r="N28" s="520">
        <v>509.95629855300001</v>
      </c>
      <c r="O28" s="520">
        <v>492.814024663</v>
      </c>
      <c r="P28" s="507">
        <v>297.60743928099998</v>
      </c>
    </row>
    <row r="29" spans="1:16" ht="15.75" customHeight="1">
      <c r="A29" s="506" t="s">
        <v>207</v>
      </c>
      <c r="B29" s="508">
        <v>351.10629345900003</v>
      </c>
      <c r="C29" s="508">
        <v>463.99381600999999</v>
      </c>
      <c r="D29" s="508">
        <v>355.820551819</v>
      </c>
      <c r="E29" s="508">
        <v>391.37274181800001</v>
      </c>
      <c r="F29" s="508">
        <v>537.428403936</v>
      </c>
      <c r="G29" s="508">
        <v>432.98864171000002</v>
      </c>
      <c r="H29" s="508">
        <v>419.51269475100003</v>
      </c>
      <c r="I29" s="508">
        <v>477.35648350299999</v>
      </c>
      <c r="J29" s="508" t="s">
        <v>110</v>
      </c>
      <c r="K29" s="508" t="s">
        <v>110</v>
      </c>
      <c r="L29" s="508" t="s">
        <v>110</v>
      </c>
      <c r="M29" s="521">
        <v>428.54353608999998</v>
      </c>
      <c r="N29" s="521">
        <v>477.35648350299999</v>
      </c>
      <c r="O29" s="521">
        <v>431.18292553700002</v>
      </c>
      <c r="P29" s="508">
        <v>265.14748075199998</v>
      </c>
    </row>
    <row r="30" spans="1:16" ht="15.75" customHeight="1">
      <c r="A30" s="506" t="s">
        <v>208</v>
      </c>
      <c r="B30" s="508">
        <v>16.826941661999999</v>
      </c>
      <c r="C30" s="508">
        <v>14.706719884</v>
      </c>
      <c r="D30" s="508">
        <v>11.115183019</v>
      </c>
      <c r="E30" s="508">
        <v>24.297746544999999</v>
      </c>
      <c r="F30" s="508">
        <v>15.860043337</v>
      </c>
      <c r="G30" s="508">
        <v>15.712549655</v>
      </c>
      <c r="H30" s="508">
        <v>23.560359155</v>
      </c>
      <c r="I30" s="508">
        <v>32.599815049</v>
      </c>
      <c r="J30" s="508" t="s">
        <v>110</v>
      </c>
      <c r="K30" s="508" t="s">
        <v>110</v>
      </c>
      <c r="L30" s="508" t="s">
        <v>110</v>
      </c>
      <c r="M30" s="521">
        <v>20.186107420999999</v>
      </c>
      <c r="N30" s="521">
        <v>32.599815049</v>
      </c>
      <c r="O30" s="521">
        <v>20.857335253999999</v>
      </c>
      <c r="P30" s="508">
        <v>16.461347183000001</v>
      </c>
    </row>
    <row r="31" spans="1:16" ht="15.75" customHeight="1">
      <c r="A31" s="506" t="s">
        <v>209</v>
      </c>
      <c r="B31" s="508">
        <v>0</v>
      </c>
      <c r="C31" s="508">
        <v>50.075632466000002</v>
      </c>
      <c r="D31" s="508">
        <v>13.14982668</v>
      </c>
      <c r="E31" s="508">
        <v>67.067413724999994</v>
      </c>
      <c r="F31" s="508">
        <v>25.0487331</v>
      </c>
      <c r="G31" s="508">
        <v>4.4205810679999997</v>
      </c>
      <c r="H31" s="508">
        <v>37.042292818</v>
      </c>
      <c r="I31" s="508">
        <v>0</v>
      </c>
      <c r="J31" s="508" t="s">
        <v>110</v>
      </c>
      <c r="K31" s="508" t="s">
        <v>110</v>
      </c>
      <c r="L31" s="508" t="s">
        <v>110</v>
      </c>
      <c r="M31" s="521">
        <v>43.104488355000001</v>
      </c>
      <c r="N31" s="521">
        <v>0</v>
      </c>
      <c r="O31" s="521">
        <v>40.773763871</v>
      </c>
      <c r="P31" s="508">
        <v>15.998611345</v>
      </c>
    </row>
    <row r="32" spans="1:16" ht="15.75" customHeight="1">
      <c r="A32" s="515" t="s">
        <v>210</v>
      </c>
      <c r="B32" s="507">
        <v>213.77670595199999</v>
      </c>
      <c r="C32" s="507">
        <v>352.61812102300001</v>
      </c>
      <c r="D32" s="507">
        <v>222.59353988199999</v>
      </c>
      <c r="E32" s="507">
        <v>252.953106225</v>
      </c>
      <c r="F32" s="507">
        <v>341.28007679699999</v>
      </c>
      <c r="G32" s="507">
        <v>197.24316858</v>
      </c>
      <c r="H32" s="507">
        <v>259.975907823</v>
      </c>
      <c r="I32" s="507">
        <v>143.78778254299999</v>
      </c>
      <c r="J32" s="507" t="s">
        <v>110</v>
      </c>
      <c r="K32" s="507" t="s">
        <v>110</v>
      </c>
      <c r="L32" s="507" t="s">
        <v>110</v>
      </c>
      <c r="M32" s="520">
        <v>267.54092000499998</v>
      </c>
      <c r="N32" s="520">
        <v>143.78778254299999</v>
      </c>
      <c r="O32" s="520">
        <v>260.84940182499997</v>
      </c>
      <c r="P32" s="507">
        <v>143.722536045</v>
      </c>
    </row>
    <row r="33" spans="1:16" ht="15.75" customHeight="1">
      <c r="A33" s="506" t="s">
        <v>211</v>
      </c>
      <c r="B33" s="508">
        <v>44.530335887</v>
      </c>
      <c r="C33" s="508">
        <v>67.370511332000007</v>
      </c>
      <c r="D33" s="508">
        <v>44.400900299</v>
      </c>
      <c r="E33" s="508">
        <v>45.748363621000003</v>
      </c>
      <c r="F33" s="508">
        <v>86.573113417000002</v>
      </c>
      <c r="G33" s="508">
        <v>61.339665621999998</v>
      </c>
      <c r="H33" s="508">
        <v>51.309190272000002</v>
      </c>
      <c r="I33" s="508">
        <v>52.776426725999997</v>
      </c>
      <c r="J33" s="508" t="s">
        <v>110</v>
      </c>
      <c r="K33" s="508" t="s">
        <v>110</v>
      </c>
      <c r="L33" s="508" t="s">
        <v>110</v>
      </c>
      <c r="M33" s="521">
        <v>57.040878747000001</v>
      </c>
      <c r="N33" s="521">
        <v>52.776426725999997</v>
      </c>
      <c r="O33" s="521">
        <v>56.810293414999997</v>
      </c>
      <c r="P33" s="508">
        <v>33.056971316000002</v>
      </c>
    </row>
    <row r="34" spans="1:16" ht="15.75" customHeight="1">
      <c r="A34" s="506" t="s">
        <v>212</v>
      </c>
      <c r="B34" s="508">
        <v>110.381697113</v>
      </c>
      <c r="C34" s="508">
        <v>236.84597744800001</v>
      </c>
      <c r="D34" s="508">
        <v>106.942282607</v>
      </c>
      <c r="E34" s="508">
        <v>108.446979728</v>
      </c>
      <c r="F34" s="508">
        <v>93.362207721999994</v>
      </c>
      <c r="G34" s="508">
        <v>63.785742710000001</v>
      </c>
      <c r="H34" s="508">
        <v>79.787393410000007</v>
      </c>
      <c r="I34" s="508">
        <v>48.785683757000001</v>
      </c>
      <c r="J34" s="508" t="s">
        <v>110</v>
      </c>
      <c r="K34" s="508" t="s">
        <v>110</v>
      </c>
      <c r="L34" s="508" t="s">
        <v>110</v>
      </c>
      <c r="M34" s="521">
        <v>99.292026215000007</v>
      </c>
      <c r="N34" s="521">
        <v>48.785683757000001</v>
      </c>
      <c r="O34" s="521">
        <v>96.561072351999996</v>
      </c>
      <c r="P34" s="508">
        <v>65.813714508000004</v>
      </c>
    </row>
    <row r="35" spans="1:16" ht="15.75" customHeight="1">
      <c r="A35" s="516" t="s">
        <v>213</v>
      </c>
      <c r="B35" s="509">
        <v>58.864672951999999</v>
      </c>
      <c r="C35" s="509">
        <v>48.401632243000002</v>
      </c>
      <c r="D35" s="509">
        <v>71.250356976000006</v>
      </c>
      <c r="E35" s="509">
        <v>98.757762876000001</v>
      </c>
      <c r="F35" s="509">
        <v>161.344755658</v>
      </c>
      <c r="G35" s="509">
        <v>72.117760247999996</v>
      </c>
      <c r="H35" s="509">
        <v>128.87932414100001</v>
      </c>
      <c r="I35" s="509">
        <v>42.225672060000001</v>
      </c>
      <c r="J35" s="509" t="s">
        <v>110</v>
      </c>
      <c r="K35" s="509" t="s">
        <v>110</v>
      </c>
      <c r="L35" s="509" t="s">
        <v>110</v>
      </c>
      <c r="M35" s="522">
        <v>111.208015043</v>
      </c>
      <c r="N35" s="522">
        <v>42.225672060000001</v>
      </c>
      <c r="O35" s="522">
        <v>107.478036057</v>
      </c>
      <c r="P35" s="509">
        <v>44.851850220999999</v>
      </c>
    </row>
    <row r="36" spans="1:16" ht="15.75" customHeight="1">
      <c r="A36" s="518" t="s">
        <v>214</v>
      </c>
      <c r="B36" s="507">
        <v>1546.363123159</v>
      </c>
      <c r="C36" s="507">
        <v>1476.4160667629999</v>
      </c>
      <c r="D36" s="507">
        <v>1344.211947155</v>
      </c>
      <c r="E36" s="507">
        <v>1564.659727961</v>
      </c>
      <c r="F36" s="507">
        <v>1901.8665184030001</v>
      </c>
      <c r="G36" s="507">
        <v>1442.058227039</v>
      </c>
      <c r="H36" s="507">
        <v>1693.016050486</v>
      </c>
      <c r="I36" s="507">
        <v>1463.7987996490001</v>
      </c>
      <c r="J36" s="507" t="s">
        <v>110</v>
      </c>
      <c r="K36" s="507" t="s">
        <v>110</v>
      </c>
      <c r="L36" s="507" t="s">
        <v>110</v>
      </c>
      <c r="M36" s="520">
        <v>1624.6839134720001</v>
      </c>
      <c r="N36" s="520">
        <v>1463.7987996490001</v>
      </c>
      <c r="O36" s="520">
        <v>1615.9846135099999</v>
      </c>
      <c r="P36" s="507">
        <v>1248.525760987</v>
      </c>
    </row>
    <row r="37" spans="1:16" ht="15.75" customHeight="1">
      <c r="A37" s="518" t="s">
        <v>215</v>
      </c>
      <c r="B37" s="507">
        <v>1672.3447318799999</v>
      </c>
      <c r="C37" s="507">
        <v>1505.906974433</v>
      </c>
      <c r="D37" s="507">
        <v>1393.3027065599999</v>
      </c>
      <c r="E37" s="507">
        <v>1577.679255776</v>
      </c>
      <c r="F37" s="507">
        <v>1964.0281565069999</v>
      </c>
      <c r="G37" s="507">
        <v>1423.486536484</v>
      </c>
      <c r="H37" s="507">
        <v>1742.6805792299999</v>
      </c>
      <c r="I37" s="507">
        <v>1428.8908053509999</v>
      </c>
      <c r="J37" s="507" t="s">
        <v>110</v>
      </c>
      <c r="K37" s="507" t="s">
        <v>110</v>
      </c>
      <c r="L37" s="507" t="s">
        <v>110</v>
      </c>
      <c r="M37" s="520">
        <v>1655.0145768750001</v>
      </c>
      <c r="N37" s="520">
        <v>1428.8908053509999</v>
      </c>
      <c r="O37" s="520">
        <v>1642.7877246170001</v>
      </c>
      <c r="P37" s="507">
        <v>1257.638886642</v>
      </c>
    </row>
    <row r="38" spans="1:16" ht="15.75" customHeight="1">
      <c r="A38" s="517" t="s">
        <v>216</v>
      </c>
      <c r="B38" s="510">
        <v>125.981608721</v>
      </c>
      <c r="C38" s="510">
        <v>29.490907669999999</v>
      </c>
      <c r="D38" s="510">
        <v>49.090759405999997</v>
      </c>
      <c r="E38" s="510">
        <v>13.019527815</v>
      </c>
      <c r="F38" s="510">
        <v>62.161638105000002</v>
      </c>
      <c r="G38" s="510">
        <v>-18.571690555</v>
      </c>
      <c r="H38" s="510">
        <v>49.664528744000002</v>
      </c>
      <c r="I38" s="510">
        <v>-34.907994297999998</v>
      </c>
      <c r="J38" s="510" t="s">
        <v>110</v>
      </c>
      <c r="K38" s="510" t="s">
        <v>110</v>
      </c>
      <c r="L38" s="510" t="s">
        <v>110</v>
      </c>
      <c r="M38" s="523">
        <v>30.330663402999999</v>
      </c>
      <c r="N38" s="523">
        <v>-34.907994297999998</v>
      </c>
      <c r="O38" s="523">
        <v>26.803111108</v>
      </c>
      <c r="P38" s="510">
        <v>9.1131256549999993</v>
      </c>
    </row>
    <row r="39" spans="1:16" ht="15.75" customHeight="1">
      <c r="A39" s="506" t="s">
        <v>217</v>
      </c>
      <c r="B39" s="508">
        <v>154.55232763699999</v>
      </c>
      <c r="C39" s="508">
        <v>167.16125376799999</v>
      </c>
      <c r="D39" s="508">
        <v>132.51583891499999</v>
      </c>
      <c r="E39" s="508">
        <v>165.414663926</v>
      </c>
      <c r="F39" s="508">
        <v>168.61835788299999</v>
      </c>
      <c r="G39" s="508">
        <v>103.76982884900001</v>
      </c>
      <c r="H39" s="508">
        <v>148.14857825300001</v>
      </c>
      <c r="I39" s="508">
        <v>101.359649593</v>
      </c>
      <c r="J39" s="508" t="s">
        <v>110</v>
      </c>
      <c r="K39" s="508" t="s">
        <v>110</v>
      </c>
      <c r="L39" s="508" t="s">
        <v>110</v>
      </c>
      <c r="M39" s="521">
        <v>155.80578016999999</v>
      </c>
      <c r="N39" s="521">
        <v>101.359649593</v>
      </c>
      <c r="O39" s="521">
        <v>152.86179604099999</v>
      </c>
      <c r="P39" s="508">
        <v>86.984085730999993</v>
      </c>
    </row>
    <row r="40" spans="1:16" ht="15.75" customHeight="1">
      <c r="A40" s="506" t="s">
        <v>218</v>
      </c>
      <c r="B40" s="508">
        <v>27.045427225000001</v>
      </c>
      <c r="C40" s="508">
        <v>134.70179747700001</v>
      </c>
      <c r="D40" s="508">
        <v>88.500341825000007</v>
      </c>
      <c r="E40" s="508">
        <v>120.440634175</v>
      </c>
      <c r="F40" s="508">
        <v>86.096131331999999</v>
      </c>
      <c r="G40" s="508">
        <v>185.28388558200001</v>
      </c>
      <c r="H40" s="508">
        <v>46.873559307000001</v>
      </c>
      <c r="I40" s="508">
        <v>189.03202690200001</v>
      </c>
      <c r="J40" s="508" t="s">
        <v>110</v>
      </c>
      <c r="K40" s="508" t="s">
        <v>110</v>
      </c>
      <c r="L40" s="508" t="s">
        <v>110</v>
      </c>
      <c r="M40" s="521">
        <v>105.197910826</v>
      </c>
      <c r="N40" s="521">
        <v>189.03202690200001</v>
      </c>
      <c r="O40" s="521">
        <v>109.73094750999999</v>
      </c>
      <c r="P40" s="508">
        <v>90.266091153999994</v>
      </c>
    </row>
    <row r="41" spans="1:16" ht="15.75" customHeight="1">
      <c r="A41" s="516" t="s">
        <v>219</v>
      </c>
      <c r="B41" s="509">
        <v>-127.50690041199999</v>
      </c>
      <c r="C41" s="509">
        <v>-32.459456291000002</v>
      </c>
      <c r="D41" s="509">
        <v>-44.015497089999997</v>
      </c>
      <c r="E41" s="509">
        <v>-44.974029752</v>
      </c>
      <c r="F41" s="509">
        <v>-82.522226549999999</v>
      </c>
      <c r="G41" s="509">
        <v>81.514056733000004</v>
      </c>
      <c r="H41" s="509">
        <v>-101.275018946</v>
      </c>
      <c r="I41" s="509">
        <v>87.672377308999998</v>
      </c>
      <c r="J41" s="509" t="s">
        <v>110</v>
      </c>
      <c r="K41" s="509" t="s">
        <v>110</v>
      </c>
      <c r="L41" s="509" t="s">
        <v>110</v>
      </c>
      <c r="M41" s="522">
        <v>-50.607869344999997</v>
      </c>
      <c r="N41" s="522">
        <v>87.672377308999998</v>
      </c>
      <c r="O41" s="522">
        <v>-43.130848532000002</v>
      </c>
      <c r="P41" s="509">
        <v>3.2820054230000002</v>
      </c>
    </row>
    <row r="42" spans="1:16" ht="15.75" customHeight="1">
      <c r="A42" s="518" t="s">
        <v>220</v>
      </c>
      <c r="B42" s="507">
        <v>1700.915450796</v>
      </c>
      <c r="C42" s="507">
        <v>1643.5773205309999</v>
      </c>
      <c r="D42" s="507">
        <v>1476.7277860690001</v>
      </c>
      <c r="E42" s="507">
        <v>1730.074391887</v>
      </c>
      <c r="F42" s="507">
        <v>2070.4848762860001</v>
      </c>
      <c r="G42" s="507">
        <v>1545.8280558880001</v>
      </c>
      <c r="H42" s="507">
        <v>1841.1646287389999</v>
      </c>
      <c r="I42" s="507">
        <v>1565.158449242</v>
      </c>
      <c r="J42" s="507" t="s">
        <v>110</v>
      </c>
      <c r="K42" s="507" t="s">
        <v>110</v>
      </c>
      <c r="L42" s="507" t="s">
        <v>110</v>
      </c>
      <c r="M42" s="520">
        <v>1780.489693643</v>
      </c>
      <c r="N42" s="520">
        <v>1565.158449242</v>
      </c>
      <c r="O42" s="520">
        <v>1768.8464095510001</v>
      </c>
      <c r="P42" s="507">
        <v>1335.5098467180001</v>
      </c>
    </row>
    <row r="43" spans="1:16" ht="15.75" customHeight="1">
      <c r="A43" s="518" t="s">
        <v>221</v>
      </c>
      <c r="B43" s="507">
        <v>1699.3901591040001</v>
      </c>
      <c r="C43" s="507">
        <v>1640.6087719100001</v>
      </c>
      <c r="D43" s="507">
        <v>1481.803048385</v>
      </c>
      <c r="E43" s="507">
        <v>1698.11988995</v>
      </c>
      <c r="F43" s="507">
        <v>2050.1242878399999</v>
      </c>
      <c r="G43" s="507">
        <v>1608.770422066</v>
      </c>
      <c r="H43" s="507">
        <v>1789.554138538</v>
      </c>
      <c r="I43" s="507">
        <v>1617.922832253</v>
      </c>
      <c r="J43" s="507" t="s">
        <v>110</v>
      </c>
      <c r="K43" s="507" t="s">
        <v>110</v>
      </c>
      <c r="L43" s="507" t="s">
        <v>110</v>
      </c>
      <c r="M43" s="520">
        <v>1760.2124877010001</v>
      </c>
      <c r="N43" s="520">
        <v>1617.922832253</v>
      </c>
      <c r="O43" s="520">
        <v>1752.5186721269999</v>
      </c>
      <c r="P43" s="507">
        <v>1347.9049777959999</v>
      </c>
    </row>
    <row r="44" spans="1:16" ht="15.75" customHeight="1">
      <c r="A44" s="516" t="s">
        <v>222</v>
      </c>
      <c r="B44" s="509">
        <v>-1.5252916910000001</v>
      </c>
      <c r="C44" s="509">
        <v>-2.9685486210000001</v>
      </c>
      <c r="D44" s="509">
        <v>5.0752623159999999</v>
      </c>
      <c r="E44" s="509">
        <v>-31.954501937</v>
      </c>
      <c r="F44" s="509">
        <v>-20.360588446000001</v>
      </c>
      <c r="G44" s="509">
        <v>62.942366178</v>
      </c>
      <c r="H44" s="509">
        <v>-51.610490200999998</v>
      </c>
      <c r="I44" s="509">
        <v>52.764383011</v>
      </c>
      <c r="J44" s="509" t="s">
        <v>110</v>
      </c>
      <c r="K44" s="509" t="s">
        <v>110</v>
      </c>
      <c r="L44" s="509" t="s">
        <v>110</v>
      </c>
      <c r="M44" s="522">
        <v>-20.277205941999998</v>
      </c>
      <c r="N44" s="522">
        <v>52.764383011</v>
      </c>
      <c r="O44" s="522">
        <v>-16.327737423999999</v>
      </c>
      <c r="P44" s="509">
        <v>12.395131078</v>
      </c>
    </row>
    <row r="45" spans="1:16" s="8" customFormat="1" ht="15.75" customHeight="1">
      <c r="A45" s="519" t="s">
        <v>342</v>
      </c>
      <c r="B45" s="510">
        <v>747.96058338199998</v>
      </c>
      <c r="C45" s="510">
        <v>1302.933976778</v>
      </c>
      <c r="D45" s="510">
        <v>1282.0944383399999</v>
      </c>
      <c r="E45" s="510">
        <v>1626.7113218239999</v>
      </c>
      <c r="F45" s="510">
        <v>1393.4017542260001</v>
      </c>
      <c r="G45" s="510">
        <v>1372.5515076070001</v>
      </c>
      <c r="H45" s="510">
        <v>1864.0362760979999</v>
      </c>
      <c r="I45" s="510">
        <v>1163.851072421</v>
      </c>
      <c r="J45" s="510" t="s">
        <v>110</v>
      </c>
      <c r="K45" s="510" t="s">
        <v>110</v>
      </c>
      <c r="L45" s="510" t="s">
        <v>110</v>
      </c>
      <c r="M45" s="523">
        <v>1544.3946075890001</v>
      </c>
      <c r="N45" s="523">
        <v>1163.851072421</v>
      </c>
      <c r="O45" s="523">
        <v>1523.818046572</v>
      </c>
      <c r="P45" s="510">
        <v>923.42113709</v>
      </c>
    </row>
    <row r="46" spans="1:16" ht="15.75" customHeight="1">
      <c r="A46" s="515" t="s">
        <v>554</v>
      </c>
      <c r="B46" s="508"/>
      <c r="C46" s="508"/>
      <c r="D46" s="508"/>
      <c r="E46" s="508"/>
      <c r="F46" s="508"/>
      <c r="G46" s="508"/>
      <c r="H46" s="508"/>
      <c r="I46" s="508"/>
      <c r="J46" s="508"/>
      <c r="K46" s="508"/>
      <c r="L46" s="508"/>
      <c r="M46" s="524"/>
      <c r="N46" s="524"/>
      <c r="O46" s="524"/>
      <c r="P46" s="511"/>
    </row>
    <row r="47" spans="1:16" ht="15.75" customHeight="1">
      <c r="A47" s="506" t="s">
        <v>582</v>
      </c>
      <c r="B47" s="508">
        <v>1178.4298880379999</v>
      </c>
      <c r="C47" s="508">
        <v>945.68065758600005</v>
      </c>
      <c r="D47" s="508">
        <v>962.04841052899997</v>
      </c>
      <c r="E47" s="508">
        <v>1078.5316517270001</v>
      </c>
      <c r="F47" s="508">
        <v>1316.7313317200001</v>
      </c>
      <c r="G47" s="508">
        <v>983.83139280199998</v>
      </c>
      <c r="H47" s="508">
        <v>1209.0009452260001</v>
      </c>
      <c r="I47" s="508">
        <v>942.079383742</v>
      </c>
      <c r="J47" s="508" t="s">
        <v>110</v>
      </c>
      <c r="K47" s="508" t="s">
        <v>110</v>
      </c>
      <c r="L47" s="508" t="s">
        <v>110</v>
      </c>
      <c r="M47" s="521">
        <v>1128.644600958</v>
      </c>
      <c r="N47" s="521">
        <v>942.079383742</v>
      </c>
      <c r="O47" s="521">
        <v>1118.5567392</v>
      </c>
      <c r="P47" s="508">
        <v>947.13899637899999</v>
      </c>
    </row>
    <row r="48" spans="1:16" ht="15.75" customHeight="1">
      <c r="A48" s="506" t="s">
        <v>508</v>
      </c>
      <c r="B48" s="508">
        <v>435.43370654099999</v>
      </c>
      <c r="C48" s="508">
        <v>473.403018868</v>
      </c>
      <c r="D48" s="508">
        <v>501.89807026199998</v>
      </c>
      <c r="E48" s="508">
        <v>604.83916874900001</v>
      </c>
      <c r="F48" s="508">
        <v>825.86114441999996</v>
      </c>
      <c r="G48" s="508">
        <v>613.72177419399998</v>
      </c>
      <c r="H48" s="508">
        <v>767.36920905500006</v>
      </c>
      <c r="I48" s="508">
        <v>674.75837029100001</v>
      </c>
      <c r="J48" s="508" t="s">
        <v>110</v>
      </c>
      <c r="K48" s="508" t="s">
        <v>110</v>
      </c>
      <c r="L48" s="508" t="s">
        <v>110</v>
      </c>
      <c r="M48" s="521">
        <v>664.09674349500006</v>
      </c>
      <c r="N48" s="521">
        <v>674.75837029100001</v>
      </c>
      <c r="O48" s="521">
        <v>664.67323368400002</v>
      </c>
      <c r="P48" s="508">
        <v>487.73859353500001</v>
      </c>
    </row>
    <row r="49" spans="1:25" ht="15.75" customHeight="1">
      <c r="A49" s="506" t="s">
        <v>509</v>
      </c>
      <c r="B49" s="508">
        <v>457.90730112</v>
      </c>
      <c r="C49" s="508">
        <v>549.47714078399997</v>
      </c>
      <c r="D49" s="508">
        <v>610.75730604199998</v>
      </c>
      <c r="E49" s="508">
        <v>664.31067270000005</v>
      </c>
      <c r="F49" s="508">
        <v>901.955604311</v>
      </c>
      <c r="G49" s="508">
        <v>634.75816347399996</v>
      </c>
      <c r="H49" s="508">
        <v>738.35989381700006</v>
      </c>
      <c r="I49" s="508">
        <v>685.70027486699996</v>
      </c>
      <c r="J49" s="508" t="s">
        <v>110</v>
      </c>
      <c r="K49" s="508" t="s">
        <v>110</v>
      </c>
      <c r="L49" s="508" t="s">
        <v>110</v>
      </c>
      <c r="M49" s="521">
        <v>717.90478698200002</v>
      </c>
      <c r="N49" s="521">
        <v>685.70027486699996</v>
      </c>
      <c r="O49" s="521">
        <v>716.16344059899996</v>
      </c>
      <c r="P49" s="508">
        <v>640.46058469399998</v>
      </c>
    </row>
    <row r="50" spans="1:25" ht="15.75" customHeight="1">
      <c r="A50" s="506" t="s">
        <v>510</v>
      </c>
      <c r="B50" s="508">
        <v>1458.568025928</v>
      </c>
      <c r="C50" s="508">
        <v>1153.288853411</v>
      </c>
      <c r="D50" s="508">
        <v>1170.709166678</v>
      </c>
      <c r="E50" s="508">
        <v>1324.7261495509999</v>
      </c>
      <c r="F50" s="508">
        <v>1622.7480797109999</v>
      </c>
      <c r="G50" s="508">
        <v>1226.243367904</v>
      </c>
      <c r="H50" s="508">
        <v>1482.704671408</v>
      </c>
      <c r="I50" s="508">
        <v>1285.1030228080001</v>
      </c>
      <c r="J50" s="508" t="s">
        <v>110</v>
      </c>
      <c r="K50" s="508" t="s">
        <v>110</v>
      </c>
      <c r="L50" s="508" t="s">
        <v>110</v>
      </c>
      <c r="M50" s="521">
        <v>1387.47365687</v>
      </c>
      <c r="N50" s="521">
        <v>1285.1030228080001</v>
      </c>
      <c r="O50" s="521">
        <v>1381.938322793</v>
      </c>
      <c r="P50" s="508">
        <v>1113.916350597</v>
      </c>
    </row>
    <row r="51" spans="1:25" ht="15.75" customHeight="1">
      <c r="A51" s="506" t="s">
        <v>592</v>
      </c>
      <c r="B51" s="508">
        <v>351.10629345900003</v>
      </c>
      <c r="C51" s="508">
        <v>500.45585240600002</v>
      </c>
      <c r="D51" s="508">
        <v>362.31328641599998</v>
      </c>
      <c r="E51" s="508">
        <v>402.64554048700001</v>
      </c>
      <c r="F51" s="508">
        <v>553.18330584099999</v>
      </c>
      <c r="G51" s="508">
        <v>438.09370351500002</v>
      </c>
      <c r="H51" s="508">
        <v>436.545866891</v>
      </c>
      <c r="I51" s="508">
        <v>489.11960085800001</v>
      </c>
      <c r="J51" s="508" t="s">
        <v>110</v>
      </c>
      <c r="K51" s="508" t="s">
        <v>110</v>
      </c>
      <c r="L51" s="508" t="s">
        <v>110</v>
      </c>
      <c r="M51" s="521">
        <v>440.89617125900003</v>
      </c>
      <c r="N51" s="521">
        <v>489.11960085800001</v>
      </c>
      <c r="O51" s="521">
        <v>443.50368459100002</v>
      </c>
      <c r="P51" s="508">
        <v>272.366478347</v>
      </c>
    </row>
    <row r="52" spans="1:25" ht="15.75" customHeight="1">
      <c r="A52" s="506" t="s">
        <v>511</v>
      </c>
      <c r="B52" s="508">
        <v>747.96058338199998</v>
      </c>
      <c r="C52" s="508">
        <v>1302.933976778</v>
      </c>
      <c r="D52" s="508">
        <v>1282.0944383399999</v>
      </c>
      <c r="E52" s="508">
        <v>1626.7113218239999</v>
      </c>
      <c r="F52" s="508">
        <v>1393.4017542260001</v>
      </c>
      <c r="G52" s="508">
        <v>1372.5515076070001</v>
      </c>
      <c r="H52" s="508">
        <v>1864.0362760979999</v>
      </c>
      <c r="I52" s="508">
        <v>1163.851072421</v>
      </c>
      <c r="J52" s="508" t="s">
        <v>110</v>
      </c>
      <c r="K52" s="508" t="s">
        <v>110</v>
      </c>
      <c r="L52" s="508" t="s">
        <v>110</v>
      </c>
      <c r="M52" s="521">
        <v>1544.3946075890001</v>
      </c>
      <c r="N52" s="521">
        <v>1163.851072421</v>
      </c>
      <c r="O52" s="521">
        <v>1523.818046572</v>
      </c>
      <c r="P52" s="508">
        <v>923.42113709</v>
      </c>
    </row>
    <row r="53" spans="1:25" ht="15.75" customHeight="1">
      <c r="A53" s="506" t="s">
        <v>512</v>
      </c>
      <c r="B53" s="508">
        <v>287.19976429000002</v>
      </c>
      <c r="C53" s="508">
        <v>193.75771463699999</v>
      </c>
      <c r="D53" s="508">
        <v>174.17842653</v>
      </c>
      <c r="E53" s="508">
        <v>187.14789229600001</v>
      </c>
      <c r="F53" s="508">
        <v>191.881979739</v>
      </c>
      <c r="G53" s="508">
        <v>162.37804620399999</v>
      </c>
      <c r="H53" s="508">
        <v>156.403246295</v>
      </c>
      <c r="I53" s="508">
        <v>160.44821872399999</v>
      </c>
      <c r="J53" s="508" t="s">
        <v>110</v>
      </c>
      <c r="K53" s="508" t="s">
        <v>110</v>
      </c>
      <c r="L53" s="508" t="s">
        <v>110</v>
      </c>
      <c r="M53" s="521">
        <v>181.355417832</v>
      </c>
      <c r="N53" s="521">
        <v>160.44821872399999</v>
      </c>
      <c r="O53" s="521">
        <v>180.224934147</v>
      </c>
      <c r="P53" s="508">
        <v>164.32029473899999</v>
      </c>
    </row>
    <row r="54" spans="1:25" ht="12.75" customHeight="1">
      <c r="A54" s="247" t="s">
        <v>762</v>
      </c>
      <c r="B54" s="514"/>
      <c r="C54" s="514"/>
      <c r="D54" s="514"/>
      <c r="E54" s="514"/>
      <c r="F54" s="514"/>
      <c r="G54" s="514"/>
      <c r="H54" s="514"/>
      <c r="I54" s="514"/>
      <c r="J54" s="514"/>
      <c r="K54" s="514"/>
      <c r="L54" s="514"/>
      <c r="M54" s="615"/>
      <c r="N54" s="527"/>
      <c r="O54" s="795"/>
      <c r="P54" s="796"/>
      <c r="Q54" s="13"/>
      <c r="R54" s="13"/>
      <c r="S54" s="13"/>
      <c r="T54" s="13"/>
      <c r="U54" s="13"/>
      <c r="V54" s="226"/>
      <c r="W54" s="226"/>
      <c r="X54" s="226"/>
      <c r="Y54" s="40"/>
    </row>
    <row r="55" spans="1:25" ht="15" customHeight="1">
      <c r="A55" s="271" t="s">
        <v>440</v>
      </c>
      <c r="B55" s="13"/>
      <c r="C55" s="13"/>
      <c r="D55" s="13"/>
      <c r="E55" s="13"/>
      <c r="F55" s="13"/>
      <c r="G55" s="13"/>
      <c r="H55" s="13"/>
      <c r="I55" s="13"/>
      <c r="J55" s="13"/>
      <c r="K55" s="13"/>
      <c r="L55" s="13"/>
      <c r="M55" s="226"/>
      <c r="N55" s="226"/>
      <c r="O55" s="226"/>
      <c r="P55" s="40"/>
    </row>
    <row r="56" spans="1:25" ht="15" customHeight="1">
      <c r="A56" s="271" t="s">
        <v>763</v>
      </c>
      <c r="B56" s="13"/>
      <c r="C56" s="13"/>
      <c r="D56" s="13"/>
      <c r="E56" s="13"/>
      <c r="F56" s="13"/>
      <c r="G56" s="13"/>
      <c r="H56" s="13"/>
      <c r="I56" s="13"/>
      <c r="J56" s="13"/>
      <c r="K56" s="13"/>
      <c r="L56" s="13"/>
      <c r="M56" s="226"/>
      <c r="N56" s="226"/>
      <c r="O56" s="226"/>
      <c r="P56" s="40"/>
    </row>
    <row r="57" spans="1:25" ht="15" customHeight="1">
      <c r="A57" s="38" t="s">
        <v>581</v>
      </c>
      <c r="B57" s="13"/>
      <c r="C57" s="13"/>
      <c r="D57" s="13"/>
      <c r="E57" s="13"/>
      <c r="F57" s="13"/>
      <c r="G57" s="13"/>
      <c r="H57" s="13"/>
      <c r="I57" s="13"/>
      <c r="J57" s="13"/>
      <c r="K57" s="13"/>
      <c r="L57" s="13"/>
      <c r="M57" s="226"/>
      <c r="N57" s="226"/>
      <c r="O57" s="226"/>
      <c r="P57" s="40"/>
    </row>
    <row r="58" spans="1:25" ht="15" customHeight="1">
      <c r="A58" s="170" t="s">
        <v>563</v>
      </c>
      <c r="B58" s="13"/>
      <c r="C58" s="13"/>
      <c r="D58" s="13"/>
      <c r="E58" s="13"/>
      <c r="F58" s="13"/>
      <c r="G58" s="13"/>
      <c r="H58" s="13"/>
      <c r="I58" s="13"/>
      <c r="J58" s="13"/>
      <c r="K58" s="13"/>
      <c r="L58" s="13"/>
      <c r="M58" s="226"/>
      <c r="N58" s="226"/>
      <c r="O58" s="226"/>
      <c r="P58" s="40"/>
    </row>
    <row r="59" spans="1:25" ht="15" customHeight="1">
      <c r="A59" s="271" t="s">
        <v>784</v>
      </c>
      <c r="B59" s="13"/>
      <c r="C59" s="13"/>
      <c r="D59" s="13"/>
      <c r="E59" s="13"/>
      <c r="F59" s="13"/>
      <c r="G59" s="13"/>
      <c r="H59" s="13"/>
      <c r="I59" s="13"/>
      <c r="J59" s="13"/>
      <c r="K59" s="13"/>
      <c r="L59" s="13"/>
      <c r="M59" s="226"/>
      <c r="N59" s="226"/>
      <c r="O59" s="226"/>
      <c r="P59" s="40"/>
    </row>
    <row r="60" spans="1:25">
      <c r="A60" s="303" t="s">
        <v>232</v>
      </c>
      <c r="B60" s="3"/>
      <c r="C60" s="3"/>
      <c r="D60" s="3"/>
      <c r="G60" s="187"/>
      <c r="J60" s="187"/>
    </row>
    <row r="61" spans="1:25" ht="15" customHeight="1">
      <c r="B61" s="3"/>
      <c r="C61" s="3"/>
      <c r="D61" s="3"/>
      <c r="G61" s="187"/>
      <c r="J61" s="187"/>
      <c r="M61" s="226"/>
      <c r="N61" s="226"/>
      <c r="O61" s="226"/>
    </row>
    <row r="62" spans="1:25" ht="21" customHeight="1">
      <c r="A62" s="47" t="s">
        <v>786</v>
      </c>
    </row>
    <row r="63" spans="1:25" ht="15" customHeight="1" thickBot="1">
      <c r="P63" s="302" t="s">
        <v>29</v>
      </c>
    </row>
    <row r="64" spans="1:25" ht="15.95" customHeight="1">
      <c r="A64" s="42"/>
      <c r="B64" s="43" t="s">
        <v>42</v>
      </c>
      <c r="C64" s="43" t="s">
        <v>133</v>
      </c>
      <c r="D64" s="43" t="s">
        <v>135</v>
      </c>
      <c r="E64" s="43" t="s">
        <v>43</v>
      </c>
      <c r="F64" s="43" t="s">
        <v>44</v>
      </c>
      <c r="G64" s="43" t="s">
        <v>45</v>
      </c>
      <c r="H64" s="43" t="s">
        <v>46</v>
      </c>
      <c r="I64" s="43" t="s">
        <v>137</v>
      </c>
      <c r="J64" s="43" t="s">
        <v>138</v>
      </c>
      <c r="K64" s="43" t="s">
        <v>139</v>
      </c>
      <c r="L64" s="268">
        <v>100000</v>
      </c>
      <c r="M64" s="266" t="s">
        <v>278</v>
      </c>
      <c r="N64" s="266" t="s">
        <v>278</v>
      </c>
      <c r="O64" s="273" t="s">
        <v>84</v>
      </c>
      <c r="P64" s="298" t="s">
        <v>266</v>
      </c>
    </row>
    <row r="65" spans="1:18" ht="15.95" customHeight="1">
      <c r="A65" s="612" t="s">
        <v>88</v>
      </c>
      <c r="B65" s="44" t="s">
        <v>132</v>
      </c>
      <c r="C65" s="44" t="s">
        <v>47</v>
      </c>
      <c r="D65" s="44" t="s">
        <v>47</v>
      </c>
      <c r="E65" s="44" t="s">
        <v>47</v>
      </c>
      <c r="F65" s="44" t="s">
        <v>47</v>
      </c>
      <c r="G65" s="44" t="s">
        <v>47</v>
      </c>
      <c r="H65" s="44" t="s">
        <v>47</v>
      </c>
      <c r="I65" s="44" t="s">
        <v>47</v>
      </c>
      <c r="J65" s="44" t="s">
        <v>47</v>
      </c>
      <c r="K65" s="44" t="s">
        <v>47</v>
      </c>
      <c r="L65" s="44" t="s">
        <v>50</v>
      </c>
      <c r="M65" s="251" t="s">
        <v>277</v>
      </c>
      <c r="N65" s="251" t="s">
        <v>156</v>
      </c>
      <c r="O65" s="272" t="s">
        <v>155</v>
      </c>
      <c r="P65" s="299" t="s">
        <v>343</v>
      </c>
    </row>
    <row r="66" spans="1:18" ht="15.95" customHeight="1" thickBot="1">
      <c r="A66" s="462" t="s">
        <v>107</v>
      </c>
      <c r="B66" s="45" t="s">
        <v>50</v>
      </c>
      <c r="C66" s="45" t="s">
        <v>134</v>
      </c>
      <c r="D66" s="45" t="s">
        <v>136</v>
      </c>
      <c r="E66" s="45" t="s">
        <v>51</v>
      </c>
      <c r="F66" s="45" t="s">
        <v>52</v>
      </c>
      <c r="G66" s="45" t="s">
        <v>53</v>
      </c>
      <c r="H66" s="45" t="s">
        <v>49</v>
      </c>
      <c r="I66" s="45" t="s">
        <v>140</v>
      </c>
      <c r="J66" s="45" t="s">
        <v>141</v>
      </c>
      <c r="K66" s="45" t="s">
        <v>142</v>
      </c>
      <c r="L66" s="45" t="s">
        <v>143</v>
      </c>
      <c r="M66" s="267" t="s">
        <v>156</v>
      </c>
      <c r="N66" s="267" t="s">
        <v>143</v>
      </c>
      <c r="O66" s="274" t="s">
        <v>48</v>
      </c>
      <c r="P66" s="300" t="s">
        <v>287</v>
      </c>
    </row>
    <row r="67" spans="1:18" ht="15" customHeight="1">
      <c r="A67" s="590" t="s">
        <v>230</v>
      </c>
      <c r="B67" s="194"/>
      <c r="C67" s="194"/>
      <c r="D67" s="194"/>
      <c r="E67" s="194"/>
      <c r="F67" s="194"/>
      <c r="G67" s="194"/>
      <c r="H67" s="194"/>
      <c r="I67" s="194"/>
      <c r="J67" s="194"/>
      <c r="K67" s="194"/>
      <c r="L67" s="194"/>
      <c r="M67" s="194"/>
      <c r="N67" s="194"/>
      <c r="O67" s="194"/>
    </row>
    <row r="68" spans="1:18" ht="15.75" customHeight="1">
      <c r="A68" s="528" t="s">
        <v>345</v>
      </c>
      <c r="B68" s="800">
        <f>B8/B$8</f>
        <v>1</v>
      </c>
      <c r="C68" s="800">
        <f t="shared" ref="C68:I68" si="0">C8/C$8</f>
        <v>1</v>
      </c>
      <c r="D68" s="800">
        <f t="shared" si="0"/>
        <v>1</v>
      </c>
      <c r="E68" s="800">
        <f t="shared" si="0"/>
        <v>1</v>
      </c>
      <c r="F68" s="800">
        <f t="shared" si="0"/>
        <v>1</v>
      </c>
      <c r="G68" s="800">
        <f t="shared" si="0"/>
        <v>1</v>
      </c>
      <c r="H68" s="800">
        <f t="shared" si="0"/>
        <v>1</v>
      </c>
      <c r="I68" s="800">
        <f t="shared" si="0"/>
        <v>1</v>
      </c>
      <c r="J68" s="800" t="s">
        <v>110</v>
      </c>
      <c r="K68" s="800" t="s">
        <v>110</v>
      </c>
      <c r="L68" s="800" t="s">
        <v>110</v>
      </c>
      <c r="M68" s="801">
        <f t="shared" ref="M68:O68" si="1">M8/M$8</f>
        <v>1</v>
      </c>
      <c r="N68" s="801">
        <f t="shared" si="1"/>
        <v>1</v>
      </c>
      <c r="O68" s="801">
        <f t="shared" si="1"/>
        <v>1</v>
      </c>
      <c r="P68" s="800">
        <f>P8/P$8</f>
        <v>1</v>
      </c>
    </row>
    <row r="69" spans="1:18" ht="15.75" customHeight="1">
      <c r="A69" s="531" t="s">
        <v>189</v>
      </c>
      <c r="B69" s="802">
        <f t="shared" ref="B69:I73" si="2">B9/B$8</f>
        <v>0.37276997700251369</v>
      </c>
      <c r="C69" s="802">
        <f t="shared" si="2"/>
        <v>0.33049143104442402</v>
      </c>
      <c r="D69" s="802">
        <f t="shared" si="2"/>
        <v>0.33511747143074533</v>
      </c>
      <c r="E69" s="802">
        <f t="shared" si="2"/>
        <v>0.30585207177051921</v>
      </c>
      <c r="F69" s="802">
        <f t="shared" si="2"/>
        <v>0.3019456355407541</v>
      </c>
      <c r="G69" s="802">
        <f t="shared" si="2"/>
        <v>0.3169656939463158</v>
      </c>
      <c r="H69" s="802">
        <f t="shared" si="2"/>
        <v>0.27231364874763125</v>
      </c>
      <c r="I69" s="802">
        <f t="shared" si="2"/>
        <v>0.25906164740385274</v>
      </c>
      <c r="J69" s="802" t="s">
        <v>110</v>
      </c>
      <c r="K69" s="802" t="s">
        <v>110</v>
      </c>
      <c r="L69" s="802" t="s">
        <v>110</v>
      </c>
      <c r="M69" s="803">
        <f t="shared" ref="M69:P69" si="3">M9/M$8</f>
        <v>0.30385466854070731</v>
      </c>
      <c r="N69" s="803">
        <f t="shared" si="3"/>
        <v>0.25906164740385274</v>
      </c>
      <c r="O69" s="803">
        <f t="shared" si="3"/>
        <v>0.30179778479507091</v>
      </c>
      <c r="P69" s="802">
        <f t="shared" si="3"/>
        <v>0.24428162867369677</v>
      </c>
    </row>
    <row r="70" spans="1:18" ht="15.75" customHeight="1">
      <c r="A70" s="533" t="s">
        <v>190</v>
      </c>
      <c r="B70" s="804">
        <f t="shared" si="2"/>
        <v>0.20112648817199483</v>
      </c>
      <c r="C70" s="804">
        <f t="shared" si="2"/>
        <v>0.28295334933857946</v>
      </c>
      <c r="D70" s="804">
        <f t="shared" si="2"/>
        <v>0.29034380388349329</v>
      </c>
      <c r="E70" s="804">
        <f t="shared" si="2"/>
        <v>0.32745461830861222</v>
      </c>
      <c r="F70" s="804">
        <f t="shared" si="2"/>
        <v>0.36160461920679654</v>
      </c>
      <c r="G70" s="804">
        <f t="shared" si="2"/>
        <v>0.37624493618170901</v>
      </c>
      <c r="H70" s="804">
        <f t="shared" si="2"/>
        <v>0.47625692014714932</v>
      </c>
      <c r="I70" s="804">
        <f t="shared" si="2"/>
        <v>0.55274385275309079</v>
      </c>
      <c r="J70" s="804" t="s">
        <v>110</v>
      </c>
      <c r="K70" s="804" t="s">
        <v>110</v>
      </c>
      <c r="L70" s="804" t="s">
        <v>110</v>
      </c>
      <c r="M70" s="805">
        <f t="shared" ref="M70:P70" si="4">M10/M$8</f>
        <v>0.35638378642135943</v>
      </c>
      <c r="N70" s="805">
        <f t="shared" si="4"/>
        <v>0.55274385275309079</v>
      </c>
      <c r="O70" s="805">
        <f t="shared" si="4"/>
        <v>0.36540058900697076</v>
      </c>
      <c r="P70" s="804">
        <f t="shared" si="4"/>
        <v>0.54977031055736925</v>
      </c>
    </row>
    <row r="71" spans="1:18" ht="15.75" customHeight="1">
      <c r="A71" s="531" t="s">
        <v>191</v>
      </c>
      <c r="B71" s="802">
        <f t="shared" si="2"/>
        <v>2.5919475007421963E-2</v>
      </c>
      <c r="C71" s="802">
        <f t="shared" si="2"/>
        <v>4.6937533443831614E-2</v>
      </c>
      <c r="D71" s="802">
        <f t="shared" si="2"/>
        <v>4.6312406421223813E-2</v>
      </c>
      <c r="E71" s="802">
        <f t="shared" si="2"/>
        <v>5.5651293512279799E-2</v>
      </c>
      <c r="F71" s="802">
        <f t="shared" si="2"/>
        <v>3.2224539619586046E-2</v>
      </c>
      <c r="G71" s="802">
        <f t="shared" si="2"/>
        <v>4.8163506057602473E-2</v>
      </c>
      <c r="H71" s="802">
        <f t="shared" si="2"/>
        <v>5.0231704201364823E-2</v>
      </c>
      <c r="I71" s="802">
        <f t="shared" si="2"/>
        <v>4.2994513865585796E-2</v>
      </c>
      <c r="J71" s="802" t="s">
        <v>110</v>
      </c>
      <c r="K71" s="802" t="s">
        <v>110</v>
      </c>
      <c r="L71" s="802" t="s">
        <v>110</v>
      </c>
      <c r="M71" s="803">
        <f t="shared" ref="M71:P71" si="5">M11/M$8</f>
        <v>4.7268354959767292E-2</v>
      </c>
      <c r="N71" s="803">
        <f t="shared" si="5"/>
        <v>4.2994513865585796E-2</v>
      </c>
      <c r="O71" s="803">
        <f t="shared" si="5"/>
        <v>4.7072101300546093E-2</v>
      </c>
      <c r="P71" s="802">
        <f t="shared" si="5"/>
        <v>2.8550477018144824E-2</v>
      </c>
    </row>
    <row r="72" spans="1:18" ht="15.75" customHeight="1">
      <c r="A72" s="533" t="s">
        <v>192</v>
      </c>
      <c r="B72" s="804">
        <f t="shared" si="2"/>
        <v>0.31776277306616058</v>
      </c>
      <c r="C72" s="804">
        <f t="shared" si="2"/>
        <v>0.17265439267672147</v>
      </c>
      <c r="D72" s="804">
        <f t="shared" si="2"/>
        <v>0.24124905655244111</v>
      </c>
      <c r="E72" s="804">
        <f t="shared" si="2"/>
        <v>0.21890956145365859</v>
      </c>
      <c r="F72" s="804">
        <f t="shared" si="2"/>
        <v>0.24743301957528988</v>
      </c>
      <c r="G72" s="804">
        <f t="shared" si="2"/>
        <v>0.20141139265146829</v>
      </c>
      <c r="H72" s="804">
        <f t="shared" si="2"/>
        <v>0.12785623689557177</v>
      </c>
      <c r="I72" s="804">
        <f t="shared" si="2"/>
        <v>0.10370353482177322</v>
      </c>
      <c r="J72" s="804" t="s">
        <v>110</v>
      </c>
      <c r="K72" s="804" t="s">
        <v>110</v>
      </c>
      <c r="L72" s="804" t="s">
        <v>110</v>
      </c>
      <c r="M72" s="805">
        <f t="shared" ref="M72:P72" si="6">M12/M$8</f>
        <v>0.21434373926786504</v>
      </c>
      <c r="N72" s="805">
        <f t="shared" si="6"/>
        <v>0.10370353482177322</v>
      </c>
      <c r="O72" s="805">
        <f t="shared" si="6"/>
        <v>0.20926317018795909</v>
      </c>
      <c r="P72" s="804">
        <f t="shared" si="6"/>
        <v>0.13467641792119647</v>
      </c>
      <c r="R72" s="69"/>
    </row>
    <row r="73" spans="1:18" ht="15.75" customHeight="1">
      <c r="A73" s="536" t="s">
        <v>193</v>
      </c>
      <c r="B73" s="806">
        <f t="shared" si="2"/>
        <v>8.2421286752757575E-2</v>
      </c>
      <c r="C73" s="806">
        <f t="shared" si="2"/>
        <v>0.16696329349644354</v>
      </c>
      <c r="D73" s="806">
        <f t="shared" si="2"/>
        <v>8.6977261712096438E-2</v>
      </c>
      <c r="E73" s="806">
        <f t="shared" si="2"/>
        <v>9.2132454954930193E-2</v>
      </c>
      <c r="F73" s="806">
        <f t="shared" si="2"/>
        <v>5.6792186057573454E-2</v>
      </c>
      <c r="G73" s="806">
        <f t="shared" si="2"/>
        <v>5.7214471162904498E-2</v>
      </c>
      <c r="H73" s="806">
        <f t="shared" si="2"/>
        <v>7.3341490008282884E-2</v>
      </c>
      <c r="I73" s="806">
        <f t="shared" si="2"/>
        <v>4.149645115464911E-2</v>
      </c>
      <c r="J73" s="806" t="s">
        <v>110</v>
      </c>
      <c r="K73" s="806" t="s">
        <v>110</v>
      </c>
      <c r="L73" s="806" t="s">
        <v>110</v>
      </c>
      <c r="M73" s="807">
        <f t="shared" ref="M73:P73" si="7">M13/M$8</f>
        <v>7.8149450810300836E-2</v>
      </c>
      <c r="N73" s="807">
        <f t="shared" si="7"/>
        <v>4.149645115464911E-2</v>
      </c>
      <c r="O73" s="807">
        <f t="shared" si="7"/>
        <v>7.6466354709453094E-2</v>
      </c>
      <c r="P73" s="806">
        <f t="shared" si="7"/>
        <v>4.2721165830644309E-2</v>
      </c>
    </row>
    <row r="74" spans="1:18" ht="15.75" customHeight="1">
      <c r="A74" s="539" t="s">
        <v>349</v>
      </c>
      <c r="B74" s="808">
        <f>B14/B$14</f>
        <v>1</v>
      </c>
      <c r="C74" s="808">
        <f t="shared" ref="C74:I74" si="8">C14/C$14</f>
        <v>1</v>
      </c>
      <c r="D74" s="808">
        <f t="shared" si="8"/>
        <v>1</v>
      </c>
      <c r="E74" s="808">
        <f t="shared" si="8"/>
        <v>1</v>
      </c>
      <c r="F74" s="808">
        <f t="shared" si="8"/>
        <v>1</v>
      </c>
      <c r="G74" s="808">
        <f t="shared" si="8"/>
        <v>1</v>
      </c>
      <c r="H74" s="808">
        <f t="shared" si="8"/>
        <v>1</v>
      </c>
      <c r="I74" s="808">
        <f t="shared" si="8"/>
        <v>1</v>
      </c>
      <c r="J74" s="808" t="s">
        <v>110</v>
      </c>
      <c r="K74" s="808" t="s">
        <v>110</v>
      </c>
      <c r="L74" s="808" t="s">
        <v>110</v>
      </c>
      <c r="M74" s="809">
        <f t="shared" ref="M74:O74" si="9">M14/M$14</f>
        <v>1</v>
      </c>
      <c r="N74" s="809">
        <f t="shared" si="9"/>
        <v>1</v>
      </c>
      <c r="O74" s="809">
        <f t="shared" si="9"/>
        <v>1</v>
      </c>
      <c r="P74" s="808">
        <f>P14/P$14</f>
        <v>1</v>
      </c>
    </row>
    <row r="75" spans="1:18" ht="15.75" customHeight="1">
      <c r="A75" s="531" t="s">
        <v>86</v>
      </c>
      <c r="B75" s="802">
        <f t="shared" ref="B75:I85" si="10">B15/B$14</f>
        <v>0.43449979438757014</v>
      </c>
      <c r="C75" s="802">
        <f t="shared" si="10"/>
        <v>0.52133827141805389</v>
      </c>
      <c r="D75" s="802">
        <f t="shared" si="10"/>
        <v>0.57848768930949446</v>
      </c>
      <c r="E75" s="802">
        <f t="shared" si="10"/>
        <v>0.60203549209571661</v>
      </c>
      <c r="F75" s="802">
        <f t="shared" si="10"/>
        <v>0.67508769510859645</v>
      </c>
      <c r="G75" s="802">
        <f t="shared" si="10"/>
        <v>0.61001989202078344</v>
      </c>
      <c r="H75" s="802">
        <f t="shared" si="10"/>
        <v>0.69144075631491164</v>
      </c>
      <c r="I75" s="802">
        <f t="shared" si="10"/>
        <v>0.60046529623974687</v>
      </c>
      <c r="J75" s="802" t="s">
        <v>110</v>
      </c>
      <c r="K75" s="802" t="s">
        <v>110</v>
      </c>
      <c r="L75" s="802" t="s">
        <v>110</v>
      </c>
      <c r="M75" s="803">
        <f t="shared" ref="M75:P75" si="11">M15/M$14</f>
        <v>0.63092145923100562</v>
      </c>
      <c r="N75" s="803">
        <f t="shared" si="11"/>
        <v>0.60046529623974687</v>
      </c>
      <c r="O75" s="803">
        <f t="shared" si="11"/>
        <v>0.62939004416066391</v>
      </c>
      <c r="P75" s="802">
        <f t="shared" si="11"/>
        <v>0.65011757316775154</v>
      </c>
    </row>
    <row r="76" spans="1:18" ht="15.75" customHeight="1">
      <c r="A76" s="533" t="s">
        <v>195</v>
      </c>
      <c r="B76" s="804">
        <f t="shared" si="10"/>
        <v>0.31394305440684594</v>
      </c>
      <c r="C76" s="804">
        <f t="shared" si="10"/>
        <v>0.47644364129493727</v>
      </c>
      <c r="D76" s="804">
        <f t="shared" si="10"/>
        <v>0.52169857674821374</v>
      </c>
      <c r="E76" s="804">
        <f t="shared" si="10"/>
        <v>0.50147018908410634</v>
      </c>
      <c r="F76" s="804">
        <f t="shared" si="10"/>
        <v>0.55581985619827812</v>
      </c>
      <c r="G76" s="804">
        <f t="shared" si="10"/>
        <v>0.51764452317404408</v>
      </c>
      <c r="H76" s="804">
        <f t="shared" si="10"/>
        <v>0.49798176808591404</v>
      </c>
      <c r="I76" s="804">
        <f t="shared" si="10"/>
        <v>0.53357611234056412</v>
      </c>
      <c r="J76" s="804" t="s">
        <v>110</v>
      </c>
      <c r="K76" s="804" t="s">
        <v>110</v>
      </c>
      <c r="L76" s="804" t="s">
        <v>110</v>
      </c>
      <c r="M76" s="805">
        <f t="shared" ref="M76:P76" si="12">M16/M$14</f>
        <v>0.51741867921407636</v>
      </c>
      <c r="N76" s="805">
        <f t="shared" si="12"/>
        <v>0.53357611234056412</v>
      </c>
      <c r="O76" s="805">
        <f t="shared" si="12"/>
        <v>0.51823111696590085</v>
      </c>
      <c r="P76" s="804">
        <f t="shared" si="12"/>
        <v>0.5749629084362996</v>
      </c>
    </row>
    <row r="77" spans="1:18" ht="15.75" customHeight="1">
      <c r="A77" s="531" t="s">
        <v>384</v>
      </c>
      <c r="B77" s="802">
        <f t="shared" si="10"/>
        <v>5.4100898616500505E-2</v>
      </c>
      <c r="C77" s="802">
        <f t="shared" si="10"/>
        <v>0.1086897882115648</v>
      </c>
      <c r="D77" s="802">
        <f t="shared" si="10"/>
        <v>9.7922396085185021E-2</v>
      </c>
      <c r="E77" s="802">
        <f t="shared" si="10"/>
        <v>6.0048290659893512E-2</v>
      </c>
      <c r="F77" s="802">
        <f t="shared" si="10"/>
        <v>5.7167383137203515E-2</v>
      </c>
      <c r="G77" s="802">
        <f t="shared" si="10"/>
        <v>2.1274186051330652E-2</v>
      </c>
      <c r="H77" s="802">
        <f t="shared" si="10"/>
        <v>1.0488391461148055E-2</v>
      </c>
      <c r="I77" s="802">
        <f t="shared" si="10"/>
        <v>1.2369245789545461E-2</v>
      </c>
      <c r="J77" s="802" t="s">
        <v>110</v>
      </c>
      <c r="K77" s="802" t="s">
        <v>110</v>
      </c>
      <c r="L77" s="802" t="s">
        <v>110</v>
      </c>
      <c r="M77" s="803">
        <f t="shared" ref="M77:P77" si="13">M17/M$14</f>
        <v>5.3415775466462825E-2</v>
      </c>
      <c r="N77" s="803">
        <f t="shared" si="13"/>
        <v>1.2369245789545461E-2</v>
      </c>
      <c r="O77" s="803">
        <f t="shared" si="13"/>
        <v>5.1351849220429957E-2</v>
      </c>
      <c r="P77" s="802">
        <f t="shared" si="13"/>
        <v>0.14352347228345869</v>
      </c>
    </row>
    <row r="78" spans="1:18" ht="15.75" customHeight="1">
      <c r="A78" s="533" t="s">
        <v>196</v>
      </c>
      <c r="B78" s="804">
        <f t="shared" si="10"/>
        <v>0.12055673998072415</v>
      </c>
      <c r="C78" s="804">
        <f t="shared" si="10"/>
        <v>4.4894630123116522E-2</v>
      </c>
      <c r="D78" s="804">
        <f t="shared" si="10"/>
        <v>5.6789112561280643E-2</v>
      </c>
      <c r="E78" s="804">
        <f t="shared" si="10"/>
        <v>0.10056530301161024</v>
      </c>
      <c r="F78" s="804">
        <f t="shared" si="10"/>
        <v>0.11926783891031836</v>
      </c>
      <c r="G78" s="804">
        <f t="shared" si="10"/>
        <v>9.2375368846739428E-2</v>
      </c>
      <c r="H78" s="804">
        <f t="shared" si="10"/>
        <v>0.1934589882289976</v>
      </c>
      <c r="I78" s="804">
        <f t="shared" si="10"/>
        <v>6.6889183899182775E-2</v>
      </c>
      <c r="J78" s="804" t="s">
        <v>110</v>
      </c>
      <c r="K78" s="804" t="s">
        <v>110</v>
      </c>
      <c r="L78" s="804" t="s">
        <v>110</v>
      </c>
      <c r="M78" s="805">
        <f t="shared" ref="M78:P78" si="14">M18/M$14</f>
        <v>0.11350278001692925</v>
      </c>
      <c r="N78" s="805">
        <f t="shared" si="14"/>
        <v>6.6889183899182775E-2</v>
      </c>
      <c r="O78" s="805">
        <f t="shared" si="14"/>
        <v>0.11115892719476302</v>
      </c>
      <c r="P78" s="804">
        <f t="shared" si="14"/>
        <v>7.5154664731451937E-2</v>
      </c>
    </row>
    <row r="79" spans="1:18" ht="15.75" customHeight="1">
      <c r="A79" s="531" t="s">
        <v>197</v>
      </c>
      <c r="B79" s="802">
        <f t="shared" si="10"/>
        <v>0.22644550664262544</v>
      </c>
      <c r="C79" s="802">
        <f t="shared" si="10"/>
        <v>0.20728323793207301</v>
      </c>
      <c r="D79" s="802">
        <f t="shared" si="10"/>
        <v>0.18639391286496934</v>
      </c>
      <c r="E79" s="802">
        <f t="shared" si="10"/>
        <v>0.16415848319798562</v>
      </c>
      <c r="F79" s="802">
        <f t="shared" si="10"/>
        <v>0.13670834927409603</v>
      </c>
      <c r="G79" s="802">
        <f t="shared" si="10"/>
        <v>0.15850094562404685</v>
      </c>
      <c r="H79" s="802">
        <f t="shared" si="10"/>
        <v>0.12194387078669082</v>
      </c>
      <c r="I79" s="802">
        <f t="shared" si="10"/>
        <v>0.149791541858944</v>
      </c>
      <c r="J79" s="802" t="s">
        <v>110</v>
      </c>
      <c r="K79" s="802" t="s">
        <v>110</v>
      </c>
      <c r="L79" s="802" t="s">
        <v>110</v>
      </c>
      <c r="M79" s="803">
        <f t="shared" ref="M79:P79" si="15">M19/M$14</f>
        <v>0.15317898784792083</v>
      </c>
      <c r="N79" s="803">
        <f t="shared" si="15"/>
        <v>0.149791541858944</v>
      </c>
      <c r="O79" s="803">
        <f t="shared" si="15"/>
        <v>0.15300865825520116</v>
      </c>
      <c r="P79" s="802">
        <f t="shared" si="15"/>
        <v>0.17853649290488799</v>
      </c>
    </row>
    <row r="80" spans="1:18" ht="15.75" customHeight="1">
      <c r="A80" s="533" t="s">
        <v>198</v>
      </c>
      <c r="B80" s="804">
        <f t="shared" si="10"/>
        <v>0.19690529285205735</v>
      </c>
      <c r="C80" s="804">
        <f t="shared" si="10"/>
        <v>0.16800449780116808</v>
      </c>
      <c r="D80" s="804">
        <f t="shared" si="10"/>
        <v>0.14878027052974058</v>
      </c>
      <c r="E80" s="804">
        <f t="shared" si="10"/>
        <v>0.14127289052113265</v>
      </c>
      <c r="F80" s="804">
        <f t="shared" si="10"/>
        <v>0.11824508199274704</v>
      </c>
      <c r="G80" s="804">
        <f t="shared" si="10"/>
        <v>0.13241910248334343</v>
      </c>
      <c r="H80" s="804">
        <f t="shared" si="10"/>
        <v>0.10548509714107597</v>
      </c>
      <c r="I80" s="804">
        <f t="shared" si="10"/>
        <v>0.12485241718085324</v>
      </c>
      <c r="J80" s="804" t="s">
        <v>110</v>
      </c>
      <c r="K80" s="804" t="s">
        <v>110</v>
      </c>
      <c r="L80" s="804" t="s">
        <v>110</v>
      </c>
      <c r="M80" s="805">
        <f t="shared" ref="M80:P80" si="16">M20/M$14</f>
        <v>0.1307090890944333</v>
      </c>
      <c r="N80" s="805">
        <f t="shared" si="16"/>
        <v>0.12485241718085324</v>
      </c>
      <c r="O80" s="805">
        <f t="shared" si="16"/>
        <v>0.13041460040181244</v>
      </c>
      <c r="P80" s="804">
        <f t="shared" si="16"/>
        <v>0.14751582975771299</v>
      </c>
    </row>
    <row r="81" spans="1:16" ht="15.75" customHeight="1">
      <c r="A81" s="531" t="s">
        <v>199</v>
      </c>
      <c r="B81" s="802">
        <f t="shared" si="10"/>
        <v>9.321563419264994E-3</v>
      </c>
      <c r="C81" s="802">
        <f t="shared" si="10"/>
        <v>5.4450295278819392E-3</v>
      </c>
      <c r="D81" s="802">
        <f t="shared" si="10"/>
        <v>1.9784989585180865E-3</v>
      </c>
      <c r="E81" s="802">
        <f t="shared" si="10"/>
        <v>1.0640158779063455E-3</v>
      </c>
      <c r="F81" s="802">
        <f t="shared" si="10"/>
        <v>8.2445101290045373E-4</v>
      </c>
      <c r="G81" s="802">
        <f t="shared" si="10"/>
        <v>1.2290884594761719E-3</v>
      </c>
      <c r="H81" s="802">
        <f t="shared" si="10"/>
        <v>1.2132267414331249E-3</v>
      </c>
      <c r="I81" s="802">
        <f t="shared" si="10"/>
        <v>9.1802773868057523E-4</v>
      </c>
      <c r="J81" s="802" t="s">
        <v>110</v>
      </c>
      <c r="K81" s="802" t="s">
        <v>110</v>
      </c>
      <c r="L81" s="802" t="s">
        <v>110</v>
      </c>
      <c r="M81" s="803">
        <f t="shared" ref="M81:P81" si="17">M21/M$14</f>
        <v>1.1746492821180132E-3</v>
      </c>
      <c r="N81" s="803">
        <f t="shared" si="17"/>
        <v>9.1802773868057523E-4</v>
      </c>
      <c r="O81" s="803">
        <f t="shared" si="17"/>
        <v>1.1617456839573305E-3</v>
      </c>
      <c r="P81" s="802">
        <f t="shared" si="17"/>
        <v>3.1330208324256903E-3</v>
      </c>
    </row>
    <row r="82" spans="1:16" ht="15.75" customHeight="1">
      <c r="A82" s="533" t="s">
        <v>200</v>
      </c>
      <c r="B82" s="804">
        <f t="shared" si="10"/>
        <v>2.0218650371303108E-2</v>
      </c>
      <c r="C82" s="804">
        <f t="shared" si="10"/>
        <v>3.3833710603023009E-2</v>
      </c>
      <c r="D82" s="804">
        <f t="shared" si="10"/>
        <v>3.5635143375856493E-2</v>
      </c>
      <c r="E82" s="804">
        <f t="shared" si="10"/>
        <v>2.1821576799701502E-2</v>
      </c>
      <c r="F82" s="804">
        <f t="shared" si="10"/>
        <v>1.7638816268448532E-2</v>
      </c>
      <c r="G82" s="804">
        <f t="shared" si="10"/>
        <v>2.4852754681227246E-2</v>
      </c>
      <c r="H82" s="804">
        <f t="shared" si="10"/>
        <v>1.5245546904181714E-2</v>
      </c>
      <c r="I82" s="804">
        <f t="shared" si="10"/>
        <v>2.4021096939410163E-2</v>
      </c>
      <c r="J82" s="804" t="s">
        <v>110</v>
      </c>
      <c r="K82" s="804" t="s">
        <v>110</v>
      </c>
      <c r="L82" s="804" t="s">
        <v>110</v>
      </c>
      <c r="M82" s="805">
        <f t="shared" ref="M82:P82" si="18">M22/M$14</f>
        <v>2.1295249470648783E-2</v>
      </c>
      <c r="N82" s="805">
        <f t="shared" si="18"/>
        <v>2.4021096939410163E-2</v>
      </c>
      <c r="O82" s="805">
        <f t="shared" si="18"/>
        <v>2.1432312169431377E-2</v>
      </c>
      <c r="P82" s="804">
        <f t="shared" si="18"/>
        <v>2.7887642315647023E-2</v>
      </c>
    </row>
    <row r="83" spans="1:16" ht="15.75" customHeight="1">
      <c r="A83" s="531" t="s">
        <v>201</v>
      </c>
      <c r="B83" s="802">
        <f t="shared" si="10"/>
        <v>2.2465827410519106E-2</v>
      </c>
      <c r="C83" s="802">
        <f t="shared" si="10"/>
        <v>3.2091495152784928E-2</v>
      </c>
      <c r="D83" s="802">
        <f t="shared" si="10"/>
        <v>3.1294519498775597E-2</v>
      </c>
      <c r="E83" s="802">
        <f t="shared" si="10"/>
        <v>2.3852500681525592E-2</v>
      </c>
      <c r="F83" s="802">
        <f t="shared" si="10"/>
        <v>2.8283521103395135E-2</v>
      </c>
      <c r="G83" s="802">
        <f t="shared" si="10"/>
        <v>2.7367258627756554E-2</v>
      </c>
      <c r="H83" s="802">
        <f t="shared" si="10"/>
        <v>4.465269916842509E-2</v>
      </c>
      <c r="I83" s="802">
        <f t="shared" si="10"/>
        <v>0.12823964904533727</v>
      </c>
      <c r="J83" s="802" t="s">
        <v>110</v>
      </c>
      <c r="K83" s="802" t="s">
        <v>110</v>
      </c>
      <c r="L83" s="802" t="s">
        <v>110</v>
      </c>
      <c r="M83" s="803">
        <f t="shared" ref="M83:P83" si="19">M23/M$14</f>
        <v>2.8818940564394775E-2</v>
      </c>
      <c r="N83" s="803">
        <f t="shared" si="19"/>
        <v>0.12823964904533727</v>
      </c>
      <c r="O83" s="803">
        <f t="shared" si="19"/>
        <v>3.381807231132148E-2</v>
      </c>
      <c r="P83" s="802">
        <f t="shared" si="19"/>
        <v>4.6883619599452399E-2</v>
      </c>
    </row>
    <row r="84" spans="1:16" ht="15.75" customHeight="1">
      <c r="A84" s="533" t="s">
        <v>202</v>
      </c>
      <c r="B84" s="804">
        <f t="shared" si="10"/>
        <v>0.20908132003783134</v>
      </c>
      <c r="C84" s="804">
        <f t="shared" si="10"/>
        <v>0.15062056203979884</v>
      </c>
      <c r="D84" s="804">
        <f t="shared" si="10"/>
        <v>0.10416880334938246</v>
      </c>
      <c r="E84" s="804">
        <f t="shared" si="10"/>
        <v>9.6063343171064033E-2</v>
      </c>
      <c r="F84" s="804">
        <f t="shared" si="10"/>
        <v>7.9344644616021115E-2</v>
      </c>
      <c r="G84" s="804">
        <f t="shared" si="10"/>
        <v>8.4231400063389555E-2</v>
      </c>
      <c r="H84" s="804">
        <f t="shared" si="10"/>
        <v>8.6245823499406585E-2</v>
      </c>
      <c r="I84" s="804">
        <f t="shared" si="10"/>
        <v>7.4941217236860161E-2</v>
      </c>
      <c r="J84" s="804" t="s">
        <v>110</v>
      </c>
      <c r="K84" s="804" t="s">
        <v>110</v>
      </c>
      <c r="L84" s="804" t="s">
        <v>110</v>
      </c>
      <c r="M84" s="805">
        <f t="shared" ref="M84:P84" si="20">M24/M$14</f>
        <v>9.0997582264604887E-2</v>
      </c>
      <c r="N84" s="805">
        <f t="shared" si="20"/>
        <v>7.4941217236860161E-2</v>
      </c>
      <c r="O84" s="805">
        <f t="shared" si="20"/>
        <v>9.0190226479209795E-2</v>
      </c>
      <c r="P84" s="804">
        <f t="shared" si="20"/>
        <v>7.5313775668197774E-2</v>
      </c>
    </row>
    <row r="85" spans="1:16" ht="15.75" customHeight="1">
      <c r="A85" s="536" t="s">
        <v>203</v>
      </c>
      <c r="B85" s="806">
        <f t="shared" si="10"/>
        <v>0.10750755152145407</v>
      </c>
      <c r="C85" s="806">
        <f t="shared" si="10"/>
        <v>8.8666433457289376E-2</v>
      </c>
      <c r="D85" s="806">
        <f t="shared" si="10"/>
        <v>9.9655074978232353E-2</v>
      </c>
      <c r="E85" s="806">
        <f t="shared" si="10"/>
        <v>0.11389018085295341</v>
      </c>
      <c r="F85" s="806">
        <f t="shared" si="10"/>
        <v>8.0575789897274999E-2</v>
      </c>
      <c r="G85" s="806">
        <f t="shared" si="10"/>
        <v>0.11988050366483902</v>
      </c>
      <c r="H85" s="806">
        <f t="shared" si="10"/>
        <v>5.5716850230565926E-2</v>
      </c>
      <c r="I85" s="806">
        <f t="shared" si="10"/>
        <v>4.6562295619111585E-2</v>
      </c>
      <c r="J85" s="806" t="s">
        <v>110</v>
      </c>
      <c r="K85" s="806" t="s">
        <v>110</v>
      </c>
      <c r="L85" s="806" t="s">
        <v>110</v>
      </c>
      <c r="M85" s="807">
        <f t="shared" ref="M85:P85" si="21">M25/M$14</f>
        <v>9.6083030092073876E-2</v>
      </c>
      <c r="N85" s="807">
        <f t="shared" si="21"/>
        <v>4.6562295619111585E-2</v>
      </c>
      <c r="O85" s="807">
        <f t="shared" si="21"/>
        <v>9.3592998793603721E-2</v>
      </c>
      <c r="P85" s="806">
        <f t="shared" si="21"/>
        <v>4.9148538659710236E-2</v>
      </c>
    </row>
    <row r="86" spans="1:16" ht="15.75" customHeight="1">
      <c r="A86" s="542" t="s">
        <v>231</v>
      </c>
      <c r="B86" s="810"/>
      <c r="C86" s="810"/>
      <c r="D86" s="810"/>
      <c r="E86" s="810"/>
      <c r="F86" s="810"/>
      <c r="G86" s="810"/>
      <c r="H86" s="810"/>
      <c r="I86" s="810"/>
      <c r="J86" s="810"/>
      <c r="K86" s="810"/>
      <c r="L86" s="810"/>
      <c r="M86" s="811"/>
      <c r="N86" s="811"/>
      <c r="O86" s="811"/>
      <c r="P86" s="812"/>
    </row>
    <row r="87" spans="1:16" ht="15.75" customHeight="1">
      <c r="A87" s="539" t="s">
        <v>351</v>
      </c>
      <c r="B87" s="808">
        <f>B28/B$28</f>
        <v>1</v>
      </c>
      <c r="C87" s="808">
        <f t="shared" ref="C87:I87" si="22">C28/C$28</f>
        <v>1</v>
      </c>
      <c r="D87" s="808">
        <f t="shared" si="22"/>
        <v>1</v>
      </c>
      <c r="E87" s="808">
        <f t="shared" si="22"/>
        <v>1</v>
      </c>
      <c r="F87" s="808">
        <f t="shared" si="22"/>
        <v>1</v>
      </c>
      <c r="G87" s="808">
        <f t="shared" si="22"/>
        <v>1</v>
      </c>
      <c r="H87" s="808">
        <f t="shared" si="22"/>
        <v>1</v>
      </c>
      <c r="I87" s="808">
        <f t="shared" si="22"/>
        <v>1</v>
      </c>
      <c r="J87" s="808" t="s">
        <v>110</v>
      </c>
      <c r="K87" s="808" t="s">
        <v>110</v>
      </c>
      <c r="L87" s="808" t="s">
        <v>110</v>
      </c>
      <c r="M87" s="809">
        <f t="shared" ref="M87:O87" si="23">M28/M$28</f>
        <v>1</v>
      </c>
      <c r="N87" s="809">
        <f t="shared" si="23"/>
        <v>1</v>
      </c>
      <c r="O87" s="809">
        <f t="shared" si="23"/>
        <v>1</v>
      </c>
      <c r="P87" s="808">
        <f>P28/P$28</f>
        <v>1</v>
      </c>
    </row>
    <row r="88" spans="1:16" ht="15.75" customHeight="1">
      <c r="A88" s="531" t="s">
        <v>207</v>
      </c>
      <c r="B88" s="802">
        <f t="shared" ref="B88:I90" si="24">B29/B$28</f>
        <v>0.95426631775608373</v>
      </c>
      <c r="C88" s="802">
        <f t="shared" si="24"/>
        <v>0.87748624800750263</v>
      </c>
      <c r="D88" s="802">
        <f t="shared" si="24"/>
        <v>0.93615908585681162</v>
      </c>
      <c r="E88" s="802">
        <f t="shared" si="24"/>
        <v>0.81073547389832934</v>
      </c>
      <c r="F88" s="802">
        <f t="shared" si="24"/>
        <v>0.92926483403410953</v>
      </c>
      <c r="G88" s="802">
        <f t="shared" si="24"/>
        <v>0.95556794674663992</v>
      </c>
      <c r="H88" s="802">
        <f t="shared" si="24"/>
        <v>0.87377480768629101</v>
      </c>
      <c r="I88" s="802">
        <f t="shared" si="24"/>
        <v>0.93607331619885481</v>
      </c>
      <c r="J88" s="802" t="s">
        <v>110</v>
      </c>
      <c r="K88" s="802" t="s">
        <v>110</v>
      </c>
      <c r="L88" s="802" t="s">
        <v>110</v>
      </c>
      <c r="M88" s="803">
        <f t="shared" ref="M88:P88" si="25">M29/M$28</f>
        <v>0.8713171948096623</v>
      </c>
      <c r="N88" s="803">
        <f t="shared" si="25"/>
        <v>0.93607331619885481</v>
      </c>
      <c r="O88" s="803">
        <f t="shared" si="25"/>
        <v>0.87494045209418492</v>
      </c>
      <c r="P88" s="802">
        <f t="shared" si="25"/>
        <v>0.89093028518567574</v>
      </c>
    </row>
    <row r="89" spans="1:16" ht="15.75" customHeight="1">
      <c r="A89" s="533" t="s">
        <v>208</v>
      </c>
      <c r="B89" s="804">
        <f t="shared" si="24"/>
        <v>4.5733682243916413E-2</v>
      </c>
      <c r="C89" s="804">
        <f t="shared" si="24"/>
        <v>2.7812750959660133E-2</v>
      </c>
      <c r="D89" s="804">
        <f t="shared" si="24"/>
        <v>2.9243897017762317E-2</v>
      </c>
      <c r="E89" s="804">
        <f t="shared" si="24"/>
        <v>5.0333206570075117E-2</v>
      </c>
      <c r="F89" s="804">
        <f t="shared" si="24"/>
        <v>2.7423523638483008E-2</v>
      </c>
      <c r="G89" s="804">
        <f t="shared" si="24"/>
        <v>3.46762186478764E-2</v>
      </c>
      <c r="H89" s="804">
        <f t="shared" si="24"/>
        <v>4.907228922333106E-2</v>
      </c>
      <c r="I89" s="804">
        <f t="shared" si="24"/>
        <v>6.3926683799184189E-2</v>
      </c>
      <c r="J89" s="804" t="s">
        <v>110</v>
      </c>
      <c r="K89" s="804" t="s">
        <v>110</v>
      </c>
      <c r="L89" s="804" t="s">
        <v>110</v>
      </c>
      <c r="M89" s="805">
        <f t="shared" ref="M89:P89" si="26">M30/M$28</f>
        <v>4.1042510295846352E-2</v>
      </c>
      <c r="N89" s="805">
        <f t="shared" si="26"/>
        <v>6.3926683799184189E-2</v>
      </c>
      <c r="O89" s="805">
        <f t="shared" si="26"/>
        <v>4.2322933622400111E-2</v>
      </c>
      <c r="P89" s="804">
        <f t="shared" si="26"/>
        <v>5.5312283936078795E-2</v>
      </c>
    </row>
    <row r="90" spans="1:16" ht="15.75" customHeight="1">
      <c r="A90" s="536" t="s">
        <v>209</v>
      </c>
      <c r="B90" s="806">
        <f t="shared" si="24"/>
        <v>0</v>
      </c>
      <c r="C90" s="806">
        <f t="shared" si="24"/>
        <v>9.4701001032837087E-2</v>
      </c>
      <c r="D90" s="806">
        <f t="shared" si="24"/>
        <v>3.4597017122795011E-2</v>
      </c>
      <c r="E90" s="806">
        <f t="shared" si="24"/>
        <v>0.13893131953159552</v>
      </c>
      <c r="F90" s="806">
        <f t="shared" si="24"/>
        <v>4.3311642325678329E-2</v>
      </c>
      <c r="G90" s="806">
        <f t="shared" si="24"/>
        <v>9.7558346054837618E-3</v>
      </c>
      <c r="H90" s="806">
        <f t="shared" si="24"/>
        <v>7.7152903090377992E-2</v>
      </c>
      <c r="I90" s="806">
        <f t="shared" si="24"/>
        <v>0</v>
      </c>
      <c r="J90" s="806" t="s">
        <v>110</v>
      </c>
      <c r="K90" s="806" t="s">
        <v>110</v>
      </c>
      <c r="L90" s="806" t="s">
        <v>110</v>
      </c>
      <c r="M90" s="807">
        <f t="shared" ref="M90:P90" si="27">M31/M$28</f>
        <v>8.7640294892458101E-2</v>
      </c>
      <c r="N90" s="807">
        <f t="shared" si="27"/>
        <v>0</v>
      </c>
      <c r="O90" s="807">
        <f t="shared" si="27"/>
        <v>8.2736614281385845E-2</v>
      </c>
      <c r="P90" s="806">
        <f t="shared" si="27"/>
        <v>5.3757430874885367E-2</v>
      </c>
    </row>
    <row r="91" spans="1:16" ht="15.75" customHeight="1">
      <c r="A91" s="539" t="s">
        <v>352</v>
      </c>
      <c r="B91" s="808">
        <f>B32/B$32</f>
        <v>1</v>
      </c>
      <c r="C91" s="808">
        <f t="shared" ref="C91:I91" si="28">C32/C$32</f>
        <v>1</v>
      </c>
      <c r="D91" s="808">
        <f t="shared" si="28"/>
        <v>1</v>
      </c>
      <c r="E91" s="808">
        <f t="shared" si="28"/>
        <v>1</v>
      </c>
      <c r="F91" s="808">
        <f t="shared" si="28"/>
        <v>1</v>
      </c>
      <c r="G91" s="808">
        <f t="shared" si="28"/>
        <v>1</v>
      </c>
      <c r="H91" s="808">
        <f t="shared" si="28"/>
        <v>1</v>
      </c>
      <c r="I91" s="808">
        <f t="shared" si="28"/>
        <v>1</v>
      </c>
      <c r="J91" s="808" t="s">
        <v>110</v>
      </c>
      <c r="K91" s="808" t="s">
        <v>110</v>
      </c>
      <c r="L91" s="808" t="s">
        <v>110</v>
      </c>
      <c r="M91" s="809">
        <f t="shared" ref="M91:O91" si="29">M32/M$32</f>
        <v>1</v>
      </c>
      <c r="N91" s="809">
        <f t="shared" si="29"/>
        <v>1</v>
      </c>
      <c r="O91" s="809">
        <f t="shared" si="29"/>
        <v>1</v>
      </c>
      <c r="P91" s="808">
        <f>P32/P$32</f>
        <v>1</v>
      </c>
    </row>
    <row r="92" spans="1:16" ht="15.75" customHeight="1">
      <c r="A92" s="531" t="s">
        <v>211</v>
      </c>
      <c r="B92" s="802">
        <f t="shared" ref="B92:I94" si="30">B33/B$32</f>
        <v>0.2083030313742347</v>
      </c>
      <c r="C92" s="802">
        <f t="shared" si="30"/>
        <v>0.19105799536492246</v>
      </c>
      <c r="D92" s="802">
        <f t="shared" si="30"/>
        <v>0.19947074979146992</v>
      </c>
      <c r="E92" s="802">
        <f t="shared" si="30"/>
        <v>0.18085709364765482</v>
      </c>
      <c r="F92" s="802">
        <f t="shared" si="30"/>
        <v>0.25367174735047709</v>
      </c>
      <c r="G92" s="802">
        <f t="shared" si="30"/>
        <v>0.31098499412475822</v>
      </c>
      <c r="H92" s="802">
        <f t="shared" si="30"/>
        <v>0.19736132744628382</v>
      </c>
      <c r="I92" s="802">
        <f t="shared" si="30"/>
        <v>0.36704388782278574</v>
      </c>
      <c r="J92" s="802" t="s">
        <v>110</v>
      </c>
      <c r="K92" s="802" t="s">
        <v>110</v>
      </c>
      <c r="L92" s="802" t="s">
        <v>110</v>
      </c>
      <c r="M92" s="803">
        <f t="shared" ref="M92:P92" si="31">M33/M$32</f>
        <v>0.21320431560874495</v>
      </c>
      <c r="N92" s="803">
        <f t="shared" si="31"/>
        <v>0.36704388782278574</v>
      </c>
      <c r="O92" s="803">
        <f t="shared" si="31"/>
        <v>0.21778962503856225</v>
      </c>
      <c r="P92" s="802">
        <f t="shared" si="31"/>
        <v>0.23000548296510545</v>
      </c>
    </row>
    <row r="93" spans="1:16" ht="15.75" customHeight="1">
      <c r="A93" s="533" t="s">
        <v>212</v>
      </c>
      <c r="B93" s="804">
        <f t="shared" si="30"/>
        <v>0.51634108880779728</v>
      </c>
      <c r="C93" s="804">
        <f t="shared" si="30"/>
        <v>0.67167840597889017</v>
      </c>
      <c r="D93" s="804">
        <f t="shared" si="30"/>
        <v>0.48043749456382079</v>
      </c>
      <c r="E93" s="804">
        <f t="shared" si="30"/>
        <v>0.42872365295857318</v>
      </c>
      <c r="F93" s="804">
        <f t="shared" si="30"/>
        <v>0.27356477588210826</v>
      </c>
      <c r="G93" s="804">
        <f t="shared" si="30"/>
        <v>0.32338632140828288</v>
      </c>
      <c r="H93" s="804">
        <f t="shared" si="30"/>
        <v>0.3069030283541575</v>
      </c>
      <c r="I93" s="804">
        <f t="shared" si="30"/>
        <v>0.33928949243243639</v>
      </c>
      <c r="J93" s="804" t="s">
        <v>110</v>
      </c>
      <c r="K93" s="804" t="s">
        <v>110</v>
      </c>
      <c r="L93" s="804" t="s">
        <v>110</v>
      </c>
      <c r="M93" s="805">
        <f t="shared" ref="M93:P93" si="32">M34/M$32</f>
        <v>0.37112837248651298</v>
      </c>
      <c r="N93" s="805">
        <f t="shared" si="32"/>
        <v>0.33928949243243639</v>
      </c>
      <c r="O93" s="805">
        <f t="shared" si="32"/>
        <v>0.37017938962643815</v>
      </c>
      <c r="P93" s="804">
        <f t="shared" si="32"/>
        <v>0.45792202335890814</v>
      </c>
    </row>
    <row r="94" spans="1:16" ht="15.75" customHeight="1">
      <c r="A94" s="531" t="s">
        <v>213</v>
      </c>
      <c r="B94" s="806">
        <f t="shared" si="30"/>
        <v>0.27535587981796805</v>
      </c>
      <c r="C94" s="806">
        <f t="shared" si="30"/>
        <v>0.13726359865618742</v>
      </c>
      <c r="D94" s="806">
        <f t="shared" si="30"/>
        <v>0.32009175564470937</v>
      </c>
      <c r="E94" s="806">
        <f t="shared" si="30"/>
        <v>0.39041925339377198</v>
      </c>
      <c r="F94" s="806">
        <f t="shared" si="30"/>
        <v>0.47276347676741465</v>
      </c>
      <c r="G94" s="806">
        <f t="shared" si="30"/>
        <v>0.36562868446695884</v>
      </c>
      <c r="H94" s="806">
        <f t="shared" si="30"/>
        <v>0.49573564419955873</v>
      </c>
      <c r="I94" s="806">
        <f t="shared" si="30"/>
        <v>0.29366661974477798</v>
      </c>
      <c r="J94" s="806" t="s">
        <v>110</v>
      </c>
      <c r="K94" s="806" t="s">
        <v>110</v>
      </c>
      <c r="L94" s="806" t="s">
        <v>110</v>
      </c>
      <c r="M94" s="807">
        <f t="shared" ref="M94:P94" si="33">M35/M$32</f>
        <v>0.41566731190474221</v>
      </c>
      <c r="N94" s="807">
        <f t="shared" si="33"/>
        <v>0.29366661974477798</v>
      </c>
      <c r="O94" s="807">
        <f t="shared" si="33"/>
        <v>0.41203098533116606</v>
      </c>
      <c r="P94" s="806">
        <f t="shared" si="33"/>
        <v>0.3120724936759865</v>
      </c>
    </row>
    <row r="95" spans="1:16" ht="15.75" customHeight="1">
      <c r="A95" s="590" t="s">
        <v>272</v>
      </c>
      <c r="B95" s="813"/>
      <c r="C95" s="813"/>
      <c r="D95" s="813"/>
      <c r="E95" s="813"/>
      <c r="F95" s="813"/>
      <c r="G95" s="813"/>
      <c r="H95" s="813"/>
      <c r="I95" s="813"/>
      <c r="J95" s="813"/>
      <c r="K95" s="813"/>
      <c r="L95" s="813"/>
      <c r="M95" s="814"/>
      <c r="N95" s="814"/>
      <c r="O95" s="814"/>
      <c r="P95" s="815"/>
    </row>
    <row r="96" spans="1:16" ht="15.75" customHeight="1">
      <c r="A96" s="596" t="s">
        <v>522</v>
      </c>
      <c r="B96" s="816">
        <v>0.192063814</v>
      </c>
      <c r="C96" s="816">
        <v>0.178315219</v>
      </c>
      <c r="D96" s="816">
        <v>0.17645952300000001</v>
      </c>
      <c r="E96" s="816">
        <v>0.183286428</v>
      </c>
      <c r="F96" s="816">
        <v>0.18439013800000001</v>
      </c>
      <c r="G96" s="816">
        <v>0.19352350400000001</v>
      </c>
      <c r="H96" s="816">
        <v>0.18196743600000001</v>
      </c>
      <c r="I96" s="816">
        <v>0.257769623</v>
      </c>
      <c r="J96" s="816" t="s">
        <v>110</v>
      </c>
      <c r="K96" s="816" t="s">
        <v>110</v>
      </c>
      <c r="L96" s="816" t="s">
        <v>110</v>
      </c>
      <c r="M96" s="817">
        <v>0.183516187</v>
      </c>
      <c r="N96" s="817">
        <v>0.257769623</v>
      </c>
      <c r="O96" s="817">
        <v>0.187249843</v>
      </c>
      <c r="P96" s="816">
        <v>0.14632878699999999</v>
      </c>
    </row>
    <row r="97" spans="1:16" s="7" customFormat="1" ht="15.75" customHeight="1">
      <c r="A97" s="608" t="s">
        <v>505</v>
      </c>
      <c r="B97" s="822">
        <v>0.20112648799999999</v>
      </c>
      <c r="C97" s="822">
        <v>0.28295334900000002</v>
      </c>
      <c r="D97" s="822">
        <v>0.29034380399999998</v>
      </c>
      <c r="E97" s="822">
        <v>0.32745461799999998</v>
      </c>
      <c r="F97" s="822">
        <v>0.36160461900000002</v>
      </c>
      <c r="G97" s="822">
        <v>0.37624493599999997</v>
      </c>
      <c r="H97" s="822">
        <v>0.47625691999999997</v>
      </c>
      <c r="I97" s="822">
        <v>0.55274385299999995</v>
      </c>
      <c r="J97" s="802" t="s">
        <v>110</v>
      </c>
      <c r="K97" s="802" t="s">
        <v>110</v>
      </c>
      <c r="L97" s="802" t="s">
        <v>110</v>
      </c>
      <c r="M97" s="823">
        <v>0.35638378599999998</v>
      </c>
      <c r="N97" s="823">
        <v>0.55274385299999995</v>
      </c>
      <c r="O97" s="823">
        <v>0.365400589</v>
      </c>
      <c r="P97" s="802">
        <v>0.54977031099999996</v>
      </c>
    </row>
    <row r="98" spans="1:16" ht="15.75" customHeight="1">
      <c r="A98" s="592" t="s">
        <v>506</v>
      </c>
      <c r="B98" s="818">
        <v>0.91389787199999994</v>
      </c>
      <c r="C98" s="818">
        <v>0.96492904499999999</v>
      </c>
      <c r="D98" s="818">
        <v>0.93495829799999997</v>
      </c>
      <c r="E98" s="818">
        <v>0.93902148500000004</v>
      </c>
      <c r="F98" s="818">
        <v>0.91532980900000005</v>
      </c>
      <c r="G98" s="818">
        <v>0.88693749600000005</v>
      </c>
      <c r="H98" s="818">
        <v>0.91532019099999995</v>
      </c>
      <c r="I98" s="818">
        <v>0.81194971500000002</v>
      </c>
      <c r="J98" s="818" t="s">
        <v>110</v>
      </c>
      <c r="K98" s="818" t="s">
        <v>110</v>
      </c>
      <c r="L98" s="818" t="s">
        <v>110</v>
      </c>
      <c r="M98" s="819">
        <v>0.92574758099999999</v>
      </c>
      <c r="N98" s="819">
        <v>0.81194971500000002</v>
      </c>
      <c r="O98" s="819">
        <v>0.92002552800000004</v>
      </c>
      <c r="P98" s="818">
        <v>0.92836691199999999</v>
      </c>
    </row>
    <row r="99" spans="1:16" ht="21" customHeight="1">
      <c r="A99" s="608" t="s">
        <v>588</v>
      </c>
      <c r="B99" s="802">
        <v>0.24071986200000001</v>
      </c>
      <c r="C99" s="802">
        <v>0.43393799500000002</v>
      </c>
      <c r="D99" s="802">
        <v>0.30948189100000001</v>
      </c>
      <c r="E99" s="802">
        <v>0.30394624599999998</v>
      </c>
      <c r="F99" s="802">
        <v>0.340892904</v>
      </c>
      <c r="G99" s="802">
        <v>0.35726489099999997</v>
      </c>
      <c r="H99" s="802">
        <v>0.29442536699999999</v>
      </c>
      <c r="I99" s="802">
        <v>0.38060730700000001</v>
      </c>
      <c r="J99" s="802" t="s">
        <v>110</v>
      </c>
      <c r="K99" s="802" t="s">
        <v>110</v>
      </c>
      <c r="L99" s="802" t="s">
        <v>110</v>
      </c>
      <c r="M99" s="803">
        <v>0.31776903899999998</v>
      </c>
      <c r="N99" s="803">
        <v>0.38060730700000001</v>
      </c>
      <c r="O99" s="803">
        <v>0.32092871099999998</v>
      </c>
      <c r="P99" s="802">
        <v>0.24451250599999999</v>
      </c>
    </row>
    <row r="100" spans="1:16" ht="15.75" customHeight="1">
      <c r="A100" s="533" t="s">
        <v>507</v>
      </c>
      <c r="B100" s="804">
        <v>0.51280473000000004</v>
      </c>
      <c r="C100" s="804">
        <v>1.1297551109999999</v>
      </c>
      <c r="D100" s="804">
        <v>1.0951434179999999</v>
      </c>
      <c r="E100" s="804">
        <v>1.227960452</v>
      </c>
      <c r="F100" s="804">
        <v>0.85866794199999996</v>
      </c>
      <c r="G100" s="804">
        <v>1.1193141129999999</v>
      </c>
      <c r="H100" s="804">
        <v>1.2571864859999999</v>
      </c>
      <c r="I100" s="804">
        <v>0.90564807000000003</v>
      </c>
      <c r="J100" s="804" t="s">
        <v>110</v>
      </c>
      <c r="K100" s="804" t="s">
        <v>110</v>
      </c>
      <c r="L100" s="804" t="s">
        <v>110</v>
      </c>
      <c r="M100" s="805">
        <v>1.113098328</v>
      </c>
      <c r="N100" s="805">
        <v>0.90564807000000003</v>
      </c>
      <c r="O100" s="805">
        <v>1.10266719</v>
      </c>
      <c r="P100" s="804">
        <v>0.82898606900000005</v>
      </c>
    </row>
    <row r="101" spans="1:16" ht="15.75" customHeight="1">
      <c r="A101" s="536" t="s">
        <v>599</v>
      </c>
      <c r="B101" s="820">
        <v>2.6699705690000002</v>
      </c>
      <c r="C101" s="820">
        <v>6.3357189280000004</v>
      </c>
      <c r="D101" s="820">
        <v>6.2062018520000004</v>
      </c>
      <c r="E101" s="820">
        <v>6.6996802080000002</v>
      </c>
      <c r="F101" s="820">
        <v>4.656799726</v>
      </c>
      <c r="G101" s="820">
        <v>5.7838665069999999</v>
      </c>
      <c r="H101" s="820">
        <v>6.9088542039999998</v>
      </c>
      <c r="I101" s="820">
        <v>3.5134010729999998</v>
      </c>
      <c r="J101" s="820" t="s">
        <v>110</v>
      </c>
      <c r="K101" s="820" t="s">
        <v>110</v>
      </c>
      <c r="L101" s="820" t="s">
        <v>110</v>
      </c>
      <c r="M101" s="821">
        <v>6.0653958939999999</v>
      </c>
      <c r="N101" s="821">
        <v>3.5134010729999998</v>
      </c>
      <c r="O101" s="821">
        <v>5.8887482740000001</v>
      </c>
      <c r="P101" s="820">
        <v>5.6652288579999999</v>
      </c>
    </row>
    <row r="102" spans="1:16" ht="15" customHeight="1">
      <c r="A102" s="271" t="s">
        <v>344</v>
      </c>
      <c r="B102" s="40"/>
      <c r="C102" s="40"/>
      <c r="D102" s="40"/>
      <c r="E102" s="40"/>
      <c r="F102" s="40"/>
      <c r="G102" s="40"/>
      <c r="H102" s="40"/>
      <c r="I102" s="13"/>
      <c r="J102" s="13"/>
      <c r="K102" s="13"/>
      <c r="L102" s="13"/>
      <c r="M102" s="226"/>
      <c r="N102" s="226"/>
      <c r="O102" s="226"/>
      <c r="P102" s="40"/>
    </row>
    <row r="103" spans="1:16" ht="15" customHeight="1">
      <c r="A103" s="170" t="s">
        <v>555</v>
      </c>
      <c r="B103" s="40"/>
      <c r="C103" s="40"/>
      <c r="D103" s="40"/>
      <c r="E103" s="40"/>
      <c r="F103" s="40"/>
      <c r="G103" s="40"/>
      <c r="H103" s="40"/>
      <c r="I103" s="13"/>
      <c r="J103" s="13"/>
      <c r="K103" s="13"/>
      <c r="L103" s="13"/>
      <c r="M103" s="226"/>
      <c r="N103" s="226"/>
      <c r="O103" s="226"/>
      <c r="P103" s="40"/>
    </row>
    <row r="104" spans="1:16" ht="15" customHeight="1">
      <c r="A104" s="271" t="s">
        <v>785</v>
      </c>
      <c r="B104" s="40"/>
      <c r="C104" s="40"/>
      <c r="D104" s="40"/>
      <c r="E104" s="40"/>
      <c r="F104" s="40"/>
      <c r="G104" s="40"/>
      <c r="H104" s="40"/>
      <c r="I104" s="13"/>
      <c r="J104" s="13"/>
      <c r="K104" s="13"/>
      <c r="L104" s="13"/>
      <c r="M104" s="226"/>
      <c r="N104" s="226"/>
      <c r="O104" s="226"/>
      <c r="P104" s="40"/>
    </row>
    <row r="105" spans="1:16" ht="15" customHeight="1">
      <c r="A105" s="270" t="s">
        <v>386</v>
      </c>
      <c r="B105" s="464"/>
      <c r="C105" s="464"/>
      <c r="D105" s="464"/>
      <c r="E105" s="7"/>
      <c r="F105" s="7"/>
      <c r="G105" s="465"/>
      <c r="H105" s="7"/>
      <c r="J105" s="187"/>
      <c r="M105" s="226"/>
      <c r="N105" s="226"/>
      <c r="O105" s="226"/>
    </row>
    <row r="106" spans="1:16" ht="15" customHeight="1">
      <c r="A106" s="13"/>
      <c r="B106" s="13"/>
      <c r="C106" s="13"/>
      <c r="D106" s="13"/>
      <c r="E106" s="13"/>
      <c r="F106" s="13"/>
      <c r="G106" s="13"/>
      <c r="H106" s="13"/>
      <c r="I106" s="13"/>
      <c r="J106" s="13"/>
      <c r="K106" s="13"/>
      <c r="L106" s="13"/>
      <c r="M106" s="226"/>
      <c r="N106" s="226"/>
      <c r="O106" s="226"/>
      <c r="P106" s="40"/>
    </row>
    <row r="107" spans="1:16" ht="19.5" customHeight="1">
      <c r="A107" s="297" t="s">
        <v>787</v>
      </c>
      <c r="B107" s="13"/>
      <c r="C107" s="13"/>
      <c r="D107" s="13"/>
      <c r="E107" s="13"/>
      <c r="F107" s="13"/>
      <c r="G107" s="13"/>
      <c r="H107" s="13"/>
      <c r="I107" s="13"/>
      <c r="J107" s="13"/>
      <c r="K107" s="13"/>
      <c r="L107" s="13"/>
      <c r="M107" s="226"/>
      <c r="N107" s="226"/>
      <c r="O107" s="226"/>
      <c r="P107" s="40"/>
    </row>
    <row r="108" spans="1:16" ht="15" customHeight="1" thickBot="1">
      <c r="A108" s="13"/>
      <c r="B108" s="13"/>
      <c r="C108" s="13"/>
      <c r="D108" s="13"/>
      <c r="E108" s="13"/>
      <c r="F108" s="13"/>
      <c r="G108" s="13"/>
      <c r="H108" s="13"/>
      <c r="I108" s="13"/>
      <c r="J108" s="13"/>
      <c r="K108" s="13"/>
      <c r="L108" s="13"/>
      <c r="M108" s="226"/>
      <c r="N108" s="226"/>
      <c r="O108" s="226"/>
      <c r="P108" s="40"/>
    </row>
    <row r="109" spans="1:16" ht="15" customHeight="1">
      <c r="A109" s="611" t="s">
        <v>88</v>
      </c>
      <c r="B109" s="43" t="s">
        <v>42</v>
      </c>
      <c r="C109" s="43" t="s">
        <v>133</v>
      </c>
      <c r="D109" s="43" t="s">
        <v>135</v>
      </c>
      <c r="E109" s="43" t="s">
        <v>43</v>
      </c>
      <c r="F109" s="43" t="s">
        <v>44</v>
      </c>
      <c r="G109" s="43" t="s">
        <v>45</v>
      </c>
      <c r="H109" s="43" t="s">
        <v>46</v>
      </c>
      <c r="I109" s="43" t="s">
        <v>137</v>
      </c>
      <c r="J109" s="43" t="s">
        <v>138</v>
      </c>
      <c r="K109" s="43" t="s">
        <v>139</v>
      </c>
      <c r="L109" s="268">
        <v>100000</v>
      </c>
      <c r="M109" s="266" t="s">
        <v>278</v>
      </c>
      <c r="N109" s="266" t="s">
        <v>276</v>
      </c>
      <c r="O109" s="273" t="s">
        <v>84</v>
      </c>
      <c r="P109" s="298" t="s">
        <v>266</v>
      </c>
    </row>
    <row r="110" spans="1:16" ht="15" customHeight="1">
      <c r="A110" s="241" t="s">
        <v>271</v>
      </c>
      <c r="B110" s="44" t="s">
        <v>132</v>
      </c>
      <c r="C110" s="44" t="s">
        <v>47</v>
      </c>
      <c r="D110" s="44" t="s">
        <v>47</v>
      </c>
      <c r="E110" s="44" t="s">
        <v>47</v>
      </c>
      <c r="F110" s="44" t="s">
        <v>47</v>
      </c>
      <c r="G110" s="44" t="s">
        <v>47</v>
      </c>
      <c r="H110" s="44" t="s">
        <v>47</v>
      </c>
      <c r="I110" s="44" t="s">
        <v>47</v>
      </c>
      <c r="J110" s="44" t="s">
        <v>47</v>
      </c>
      <c r="K110" s="44" t="s">
        <v>47</v>
      </c>
      <c r="L110" s="44" t="s">
        <v>50</v>
      </c>
      <c r="M110" s="251" t="s">
        <v>277</v>
      </c>
      <c r="N110" s="251" t="s">
        <v>156</v>
      </c>
      <c r="O110" s="272" t="s">
        <v>155</v>
      </c>
      <c r="P110" s="299" t="s">
        <v>343</v>
      </c>
    </row>
    <row r="111" spans="1:16" ht="15" customHeight="1" thickBot="1">
      <c r="A111" s="462" t="s">
        <v>89</v>
      </c>
      <c r="B111" s="45" t="s">
        <v>50</v>
      </c>
      <c r="C111" s="45" t="s">
        <v>134</v>
      </c>
      <c r="D111" s="45" t="s">
        <v>136</v>
      </c>
      <c r="E111" s="45" t="s">
        <v>51</v>
      </c>
      <c r="F111" s="45" t="s">
        <v>52</v>
      </c>
      <c r="G111" s="45" t="s">
        <v>53</v>
      </c>
      <c r="H111" s="45" t="s">
        <v>49</v>
      </c>
      <c r="I111" s="45" t="s">
        <v>140</v>
      </c>
      <c r="J111" s="45" t="s">
        <v>141</v>
      </c>
      <c r="K111" s="45" t="s">
        <v>142</v>
      </c>
      <c r="L111" s="45" t="s">
        <v>143</v>
      </c>
      <c r="M111" s="267" t="s">
        <v>156</v>
      </c>
      <c r="N111" s="267" t="s">
        <v>143</v>
      </c>
      <c r="O111" s="274" t="s">
        <v>48</v>
      </c>
      <c r="P111" s="300" t="s">
        <v>287</v>
      </c>
    </row>
    <row r="112" spans="1:16" ht="15" customHeight="1">
      <c r="A112" s="590" t="s">
        <v>269</v>
      </c>
      <c r="B112" s="194"/>
      <c r="C112" s="194"/>
      <c r="D112" s="194"/>
      <c r="E112" s="194"/>
      <c r="F112" s="194"/>
      <c r="G112" s="194"/>
      <c r="H112" s="194"/>
      <c r="I112" s="194"/>
      <c r="J112" s="194"/>
      <c r="K112" s="194"/>
      <c r="L112" s="194"/>
      <c r="M112" s="269"/>
      <c r="N112" s="269"/>
      <c r="O112" s="269"/>
    </row>
    <row r="113" spans="1:16" ht="16.5" customHeight="1">
      <c r="A113" s="528" t="s">
        <v>345</v>
      </c>
      <c r="B113" s="618">
        <v>12.53979406</v>
      </c>
      <c r="C113" s="618">
        <v>3.7103579409999998</v>
      </c>
      <c r="D113" s="618">
        <v>0.33404743399999998</v>
      </c>
      <c r="E113" s="618">
        <v>-0.90047830799999995</v>
      </c>
      <c r="F113" s="618">
        <v>9.4437056000000005E-2</v>
      </c>
      <c r="G113" s="618">
        <v>-1.2896231149999999</v>
      </c>
      <c r="H113" s="618">
        <v>1.3586333450000001</v>
      </c>
      <c r="I113" s="618">
        <v>1.6758451430000001</v>
      </c>
      <c r="J113" s="618" t="s">
        <v>110</v>
      </c>
      <c r="K113" s="618" t="s">
        <v>110</v>
      </c>
      <c r="L113" s="618" t="s">
        <v>110</v>
      </c>
      <c r="M113" s="619">
        <v>-0.181602506</v>
      </c>
      <c r="N113" s="619">
        <v>1.6758451430000001</v>
      </c>
      <c r="O113" s="619">
        <v>-9.2853090999999999E-2</v>
      </c>
      <c r="P113" s="618">
        <v>0.196763719</v>
      </c>
    </row>
    <row r="114" spans="1:16" ht="15.75" customHeight="1">
      <c r="A114" s="531" t="s">
        <v>189</v>
      </c>
      <c r="B114" s="620">
        <v>1.816311078</v>
      </c>
      <c r="C114" s="620">
        <v>-2.9651225129999998</v>
      </c>
      <c r="D114" s="620">
        <v>5.5303065470000004</v>
      </c>
      <c r="E114" s="620">
        <v>0.36084511400000002</v>
      </c>
      <c r="F114" s="620">
        <v>1.258031897</v>
      </c>
      <c r="G114" s="620">
        <v>3.3968552019999998</v>
      </c>
      <c r="H114" s="620">
        <v>2.5214666129999999</v>
      </c>
      <c r="I114" s="620">
        <v>4.4115791199999999</v>
      </c>
      <c r="J114" s="620" t="s">
        <v>110</v>
      </c>
      <c r="K114" s="620" t="s">
        <v>110</v>
      </c>
      <c r="L114" s="620" t="s">
        <v>110</v>
      </c>
      <c r="M114" s="621">
        <v>1.506438634</v>
      </c>
      <c r="N114" s="621">
        <v>4.4115791199999999</v>
      </c>
      <c r="O114" s="621">
        <v>1.626325864</v>
      </c>
      <c r="P114" s="620">
        <v>0.122874652</v>
      </c>
    </row>
    <row r="115" spans="1:16" ht="15.75" customHeight="1">
      <c r="A115" s="533" t="s">
        <v>190</v>
      </c>
      <c r="B115" s="622">
        <v>-7.976032741</v>
      </c>
      <c r="C115" s="623">
        <v>0.334230894</v>
      </c>
      <c r="D115" s="622">
        <v>3.3271126020000001</v>
      </c>
      <c r="E115" s="622">
        <v>2.0775258820000002</v>
      </c>
      <c r="F115" s="622">
        <v>-0.87296827499999996</v>
      </c>
      <c r="G115" s="622">
        <v>3.6077315740000002</v>
      </c>
      <c r="H115" s="622">
        <v>2.6232996929999999</v>
      </c>
      <c r="I115" s="622">
        <v>2.700357935</v>
      </c>
      <c r="J115" s="622" t="s">
        <v>110</v>
      </c>
      <c r="K115" s="622" t="s">
        <v>110</v>
      </c>
      <c r="L115" s="622" t="s">
        <v>110</v>
      </c>
      <c r="M115" s="624">
        <v>1.6119466259999999</v>
      </c>
      <c r="N115" s="624">
        <v>2.700357935</v>
      </c>
      <c r="O115" s="624">
        <v>1.690827042</v>
      </c>
      <c r="P115" s="622">
        <v>1.637199319</v>
      </c>
    </row>
    <row r="116" spans="1:16" ht="15.75" customHeight="1">
      <c r="A116" s="531" t="s">
        <v>191</v>
      </c>
      <c r="B116" s="620">
        <v>14.699689649</v>
      </c>
      <c r="C116" s="620">
        <v>-3.6664493720000002</v>
      </c>
      <c r="D116" s="620">
        <v>-12.461008865</v>
      </c>
      <c r="E116" s="620">
        <v>-3.797455802</v>
      </c>
      <c r="F116" s="620">
        <v>-27.124231324</v>
      </c>
      <c r="G116" s="620">
        <v>-27.807274738</v>
      </c>
      <c r="H116" s="620">
        <v>-17.186983916999999</v>
      </c>
      <c r="I116" s="620">
        <v>-23.066384178</v>
      </c>
      <c r="J116" s="620" t="s">
        <v>110</v>
      </c>
      <c r="K116" s="620" t="s">
        <v>110</v>
      </c>
      <c r="L116" s="620" t="s">
        <v>110</v>
      </c>
      <c r="M116" s="621">
        <v>-13.636927127</v>
      </c>
      <c r="N116" s="621">
        <v>-23.066384178</v>
      </c>
      <c r="O116" s="621">
        <v>-14.116947967</v>
      </c>
      <c r="P116" s="620">
        <v>-9.2299164690000008</v>
      </c>
    </row>
    <row r="117" spans="1:16" ht="15.75" customHeight="1">
      <c r="A117" s="533" t="s">
        <v>192</v>
      </c>
      <c r="B117" s="622">
        <v>77.609354408000002</v>
      </c>
      <c r="C117" s="622">
        <v>-14.097792665</v>
      </c>
      <c r="D117" s="622">
        <v>-5.3617108670000002</v>
      </c>
      <c r="E117" s="622">
        <v>-3.376798323</v>
      </c>
      <c r="F117" s="622">
        <v>5.8858485949999997</v>
      </c>
      <c r="G117" s="622">
        <v>-5.520306487</v>
      </c>
      <c r="H117" s="622">
        <v>-4.4237707100000003</v>
      </c>
      <c r="I117" s="622">
        <v>-4.0587419880000004</v>
      </c>
      <c r="J117" s="622" t="s">
        <v>110</v>
      </c>
      <c r="K117" s="622" t="s">
        <v>110</v>
      </c>
      <c r="L117" s="622" t="s">
        <v>110</v>
      </c>
      <c r="M117" s="624">
        <v>-1.274937556</v>
      </c>
      <c r="N117" s="624">
        <v>-4.0587419880000004</v>
      </c>
      <c r="O117" s="624">
        <v>-1.3426810760000001</v>
      </c>
      <c r="P117" s="622">
        <v>-3.5541183589999998</v>
      </c>
    </row>
    <row r="118" spans="1:16" ht="15.75" customHeight="1">
      <c r="A118" s="536" t="s">
        <v>193</v>
      </c>
      <c r="B118" s="625">
        <v>-19.500185883</v>
      </c>
      <c r="C118" s="625">
        <v>81.661004574000003</v>
      </c>
      <c r="D118" s="625">
        <v>-3.6906761000000001</v>
      </c>
      <c r="E118" s="625">
        <v>-6.9798638500000001</v>
      </c>
      <c r="F118" s="625">
        <v>-2.9556809450000001</v>
      </c>
      <c r="G118" s="625">
        <v>-9.8612019820000008</v>
      </c>
      <c r="H118" s="625">
        <v>17.410171808000001</v>
      </c>
      <c r="I118" s="625">
        <v>24.929754484</v>
      </c>
      <c r="J118" s="625" t="s">
        <v>110</v>
      </c>
      <c r="K118" s="625" t="s">
        <v>110</v>
      </c>
      <c r="L118" s="625" t="s">
        <v>110</v>
      </c>
      <c r="M118" s="626">
        <v>-2.2972891340000001</v>
      </c>
      <c r="N118" s="626">
        <v>24.929754484</v>
      </c>
      <c r="O118" s="626">
        <v>-1.734099144</v>
      </c>
      <c r="P118" s="625">
        <v>1.6136969919999999</v>
      </c>
    </row>
    <row r="119" spans="1:16" ht="16.5" customHeight="1">
      <c r="A119" s="539" t="s">
        <v>349</v>
      </c>
      <c r="B119" s="627">
        <v>15.751980993</v>
      </c>
      <c r="C119" s="627">
        <v>2.7836527150000001</v>
      </c>
      <c r="D119" s="627">
        <v>1.447677313</v>
      </c>
      <c r="E119" s="627">
        <v>-0.63925169699999995</v>
      </c>
      <c r="F119" s="627">
        <v>-1.615234976</v>
      </c>
      <c r="G119" s="627">
        <v>1.298302208</v>
      </c>
      <c r="H119" s="627">
        <v>1.924049801</v>
      </c>
      <c r="I119" s="627">
        <v>1.888977098</v>
      </c>
      <c r="J119" s="627" t="s">
        <v>110</v>
      </c>
      <c r="K119" s="627" t="s">
        <v>110</v>
      </c>
      <c r="L119" s="627" t="s">
        <v>110</v>
      </c>
      <c r="M119" s="628">
        <v>-0.118616841</v>
      </c>
      <c r="N119" s="628">
        <v>1.888977098</v>
      </c>
      <c r="O119" s="628">
        <v>-1.3226706E-2</v>
      </c>
      <c r="P119" s="627">
        <v>0.40427136800000002</v>
      </c>
    </row>
    <row r="120" spans="1:16" ht="15.75" customHeight="1">
      <c r="A120" s="531" t="s">
        <v>86</v>
      </c>
      <c r="B120" s="620">
        <v>44.263159557000002</v>
      </c>
      <c r="C120" s="620">
        <v>0.74087114499999995</v>
      </c>
      <c r="D120" s="620">
        <v>5.6834192740000002</v>
      </c>
      <c r="E120" s="620">
        <v>1.724117578</v>
      </c>
      <c r="F120" s="620">
        <v>1.25421779</v>
      </c>
      <c r="G120" s="620">
        <v>1.3430519329999999</v>
      </c>
      <c r="H120" s="620">
        <v>5.9917066280000002</v>
      </c>
      <c r="I120" s="620">
        <v>2.9945819920000001</v>
      </c>
      <c r="J120" s="620" t="s">
        <v>110</v>
      </c>
      <c r="K120" s="620" t="s">
        <v>110</v>
      </c>
      <c r="L120" s="620" t="s">
        <v>110</v>
      </c>
      <c r="M120" s="621">
        <v>2.576914532</v>
      </c>
      <c r="N120" s="621">
        <v>2.9945819920000001</v>
      </c>
      <c r="O120" s="621">
        <v>2.598094482</v>
      </c>
      <c r="P120" s="620">
        <v>1.03049024</v>
      </c>
    </row>
    <row r="121" spans="1:16" ht="15.75" customHeight="1">
      <c r="A121" s="533" t="s">
        <v>195</v>
      </c>
      <c r="B121" s="622">
        <v>81.997382185999996</v>
      </c>
      <c r="C121" s="622">
        <v>2.0178911199999998</v>
      </c>
      <c r="D121" s="622">
        <v>6.2107516719999998</v>
      </c>
      <c r="E121" s="622">
        <v>2.3792254399999999</v>
      </c>
      <c r="F121" s="622">
        <v>1.425799609</v>
      </c>
      <c r="G121" s="622">
        <v>1.23842432</v>
      </c>
      <c r="H121" s="622">
        <v>5.0380716850000002</v>
      </c>
      <c r="I121" s="622">
        <v>1.8619635480000001</v>
      </c>
      <c r="J121" s="622" t="s">
        <v>110</v>
      </c>
      <c r="K121" s="622" t="s">
        <v>110</v>
      </c>
      <c r="L121" s="622" t="s">
        <v>110</v>
      </c>
      <c r="M121" s="624">
        <v>2.7968134650000001</v>
      </c>
      <c r="N121" s="624">
        <v>1.8619635480000001</v>
      </c>
      <c r="O121" s="624">
        <v>2.7449424150000001</v>
      </c>
      <c r="P121" s="622">
        <v>0.90143568500000004</v>
      </c>
    </row>
    <row r="122" spans="1:16" ht="15.75" customHeight="1">
      <c r="A122" s="531" t="s">
        <v>384</v>
      </c>
      <c r="B122" s="620">
        <v>6378.4712143200004</v>
      </c>
      <c r="C122" s="620">
        <v>165.283511688</v>
      </c>
      <c r="D122" s="620">
        <v>296.58377579699999</v>
      </c>
      <c r="E122" s="620">
        <v>82.720110704000007</v>
      </c>
      <c r="F122" s="620">
        <v>271.81295325000002</v>
      </c>
      <c r="G122" s="620">
        <v>16.198946842000002</v>
      </c>
      <c r="H122" s="763">
        <v>-179.92194562099999</v>
      </c>
      <c r="I122" s="620" t="s">
        <v>110</v>
      </c>
      <c r="J122" s="620" t="s">
        <v>110</v>
      </c>
      <c r="K122" s="620" t="s">
        <v>110</v>
      </c>
      <c r="L122" s="620" t="s">
        <v>110</v>
      </c>
      <c r="M122" s="621">
        <v>163.675877937</v>
      </c>
      <c r="N122" s="621" t="s">
        <v>110</v>
      </c>
      <c r="O122" s="621">
        <v>166.985504362</v>
      </c>
      <c r="P122" s="620">
        <v>3.132454573</v>
      </c>
    </row>
    <row r="123" spans="1:16" ht="15.75" customHeight="1">
      <c r="A123" s="533" t="s">
        <v>196</v>
      </c>
      <c r="B123" s="622">
        <v>-6.3177748119999997</v>
      </c>
      <c r="C123" s="622">
        <v>-11.072517308</v>
      </c>
      <c r="D123" s="622">
        <v>0.74053863600000003</v>
      </c>
      <c r="E123" s="622">
        <v>-1.48854328</v>
      </c>
      <c r="F123" s="622">
        <v>0.50986119699999999</v>
      </c>
      <c r="G123" s="622">
        <v>1.9333791419999999</v>
      </c>
      <c r="H123" s="622">
        <v>8.5280135109999993</v>
      </c>
      <c r="I123" s="622">
        <v>13.019110423000001</v>
      </c>
      <c r="J123" s="622" t="s">
        <v>110</v>
      </c>
      <c r="K123" s="622" t="s">
        <v>110</v>
      </c>
      <c r="L123" s="622" t="s">
        <v>110</v>
      </c>
      <c r="M123" s="624">
        <v>1.59506345</v>
      </c>
      <c r="N123" s="624">
        <v>13.019110423000001</v>
      </c>
      <c r="O123" s="624">
        <v>1.92387968</v>
      </c>
      <c r="P123" s="622">
        <v>2.0264080199999999</v>
      </c>
    </row>
    <row r="124" spans="1:16" ht="15.75" customHeight="1">
      <c r="A124" s="531" t="s">
        <v>197</v>
      </c>
      <c r="B124" s="620">
        <v>-0.29677105999999998</v>
      </c>
      <c r="C124" s="620">
        <v>-6.5980049870000004</v>
      </c>
      <c r="D124" s="620">
        <v>-9.6793135449999994</v>
      </c>
      <c r="E124" s="620">
        <v>-7.7001672409999999</v>
      </c>
      <c r="F124" s="620">
        <v>-11.628726538</v>
      </c>
      <c r="G124" s="620">
        <v>-0.55066106000000004</v>
      </c>
      <c r="H124" s="620">
        <v>-12.147697150999999</v>
      </c>
      <c r="I124" s="620">
        <v>-6.7698186869999999</v>
      </c>
      <c r="J124" s="620" t="s">
        <v>110</v>
      </c>
      <c r="K124" s="620" t="s">
        <v>110</v>
      </c>
      <c r="L124" s="620" t="s">
        <v>110</v>
      </c>
      <c r="M124" s="621">
        <v>-8.767922295</v>
      </c>
      <c r="N124" s="621">
        <v>-6.7698186869999999</v>
      </c>
      <c r="O124" s="621">
        <v>-8.6667797929999999</v>
      </c>
      <c r="P124" s="620">
        <v>-3.5558429729999999</v>
      </c>
    </row>
    <row r="125" spans="1:16" ht="15.75" customHeight="1">
      <c r="A125" s="533" t="s">
        <v>198</v>
      </c>
      <c r="B125" s="622">
        <v>-4.7598761859999996</v>
      </c>
      <c r="C125" s="622">
        <v>-5.8774251380000004</v>
      </c>
      <c r="D125" s="622">
        <v>-9.8177997450000003</v>
      </c>
      <c r="E125" s="622">
        <v>-10.764396624</v>
      </c>
      <c r="F125" s="622">
        <v>-13.709774883</v>
      </c>
      <c r="G125" s="622">
        <v>-3.7972034570000002</v>
      </c>
      <c r="H125" s="622">
        <v>-15.42617006</v>
      </c>
      <c r="I125" s="622">
        <v>-9.7715922109999998</v>
      </c>
      <c r="J125" s="622" t="s">
        <v>110</v>
      </c>
      <c r="K125" s="622" t="s">
        <v>110</v>
      </c>
      <c r="L125" s="622" t="s">
        <v>110</v>
      </c>
      <c r="M125" s="624">
        <v>-11.350525139</v>
      </c>
      <c r="N125" s="624">
        <v>-9.7715922109999998</v>
      </c>
      <c r="O125" s="624">
        <v>-11.2720614</v>
      </c>
      <c r="P125" s="622">
        <v>-6.0566741559999997</v>
      </c>
    </row>
    <row r="126" spans="1:16" ht="15.75" customHeight="1">
      <c r="A126" s="531" t="s">
        <v>199</v>
      </c>
      <c r="B126" s="620">
        <v>13.854626203</v>
      </c>
      <c r="C126" s="620">
        <v>-36.234604849999997</v>
      </c>
      <c r="D126" s="620">
        <v>8.9930142000000005E-2</v>
      </c>
      <c r="E126" s="620">
        <v>251.15654643400001</v>
      </c>
      <c r="F126" s="620">
        <v>131.977424609</v>
      </c>
      <c r="G126" s="620">
        <v>433.95548807199998</v>
      </c>
      <c r="H126" s="620">
        <v>127.673092525</v>
      </c>
      <c r="I126" s="620">
        <v>9.8765179940000003</v>
      </c>
      <c r="J126" s="620" t="s">
        <v>110</v>
      </c>
      <c r="K126" s="620" t="s">
        <v>110</v>
      </c>
      <c r="L126" s="620" t="s">
        <v>110</v>
      </c>
      <c r="M126" s="621">
        <v>98.038582669999997</v>
      </c>
      <c r="N126" s="621">
        <v>9.8765179940000003</v>
      </c>
      <c r="O126" s="621">
        <v>91.401059380999996</v>
      </c>
      <c r="P126" s="620">
        <v>28.003315174000001</v>
      </c>
    </row>
    <row r="127" spans="1:16" ht="15.75" customHeight="1">
      <c r="A127" s="533" t="s">
        <v>200</v>
      </c>
      <c r="B127" s="622">
        <v>65.915304124000002</v>
      </c>
      <c r="C127" s="622">
        <v>-3.0311737970000001</v>
      </c>
      <c r="D127" s="622">
        <v>-9.6052882700000008</v>
      </c>
      <c r="E127" s="622">
        <v>12.611385952999999</v>
      </c>
      <c r="F127" s="622">
        <v>3.8934962419999999</v>
      </c>
      <c r="G127" s="622">
        <v>15.580217025</v>
      </c>
      <c r="H127" s="622">
        <v>12.536441904</v>
      </c>
      <c r="I127" s="622">
        <v>11.938111900000001</v>
      </c>
      <c r="J127" s="622" t="s">
        <v>110</v>
      </c>
      <c r="K127" s="622" t="s">
        <v>110</v>
      </c>
      <c r="L127" s="622" t="s">
        <v>110</v>
      </c>
      <c r="M127" s="624">
        <v>7.3047144739999998</v>
      </c>
      <c r="N127" s="624">
        <v>11.938111900000001</v>
      </c>
      <c r="O127" s="624">
        <v>7.5674388290000003</v>
      </c>
      <c r="P127" s="622">
        <v>8.7121192409999999</v>
      </c>
    </row>
    <row r="128" spans="1:16" ht="15.75" customHeight="1">
      <c r="A128" s="531" t="s">
        <v>201</v>
      </c>
      <c r="B128" s="620">
        <v>28.804457725999999</v>
      </c>
      <c r="C128" s="620">
        <v>14.053062123</v>
      </c>
      <c r="D128" s="620">
        <v>-6.0093045460000001</v>
      </c>
      <c r="E128" s="620">
        <v>-9.9094463640000008</v>
      </c>
      <c r="F128" s="620">
        <v>23.673195976999999</v>
      </c>
      <c r="G128" s="620">
        <v>-23.334998308999999</v>
      </c>
      <c r="H128" s="620">
        <v>-0.63514098100000005</v>
      </c>
      <c r="I128" s="620">
        <v>0.745672538</v>
      </c>
      <c r="J128" s="620" t="s">
        <v>110</v>
      </c>
      <c r="K128" s="620" t="s">
        <v>110</v>
      </c>
      <c r="L128" s="620" t="s">
        <v>110</v>
      </c>
      <c r="M128" s="621">
        <v>-2.0695428570000001</v>
      </c>
      <c r="N128" s="621">
        <v>0.745672538</v>
      </c>
      <c r="O128" s="621">
        <v>-1.5247399260000001</v>
      </c>
      <c r="P128" s="620">
        <v>-0.50409889500000005</v>
      </c>
    </row>
    <row r="129" spans="1:20" ht="15.75" customHeight="1">
      <c r="A129" s="533" t="s">
        <v>202</v>
      </c>
      <c r="B129" s="622">
        <v>-9.9827367010000003</v>
      </c>
      <c r="C129" s="622">
        <v>27.366771274000001</v>
      </c>
      <c r="D129" s="622">
        <v>12.786699689000001</v>
      </c>
      <c r="E129" s="622">
        <v>7.4800694510000003</v>
      </c>
      <c r="F129" s="622">
        <v>-4.422697704</v>
      </c>
      <c r="G129" s="622">
        <v>1.9518392369999999</v>
      </c>
      <c r="H129" s="622">
        <v>4.4670214909999997</v>
      </c>
      <c r="I129" s="622">
        <v>1.8755166430000001</v>
      </c>
      <c r="J129" s="622" t="s">
        <v>110</v>
      </c>
      <c r="K129" s="622" t="s">
        <v>110</v>
      </c>
      <c r="L129" s="622" t="s">
        <v>110</v>
      </c>
      <c r="M129" s="624">
        <v>4.6174790999999997</v>
      </c>
      <c r="N129" s="624">
        <v>1.8755166430000001</v>
      </c>
      <c r="O129" s="624">
        <v>4.4930291530000002</v>
      </c>
      <c r="P129" s="622">
        <v>1.081385933</v>
      </c>
    </row>
    <row r="130" spans="1:20" ht="15.75" customHeight="1">
      <c r="A130" s="536" t="s">
        <v>203</v>
      </c>
      <c r="B130" s="625">
        <v>25.152587876999998</v>
      </c>
      <c r="C130" s="625">
        <v>1.8071696770000001</v>
      </c>
      <c r="D130" s="625">
        <v>-6.7367956690000002</v>
      </c>
      <c r="E130" s="625">
        <v>-5.7511376590000003</v>
      </c>
      <c r="F130" s="625">
        <v>-11.322191359</v>
      </c>
      <c r="G130" s="625">
        <v>11.461589844000001</v>
      </c>
      <c r="H130" s="625">
        <v>-10.806601868</v>
      </c>
      <c r="I130" s="625">
        <v>26.071623414000001</v>
      </c>
      <c r="J130" s="625" t="s">
        <v>110</v>
      </c>
      <c r="K130" s="625" t="s">
        <v>110</v>
      </c>
      <c r="L130" s="625" t="s">
        <v>110</v>
      </c>
      <c r="M130" s="626">
        <v>-5.7617361630000001</v>
      </c>
      <c r="N130" s="626">
        <v>26.071623414000001</v>
      </c>
      <c r="O130" s="626">
        <v>-5.0885811140000001</v>
      </c>
      <c r="P130" s="625">
        <v>7.4526232739999996</v>
      </c>
    </row>
    <row r="131" spans="1:20" ht="16.5" customHeight="1">
      <c r="A131" s="590" t="s">
        <v>270</v>
      </c>
      <c r="B131" s="629"/>
      <c r="C131" s="629"/>
      <c r="D131" s="629"/>
      <c r="E131" s="629"/>
      <c r="F131" s="629"/>
      <c r="G131" s="629"/>
      <c r="H131" s="629"/>
      <c r="I131" s="629"/>
      <c r="J131" s="629"/>
      <c r="K131" s="629"/>
      <c r="L131" s="629"/>
      <c r="M131" s="630"/>
      <c r="N131" s="630"/>
      <c r="O131" s="630"/>
      <c r="P131" s="629"/>
    </row>
    <row r="132" spans="1:20" ht="16.5" customHeight="1">
      <c r="A132" s="528" t="s">
        <v>347</v>
      </c>
      <c r="B132" s="618">
        <v>-33.613835762000001</v>
      </c>
      <c r="C132" s="618">
        <v>-15.971692218999999</v>
      </c>
      <c r="D132" s="618">
        <v>-1.109364456</v>
      </c>
      <c r="E132" s="618">
        <v>15.613458636000001</v>
      </c>
      <c r="F132" s="618">
        <v>-21.406976494999999</v>
      </c>
      <c r="G132" s="618">
        <v>48.320902171999997</v>
      </c>
      <c r="H132" s="618">
        <v>22.652921904999999</v>
      </c>
      <c r="I132" s="618">
        <v>34.363615772000003</v>
      </c>
      <c r="J132" s="618" t="s">
        <v>110</v>
      </c>
      <c r="K132" s="618" t="s">
        <v>110</v>
      </c>
      <c r="L132" s="618" t="s">
        <v>110</v>
      </c>
      <c r="M132" s="619">
        <v>5.6816768279999996</v>
      </c>
      <c r="N132" s="619">
        <v>34.363615772000003</v>
      </c>
      <c r="O132" s="619">
        <v>7.0767460700000004</v>
      </c>
      <c r="P132" s="618">
        <v>9.1278208559999996</v>
      </c>
    </row>
    <row r="133" spans="1:20" ht="15.75" customHeight="1">
      <c r="A133" s="591" t="s">
        <v>207</v>
      </c>
      <c r="B133" s="631">
        <v>-35.554419547000002</v>
      </c>
      <c r="C133" s="631">
        <v>-18.599953493000001</v>
      </c>
      <c r="D133" s="631">
        <v>3.4708492280000001</v>
      </c>
      <c r="E133" s="631">
        <v>11.439293881999999</v>
      </c>
      <c r="F133" s="631">
        <v>-2.4554646660000001</v>
      </c>
      <c r="G133" s="631">
        <v>49.107884138000003</v>
      </c>
      <c r="H133" s="631">
        <v>19.267882051000001</v>
      </c>
      <c r="I133" s="631">
        <v>27.809036433999999</v>
      </c>
      <c r="J133" s="631" t="s">
        <v>110</v>
      </c>
      <c r="K133" s="631" t="s">
        <v>110</v>
      </c>
      <c r="L133" s="631" t="s">
        <v>110</v>
      </c>
      <c r="M133" s="632">
        <v>9.8664674179999992</v>
      </c>
      <c r="N133" s="632">
        <v>27.809036433999999</v>
      </c>
      <c r="O133" s="632">
        <v>10.890851518</v>
      </c>
      <c r="P133" s="631">
        <v>9.3594441679999996</v>
      </c>
    </row>
    <row r="134" spans="1:20" ht="15.75" customHeight="1">
      <c r="A134" s="592" t="s">
        <v>208</v>
      </c>
      <c r="B134" s="633">
        <v>79.402071000999996</v>
      </c>
      <c r="C134" s="633">
        <v>-29.488333637</v>
      </c>
      <c r="D134" s="633">
        <v>-37.593697859000002</v>
      </c>
      <c r="E134" s="633">
        <v>-19.641099272000002</v>
      </c>
      <c r="F134" s="633">
        <v>35.043643222999997</v>
      </c>
      <c r="G134" s="633">
        <v>17.727929514</v>
      </c>
      <c r="H134" s="633">
        <v>30.970616465999999</v>
      </c>
      <c r="I134" s="633">
        <v>903.32248888399999</v>
      </c>
      <c r="J134" s="633" t="s">
        <v>110</v>
      </c>
      <c r="K134" s="633" t="s">
        <v>110</v>
      </c>
      <c r="L134" s="633" t="s">
        <v>110</v>
      </c>
      <c r="M134" s="634">
        <v>-8.429515597</v>
      </c>
      <c r="N134" s="634">
        <v>903.32248888399999</v>
      </c>
      <c r="O134" s="634">
        <v>-0.49563999199999997</v>
      </c>
      <c r="P134" s="633">
        <v>-1.139287844</v>
      </c>
    </row>
    <row r="135" spans="1:20" ht="15.75" customHeight="1">
      <c r="A135" s="591" t="s">
        <v>209</v>
      </c>
      <c r="B135" s="631">
        <v>-100</v>
      </c>
      <c r="C135" s="631">
        <v>30.372766855999998</v>
      </c>
      <c r="D135" s="631">
        <v>-42.826433729999998</v>
      </c>
      <c r="E135" s="631">
        <v>83.871654281999994</v>
      </c>
      <c r="F135" s="631">
        <v>-84.509545419000005</v>
      </c>
      <c r="G135" s="631">
        <v>149.988513939</v>
      </c>
      <c r="H135" s="631">
        <v>70.597028530000003</v>
      </c>
      <c r="I135" s="631">
        <v>-100</v>
      </c>
      <c r="J135" s="631" t="s">
        <v>110</v>
      </c>
      <c r="K135" s="631" t="s">
        <v>110</v>
      </c>
      <c r="L135" s="631" t="s">
        <v>110</v>
      </c>
      <c r="M135" s="632">
        <v>-17.584962982</v>
      </c>
      <c r="N135" s="632">
        <v>-100</v>
      </c>
      <c r="O135" s="632">
        <v>-17.844283399999998</v>
      </c>
      <c r="P135" s="631">
        <v>17.575365707</v>
      </c>
    </row>
    <row r="136" spans="1:20" ht="16.5" customHeight="1">
      <c r="A136" s="593" t="s">
        <v>348</v>
      </c>
      <c r="B136" s="635">
        <v>-6.8076351859999997</v>
      </c>
      <c r="C136" s="635">
        <v>-17.162440836999998</v>
      </c>
      <c r="D136" s="635">
        <v>-5.6743321509999998</v>
      </c>
      <c r="E136" s="635">
        <v>-10.099246494000001</v>
      </c>
      <c r="F136" s="635">
        <v>-17.557898265999999</v>
      </c>
      <c r="G136" s="635">
        <v>18.374168296000001</v>
      </c>
      <c r="H136" s="635">
        <v>46.677952490000003</v>
      </c>
      <c r="I136" s="635">
        <v>14.107799249999999</v>
      </c>
      <c r="J136" s="635" t="s">
        <v>110</v>
      </c>
      <c r="K136" s="635" t="s">
        <v>110</v>
      </c>
      <c r="L136" s="635" t="s">
        <v>110</v>
      </c>
      <c r="M136" s="636">
        <v>-5.2478243439999996</v>
      </c>
      <c r="N136" s="636">
        <v>14.107799249999999</v>
      </c>
      <c r="O136" s="636">
        <v>-4.7146645669999998</v>
      </c>
      <c r="P136" s="635">
        <v>1.7118524079999999</v>
      </c>
    </row>
    <row r="137" spans="1:20" ht="15.75" customHeight="1">
      <c r="A137" s="591" t="s">
        <v>211</v>
      </c>
      <c r="B137" s="631">
        <v>21.700012803</v>
      </c>
      <c r="C137" s="631">
        <v>-11.509783483</v>
      </c>
      <c r="D137" s="631">
        <v>-10.677187655999999</v>
      </c>
      <c r="E137" s="631">
        <v>-8.942148714</v>
      </c>
      <c r="F137" s="631">
        <v>15.825334546000001</v>
      </c>
      <c r="G137" s="631">
        <v>17.424028285999999</v>
      </c>
      <c r="H137" s="631">
        <v>-25.086928112999999</v>
      </c>
      <c r="I137" s="631">
        <v>2.5672609</v>
      </c>
      <c r="J137" s="631" t="s">
        <v>110</v>
      </c>
      <c r="K137" s="631" t="s">
        <v>110</v>
      </c>
      <c r="L137" s="631" t="s">
        <v>110</v>
      </c>
      <c r="M137" s="632">
        <v>-3.4362987920000001</v>
      </c>
      <c r="N137" s="632">
        <v>2.5672609</v>
      </c>
      <c r="O137" s="632">
        <v>-3.1217664809999999</v>
      </c>
      <c r="P137" s="631">
        <v>-6.3653919370000001</v>
      </c>
    </row>
    <row r="138" spans="1:20" ht="15.75" customHeight="1">
      <c r="A138" s="594" t="s">
        <v>212</v>
      </c>
      <c r="B138" s="633">
        <v>-35.436101788000002</v>
      </c>
      <c r="C138" s="633">
        <v>-15.881054098</v>
      </c>
      <c r="D138" s="633">
        <v>-10.030183596000001</v>
      </c>
      <c r="E138" s="633">
        <v>29.916889192999999</v>
      </c>
      <c r="F138" s="633">
        <v>16.439664426</v>
      </c>
      <c r="G138" s="633">
        <v>14.741989459999999</v>
      </c>
      <c r="H138" s="633">
        <v>7.0211895630000001</v>
      </c>
      <c r="I138" s="633">
        <v>-25.373363189999999</v>
      </c>
      <c r="J138" s="633" t="s">
        <v>110</v>
      </c>
      <c r="K138" s="633" t="s">
        <v>110</v>
      </c>
      <c r="L138" s="633" t="s">
        <v>110</v>
      </c>
      <c r="M138" s="634">
        <v>15.960230037000001</v>
      </c>
      <c r="N138" s="634">
        <v>-25.373363189999999</v>
      </c>
      <c r="O138" s="634">
        <v>14.178416193</v>
      </c>
      <c r="P138" s="633">
        <v>2.2562576980000002</v>
      </c>
    </row>
    <row r="139" spans="1:20" ht="15.75" customHeight="1">
      <c r="A139" s="591" t="s">
        <v>593</v>
      </c>
      <c r="B139" s="794">
        <v>169.55591013</v>
      </c>
      <c r="C139" s="631">
        <v>-28.800309543000001</v>
      </c>
      <c r="D139" s="631">
        <v>5.5397783949999999</v>
      </c>
      <c r="E139" s="631">
        <v>-32.984332686000002</v>
      </c>
      <c r="F139" s="631">
        <v>-45.682481748999997</v>
      </c>
      <c r="G139" s="631">
        <v>22.65230395</v>
      </c>
      <c r="H139" s="631">
        <v>276.86073084600002</v>
      </c>
      <c r="I139" s="631">
        <v>359.87299346600003</v>
      </c>
      <c r="J139" s="631" t="s">
        <v>110</v>
      </c>
      <c r="K139" s="631" t="s">
        <v>110</v>
      </c>
      <c r="L139" s="631" t="s">
        <v>110</v>
      </c>
      <c r="M139" s="632">
        <v>-20.953744923999999</v>
      </c>
      <c r="N139" s="632">
        <v>359.87299346600003</v>
      </c>
      <c r="O139" s="632">
        <v>-19.269372104999999</v>
      </c>
      <c r="P139" s="631">
        <v>7.7150947710000004</v>
      </c>
    </row>
    <row r="140" spans="1:20" ht="16.5" customHeight="1">
      <c r="A140" s="595" t="s">
        <v>272</v>
      </c>
      <c r="B140" s="637"/>
      <c r="C140" s="637"/>
      <c r="D140" s="637"/>
      <c r="E140" s="637"/>
      <c r="F140" s="637"/>
      <c r="G140" s="637"/>
      <c r="H140" s="637"/>
      <c r="I140" s="637"/>
      <c r="J140" s="637"/>
      <c r="K140" s="637"/>
      <c r="L140" s="637"/>
      <c r="M140" s="638"/>
      <c r="N140" s="638"/>
      <c r="O140" s="638"/>
      <c r="P140" s="637"/>
    </row>
    <row r="141" spans="1:20" ht="16.5" customHeight="1">
      <c r="A141" s="596" t="s">
        <v>584</v>
      </c>
      <c r="B141" s="639">
        <v>13.269280055999999</v>
      </c>
      <c r="C141" s="639">
        <v>3.4122564720000002</v>
      </c>
      <c r="D141" s="639">
        <v>-0.112359872</v>
      </c>
      <c r="E141" s="639">
        <v>-1.1743315569999999</v>
      </c>
      <c r="F141" s="639">
        <v>1.4342601E-2</v>
      </c>
      <c r="G141" s="639">
        <v>-1.561510256</v>
      </c>
      <c r="H141" s="639">
        <v>0.32122358099999998</v>
      </c>
      <c r="I141" s="639">
        <v>1.6086523660000001</v>
      </c>
      <c r="J141" s="639" t="s">
        <v>110</v>
      </c>
      <c r="K141" s="639" t="s">
        <v>110</v>
      </c>
      <c r="L141" s="639" t="s">
        <v>110</v>
      </c>
      <c r="M141" s="640">
        <v>-0.52628103800000003</v>
      </c>
      <c r="N141" s="640">
        <v>1.6086523660000001</v>
      </c>
      <c r="O141" s="640">
        <v>-0.423210366</v>
      </c>
      <c r="P141" s="639">
        <v>-0.27487561599999999</v>
      </c>
    </row>
    <row r="142" spans="1:20" ht="16.5" customHeight="1">
      <c r="A142" s="597" t="s">
        <v>497</v>
      </c>
      <c r="B142" s="641">
        <v>-13.006567806</v>
      </c>
      <c r="C142" s="641">
        <v>-12.369129082000001</v>
      </c>
      <c r="D142" s="641">
        <v>-8.3998186050000001</v>
      </c>
      <c r="E142" s="641">
        <v>-4.8514106549999996</v>
      </c>
      <c r="F142" s="641">
        <v>-8.579598185</v>
      </c>
      <c r="G142" s="641">
        <v>1.591536005</v>
      </c>
      <c r="H142" s="641">
        <v>-0.68876671499999997</v>
      </c>
      <c r="I142" s="641">
        <v>0.21981732600000001</v>
      </c>
      <c r="J142" s="641" t="s">
        <v>110</v>
      </c>
      <c r="K142" s="641" t="s">
        <v>110</v>
      </c>
      <c r="L142" s="641" t="s">
        <v>110</v>
      </c>
      <c r="M142" s="642">
        <v>-5.09245985</v>
      </c>
      <c r="N142" s="642">
        <v>0.21981732600000001</v>
      </c>
      <c r="O142" s="642">
        <v>-4.7957197909999998</v>
      </c>
      <c r="P142" s="641">
        <v>-0.51564584599999996</v>
      </c>
    </row>
    <row r="143" spans="1:20" s="3" customFormat="1" ht="16.5" customHeight="1">
      <c r="A143" s="598" t="s">
        <v>498</v>
      </c>
      <c r="B143" s="643">
        <v>83.177094151000006</v>
      </c>
      <c r="C143" s="643">
        <v>1.7331476480000001</v>
      </c>
      <c r="D143" s="643">
        <v>5.7840512640000004</v>
      </c>
      <c r="E143" s="643">
        <v>2.0743259799999998</v>
      </c>
      <c r="F143" s="643">
        <v>1.3009602579999999</v>
      </c>
      <c r="G143" s="643">
        <v>1.045901609</v>
      </c>
      <c r="H143" s="643">
        <v>3.8816892439999999</v>
      </c>
      <c r="I143" s="643">
        <v>1.7328923919999999</v>
      </c>
      <c r="J143" s="643" t="s">
        <v>110</v>
      </c>
      <c r="K143" s="643" t="s">
        <v>110</v>
      </c>
      <c r="L143" s="643" t="s">
        <v>110</v>
      </c>
      <c r="M143" s="644">
        <v>2.4200632419999999</v>
      </c>
      <c r="N143" s="644">
        <v>1.7328923919999999</v>
      </c>
      <c r="O143" s="644">
        <v>2.3822429449999998</v>
      </c>
      <c r="P143" s="643">
        <v>0.40698779400000001</v>
      </c>
      <c r="Q143"/>
      <c r="S143"/>
      <c r="T143"/>
    </row>
    <row r="144" spans="1:20" ht="16.5" customHeight="1">
      <c r="A144" s="599" t="s">
        <v>499</v>
      </c>
      <c r="B144" s="641">
        <v>16.502288472</v>
      </c>
      <c r="C144" s="641">
        <v>2.4967719160000001</v>
      </c>
      <c r="D144" s="641">
        <v>1.0401124980000001</v>
      </c>
      <c r="E144" s="641">
        <v>-0.935161715</v>
      </c>
      <c r="F144" s="641">
        <v>-1.7363312870000001</v>
      </c>
      <c r="G144" s="641">
        <v>1.1056656279999999</v>
      </c>
      <c r="H144" s="641">
        <v>0.80195017000000002</v>
      </c>
      <c r="I144" s="641">
        <v>1.7598717129999999</v>
      </c>
      <c r="J144" s="641" t="s">
        <v>110</v>
      </c>
      <c r="K144" s="641" t="s">
        <v>110</v>
      </c>
      <c r="L144" s="641" t="s">
        <v>110</v>
      </c>
      <c r="M144" s="642">
        <v>-0.48468201500000002</v>
      </c>
      <c r="N144" s="642">
        <v>1.7598717129999999</v>
      </c>
      <c r="O144" s="642">
        <v>-0.36618957499999999</v>
      </c>
      <c r="P144" s="641">
        <v>-8.7740265999999997E-2</v>
      </c>
    </row>
    <row r="145" spans="1:20" ht="16.5" customHeight="1">
      <c r="A145" s="594" t="s">
        <v>596</v>
      </c>
      <c r="B145" s="645">
        <v>-35.136681547999999</v>
      </c>
      <c r="C145" s="645">
        <v>-15.960326757000001</v>
      </c>
      <c r="D145" s="645">
        <v>2.0339533680000002</v>
      </c>
      <c r="E145" s="645">
        <v>11.180736437</v>
      </c>
      <c r="F145" s="645">
        <v>-3.3081990179999998</v>
      </c>
      <c r="G145" s="645">
        <v>48.371964443000003</v>
      </c>
      <c r="H145" s="645">
        <v>18.515569514999999</v>
      </c>
      <c r="I145" s="645">
        <v>25.766956787000002</v>
      </c>
      <c r="J145" s="645" t="s">
        <v>110</v>
      </c>
      <c r="K145" s="645" t="s">
        <v>110</v>
      </c>
      <c r="L145" s="645" t="s">
        <v>110</v>
      </c>
      <c r="M145" s="646">
        <v>9.2690275240000002</v>
      </c>
      <c r="N145" s="646">
        <v>25.766956787000002</v>
      </c>
      <c r="O145" s="646">
        <v>10.216416417</v>
      </c>
      <c r="P145" s="645">
        <v>8.4066114939999999</v>
      </c>
    </row>
    <row r="146" spans="1:20" ht="16.5" customHeight="1">
      <c r="A146" s="600" t="s">
        <v>500</v>
      </c>
      <c r="B146" s="641">
        <v>-33.514726570999997</v>
      </c>
      <c r="C146" s="641">
        <v>-0.77791655000000004</v>
      </c>
      <c r="D146" s="641">
        <v>-8.4611077639999994</v>
      </c>
      <c r="E146" s="641">
        <v>-1.9567869870000001</v>
      </c>
      <c r="F146" s="641">
        <v>-15.320220076</v>
      </c>
      <c r="G146" s="641">
        <v>6.3722054620000002</v>
      </c>
      <c r="H146" s="641">
        <v>-5.9741349350000004</v>
      </c>
      <c r="I146" s="641">
        <v>15.181690174</v>
      </c>
      <c r="J146" s="641" t="s">
        <v>110</v>
      </c>
      <c r="K146" s="641" t="s">
        <v>110</v>
      </c>
      <c r="L146" s="641" t="s">
        <v>110</v>
      </c>
      <c r="M146" s="642">
        <v>-5.442564269</v>
      </c>
      <c r="N146" s="642">
        <v>15.181690174</v>
      </c>
      <c r="O146" s="642">
        <v>-4.6906784869999996</v>
      </c>
      <c r="P146" s="641">
        <v>0.22959510299999999</v>
      </c>
    </row>
    <row r="147" spans="1:20" ht="16.5" customHeight="1">
      <c r="A147" s="592" t="s">
        <v>501</v>
      </c>
      <c r="B147" s="647">
        <v>-4.1425271219999997</v>
      </c>
      <c r="C147" s="647">
        <v>-6.1401318890000001</v>
      </c>
      <c r="D147" s="647">
        <v>-10.180105641999999</v>
      </c>
      <c r="E147" s="647">
        <v>-11.030152564</v>
      </c>
      <c r="F147" s="647">
        <v>-13.815984701</v>
      </c>
      <c r="G147" s="647">
        <v>-3.9801500349999999</v>
      </c>
      <c r="H147" s="647">
        <v>-16.357258096999999</v>
      </c>
      <c r="I147" s="647">
        <v>-9.8859222760000005</v>
      </c>
      <c r="J147" s="647" t="s">
        <v>110</v>
      </c>
      <c r="K147" s="647" t="s">
        <v>110</v>
      </c>
      <c r="L147" s="647" t="s">
        <v>110</v>
      </c>
      <c r="M147" s="648">
        <v>-11.675425379</v>
      </c>
      <c r="N147" s="648">
        <v>-9.8859222760000005</v>
      </c>
      <c r="O147" s="648">
        <v>-11.585279505999999</v>
      </c>
      <c r="P147" s="647">
        <v>-6.5170251810000002</v>
      </c>
    </row>
    <row r="148" spans="1:20" ht="16.5" customHeight="1">
      <c r="A148" s="597" t="s">
        <v>502</v>
      </c>
      <c r="B148" s="641">
        <v>-4.4839147009999998</v>
      </c>
      <c r="C148" s="641">
        <v>-0.95210422900000002</v>
      </c>
      <c r="D148" s="641">
        <v>0.86163159</v>
      </c>
      <c r="E148" s="641">
        <v>0.95255760499999997</v>
      </c>
      <c r="F148" s="641">
        <v>-0.35514871799999997</v>
      </c>
      <c r="G148" s="641">
        <v>1.778443437</v>
      </c>
      <c r="H148" s="641">
        <v>0.58690969999999998</v>
      </c>
      <c r="I148" s="641">
        <v>0.55140328599999999</v>
      </c>
      <c r="J148" s="641" t="s">
        <v>110</v>
      </c>
      <c r="K148" s="641" t="s">
        <v>110</v>
      </c>
      <c r="L148" s="641" t="s">
        <v>110</v>
      </c>
      <c r="M148" s="642">
        <v>0.63144367199999996</v>
      </c>
      <c r="N148" s="642">
        <v>0.55140328599999999</v>
      </c>
      <c r="O148" s="642">
        <v>0.644114301</v>
      </c>
      <c r="P148" s="641">
        <v>0.77964053</v>
      </c>
    </row>
    <row r="149" spans="1:20" s="3" customFormat="1" ht="16.5" customHeight="1">
      <c r="A149" s="598" t="s">
        <v>523</v>
      </c>
      <c r="B149" s="643">
        <v>2.3060661179999999</v>
      </c>
      <c r="C149" s="643">
        <v>-0.73421748399999998</v>
      </c>
      <c r="D149" s="643">
        <v>0.91448689599999999</v>
      </c>
      <c r="E149" s="643">
        <v>0.21633243999999999</v>
      </c>
      <c r="F149" s="643">
        <v>-1.4107263000000001</v>
      </c>
      <c r="G149" s="643">
        <v>2.1143683289999999</v>
      </c>
      <c r="H149" s="643">
        <v>0.45632923199999997</v>
      </c>
      <c r="I149" s="643">
        <v>0.155585637</v>
      </c>
      <c r="J149" s="643" t="s">
        <v>110</v>
      </c>
      <c r="K149" s="643" t="s">
        <v>110</v>
      </c>
      <c r="L149" s="643" t="s">
        <v>110</v>
      </c>
      <c r="M149" s="644">
        <v>5.1788872999999999E-2</v>
      </c>
      <c r="N149" s="644">
        <v>0.155585637</v>
      </c>
      <c r="O149" s="644">
        <v>6.5078532999999994E-2</v>
      </c>
      <c r="P149" s="643">
        <v>0.17689221899999999</v>
      </c>
      <c r="Q149"/>
      <c r="S149"/>
      <c r="T149"/>
    </row>
    <row r="150" spans="1:20" ht="16.5" customHeight="1">
      <c r="A150" s="599" t="s">
        <v>503</v>
      </c>
      <c r="B150" s="641">
        <v>-1.6508009770000001</v>
      </c>
      <c r="C150" s="641">
        <v>-2.1967192519999998</v>
      </c>
      <c r="D150" s="641">
        <v>-2.3140967639999999</v>
      </c>
      <c r="E150" s="641">
        <v>0.73744248700000004</v>
      </c>
      <c r="F150" s="641">
        <v>0.67850585399999996</v>
      </c>
      <c r="G150" s="641">
        <v>-2.2722276959999999</v>
      </c>
      <c r="H150" s="641">
        <v>-1.5582017429999999</v>
      </c>
      <c r="I150" s="641">
        <v>0.61625703600000004</v>
      </c>
      <c r="J150" s="641" t="s">
        <v>110</v>
      </c>
      <c r="K150" s="641" t="s">
        <v>110</v>
      </c>
      <c r="L150" s="641" t="s">
        <v>110</v>
      </c>
      <c r="M150" s="642">
        <v>-0.12163808199999999</v>
      </c>
      <c r="N150" s="642">
        <v>0.61625703600000004</v>
      </c>
      <c r="O150" s="642">
        <v>-9.4384472999999997E-2</v>
      </c>
      <c r="P150" s="641">
        <v>-0.33506808300000002</v>
      </c>
    </row>
    <row r="151" spans="1:20" ht="16.5" customHeight="1">
      <c r="A151" s="594" t="s">
        <v>595</v>
      </c>
      <c r="B151" s="645">
        <v>-19.164184036999998</v>
      </c>
      <c r="C151" s="645">
        <v>-9.5303040550000002</v>
      </c>
      <c r="D151" s="645">
        <v>0.30623252099999998</v>
      </c>
      <c r="E151" s="645">
        <v>3.3609428189999999</v>
      </c>
      <c r="F151" s="645">
        <v>-0.46695457800000001</v>
      </c>
      <c r="G151" s="645">
        <v>11.381253305</v>
      </c>
      <c r="H151" s="645">
        <v>4.4005516709999997</v>
      </c>
      <c r="I151" s="645">
        <v>7.2652405959999999</v>
      </c>
      <c r="J151" s="645" t="s">
        <v>110</v>
      </c>
      <c r="K151" s="645" t="s">
        <v>110</v>
      </c>
      <c r="L151" s="645" t="s">
        <v>110</v>
      </c>
      <c r="M151" s="646">
        <v>2.7373505370000002</v>
      </c>
      <c r="N151" s="646">
        <v>7.2652405959999999</v>
      </c>
      <c r="O151" s="646">
        <v>2.9824306279999999</v>
      </c>
      <c r="P151" s="645">
        <v>1.9132651300000001</v>
      </c>
    </row>
    <row r="152" spans="1:20" ht="16.5" customHeight="1">
      <c r="A152" s="600" t="s">
        <v>504</v>
      </c>
      <c r="B152" s="641">
        <v>-38.578410818000002</v>
      </c>
      <c r="C152" s="641">
        <v>-3.7286014399999998</v>
      </c>
      <c r="D152" s="641">
        <v>-10.693880218</v>
      </c>
      <c r="E152" s="641">
        <v>-1.2669618810000001</v>
      </c>
      <c r="F152" s="641">
        <v>-14.237765065</v>
      </c>
      <c r="G152" s="641">
        <v>5.5417788290000001</v>
      </c>
      <c r="H152" s="641">
        <v>-9.0600630140000007</v>
      </c>
      <c r="I152" s="641">
        <v>10.553278015</v>
      </c>
      <c r="J152" s="641" t="s">
        <v>110</v>
      </c>
      <c r="K152" s="641" t="s">
        <v>110</v>
      </c>
      <c r="L152" s="641" t="s">
        <v>110</v>
      </c>
      <c r="M152" s="642">
        <v>-5.86026092</v>
      </c>
      <c r="N152" s="642">
        <v>10.553278015</v>
      </c>
      <c r="O152" s="642">
        <v>-5.0197955329999999</v>
      </c>
      <c r="P152" s="641">
        <v>0.26298400500000002</v>
      </c>
    </row>
    <row r="153" spans="1:20" ht="16.5" customHeight="1">
      <c r="A153" s="601" t="s">
        <v>521</v>
      </c>
      <c r="B153" s="649">
        <v>-2.647023962</v>
      </c>
      <c r="C153" s="649">
        <v>4.9725687999999997E-2</v>
      </c>
      <c r="D153" s="649">
        <v>-0.96113879599999996</v>
      </c>
      <c r="E153" s="649">
        <v>-0.15432030999999999</v>
      </c>
      <c r="F153" s="649">
        <v>-0.37436441500000001</v>
      </c>
      <c r="G153" s="649">
        <v>-0.38794827100000001</v>
      </c>
      <c r="H153" s="649">
        <v>-0.68841543900000002</v>
      </c>
      <c r="I153" s="649">
        <v>0.39055837599999998</v>
      </c>
      <c r="J153" s="649" t="s">
        <v>110</v>
      </c>
      <c r="K153" s="649" t="s">
        <v>110</v>
      </c>
      <c r="L153" s="649" t="s">
        <v>110</v>
      </c>
      <c r="M153" s="650">
        <v>-0.345925435</v>
      </c>
      <c r="N153" s="650">
        <v>0.39055837599999998</v>
      </c>
      <c r="O153" s="650">
        <v>-0.29605920499999999</v>
      </c>
      <c r="P153" s="649">
        <v>-5.1658013000000003E-2</v>
      </c>
    </row>
    <row r="154" spans="1:20" ht="15" customHeight="1">
      <c r="A154" s="271" t="s">
        <v>344</v>
      </c>
      <c r="B154" s="13"/>
      <c r="C154" s="13"/>
      <c r="D154" s="13"/>
      <c r="E154" s="13"/>
      <c r="F154" s="13"/>
      <c r="G154" s="13"/>
      <c r="H154" s="13"/>
      <c r="I154" s="13"/>
      <c r="J154" s="13"/>
      <c r="K154" s="13"/>
      <c r="L154" s="13"/>
      <c r="M154" s="13"/>
      <c r="N154" s="13"/>
      <c r="O154" s="13"/>
      <c r="P154" s="40"/>
    </row>
    <row r="155" spans="1:20" ht="15" customHeight="1">
      <c r="A155" s="303" t="s">
        <v>766</v>
      </c>
      <c r="B155" s="13"/>
      <c r="C155" s="13"/>
      <c r="D155" s="13"/>
      <c r="E155" s="13"/>
      <c r="F155" s="13"/>
      <c r="G155" s="13"/>
      <c r="H155" s="13"/>
      <c r="I155" s="13"/>
      <c r="J155" s="13"/>
      <c r="K155" s="13"/>
      <c r="L155" s="13"/>
      <c r="M155" s="13"/>
      <c r="N155" s="13"/>
      <c r="O155" s="13"/>
      <c r="P155" s="40"/>
    </row>
    <row r="156" spans="1:20" ht="15" customHeight="1">
      <c r="A156" s="38" t="s">
        <v>575</v>
      </c>
      <c r="B156" s="13"/>
      <c r="C156" s="13"/>
      <c r="D156" s="13"/>
      <c r="E156" s="13"/>
      <c r="F156" s="13"/>
      <c r="G156" s="13"/>
      <c r="H156" s="13"/>
      <c r="I156" s="13"/>
      <c r="J156" s="13"/>
      <c r="K156" s="13"/>
      <c r="L156" s="13"/>
      <c r="M156" s="13"/>
      <c r="N156" s="13"/>
      <c r="O156" s="13"/>
      <c r="P156" s="40"/>
    </row>
    <row r="157" spans="1:20" ht="15" customHeight="1">
      <c r="A157" s="303" t="s">
        <v>767</v>
      </c>
      <c r="B157" s="13"/>
      <c r="C157" s="13"/>
      <c r="D157" s="13"/>
      <c r="E157" s="13"/>
      <c r="F157" s="13"/>
      <c r="G157" s="13"/>
      <c r="H157" s="13"/>
      <c r="I157" s="13"/>
      <c r="J157" s="13"/>
      <c r="K157" s="13"/>
      <c r="L157" s="13"/>
      <c r="M157" s="13"/>
      <c r="N157" s="13"/>
      <c r="O157" s="13"/>
      <c r="P157" s="40"/>
    </row>
    <row r="158" spans="1:20" ht="15" customHeight="1">
      <c r="A158" s="303" t="s">
        <v>594</v>
      </c>
      <c r="B158" s="13"/>
      <c r="C158" s="13"/>
      <c r="D158" s="13"/>
      <c r="E158" s="13"/>
      <c r="F158" s="13"/>
      <c r="G158" s="13"/>
      <c r="H158" s="13"/>
      <c r="I158" s="13"/>
      <c r="J158" s="13"/>
      <c r="K158" s="13"/>
      <c r="L158" s="13"/>
      <c r="M158" s="13"/>
      <c r="N158" s="13"/>
      <c r="O158" s="13"/>
      <c r="P158" s="40"/>
    </row>
    <row r="159" spans="1:20" ht="15" customHeight="1">
      <c r="A159" s="271" t="s">
        <v>788</v>
      </c>
      <c r="B159" s="13"/>
      <c r="C159" s="13"/>
      <c r="D159" s="13"/>
      <c r="E159" s="13"/>
      <c r="F159" s="13"/>
      <c r="G159" s="13"/>
      <c r="H159" s="13"/>
      <c r="I159" s="13"/>
      <c r="J159" s="13"/>
      <c r="K159" s="13"/>
      <c r="L159" s="13"/>
      <c r="M159" s="13"/>
      <c r="N159" s="13"/>
      <c r="O159" s="13"/>
      <c r="P159" s="40"/>
    </row>
    <row r="160" spans="1:20">
      <c r="A160" s="255" t="s">
        <v>783</v>
      </c>
      <c r="B160" s="13"/>
      <c r="C160" s="13"/>
      <c r="D160" s="13"/>
      <c r="E160" s="13"/>
      <c r="F160" s="13"/>
      <c r="G160" s="13"/>
      <c r="H160" s="13"/>
      <c r="I160" s="13"/>
      <c r="J160" s="13"/>
      <c r="K160" s="13"/>
      <c r="L160" s="13"/>
      <c r="M160" s="13"/>
      <c r="N160" s="13"/>
      <c r="O160" s="13"/>
      <c r="P160" s="40"/>
    </row>
    <row r="161" spans="1:10">
      <c r="A161" s="255"/>
      <c r="B161" s="3"/>
      <c r="C161" s="3"/>
      <c r="D161" s="3"/>
      <c r="G161" s="187"/>
      <c r="J161" s="187"/>
    </row>
    <row r="162" spans="1:10">
      <c r="A162" s="919" t="s">
        <v>845</v>
      </c>
      <c r="B162" s="928"/>
      <c r="C162" s="928"/>
      <c r="D162" s="928"/>
      <c r="E162" s="928"/>
      <c r="F162" s="928"/>
    </row>
    <row r="163" spans="1:10">
      <c r="A163" s="928"/>
      <c r="B163" s="928"/>
      <c r="C163" s="928"/>
      <c r="D163" s="928"/>
      <c r="E163" s="928"/>
      <c r="F163" s="928"/>
    </row>
    <row r="164" spans="1:10" ht="14.25" customHeight="1">
      <c r="A164" s="928"/>
      <c r="B164" s="928"/>
      <c r="C164" s="928"/>
      <c r="D164" s="928"/>
      <c r="E164" s="928"/>
      <c r="F164" s="928"/>
    </row>
    <row r="165" spans="1:10">
      <c r="A165" s="17"/>
      <c r="B165" s="69"/>
      <c r="C165" s="69"/>
      <c r="D165" s="69"/>
      <c r="E165" s="69"/>
      <c r="F165" s="69"/>
    </row>
    <row r="166" spans="1:10">
      <c r="A166" s="929" t="s">
        <v>387</v>
      </c>
      <c r="B166" s="931"/>
      <c r="C166" s="931"/>
      <c r="D166" s="931"/>
      <c r="E166" s="931"/>
      <c r="F166" s="931"/>
    </row>
    <row r="167" spans="1:10">
      <c r="A167" s="17"/>
      <c r="B167" s="69"/>
      <c r="C167" s="69"/>
      <c r="D167" s="69"/>
      <c r="E167" s="69"/>
      <c r="F167" s="69"/>
    </row>
    <row r="168" spans="1:10">
      <c r="A168" s="919" t="s">
        <v>388</v>
      </c>
      <c r="B168" s="928"/>
      <c r="C168" s="928"/>
      <c r="D168" s="928"/>
      <c r="E168" s="928"/>
      <c r="F168" s="928"/>
    </row>
    <row r="169" spans="1:10">
      <c r="A169" s="928"/>
      <c r="B169" s="928"/>
      <c r="C169" s="928"/>
      <c r="D169" s="928"/>
      <c r="E169" s="928"/>
      <c r="F169" s="928"/>
    </row>
    <row r="170" spans="1:10">
      <c r="A170" s="17"/>
      <c r="B170" s="69"/>
      <c r="C170" s="69"/>
      <c r="D170" s="69"/>
      <c r="E170" s="69"/>
      <c r="F170" s="69"/>
    </row>
    <row r="171" spans="1:10">
      <c r="A171" s="919" t="s">
        <v>389</v>
      </c>
      <c r="B171" s="928"/>
      <c r="C171" s="928"/>
      <c r="D171" s="928"/>
      <c r="E171" s="928"/>
      <c r="F171" s="928"/>
    </row>
    <row r="172" spans="1:10">
      <c r="A172" s="928"/>
      <c r="B172" s="928"/>
      <c r="C172" s="928"/>
      <c r="D172" s="928"/>
      <c r="E172" s="928"/>
      <c r="F172" s="928"/>
    </row>
    <row r="173" spans="1:10">
      <c r="A173" s="928"/>
      <c r="B173" s="928"/>
      <c r="C173" s="928"/>
      <c r="D173" s="928"/>
      <c r="E173" s="928"/>
      <c r="F173" s="928"/>
    </row>
    <row r="174" spans="1:10">
      <c r="A174" s="17"/>
      <c r="B174" s="69"/>
      <c r="C174" s="69"/>
      <c r="D174" s="69"/>
      <c r="E174" s="69"/>
      <c r="F174" s="69"/>
    </row>
    <row r="175" spans="1:10">
      <c r="A175" s="919" t="s">
        <v>390</v>
      </c>
      <c r="B175" s="928"/>
      <c r="C175" s="928"/>
      <c r="D175" s="928"/>
      <c r="E175" s="928"/>
      <c r="F175" s="928"/>
    </row>
    <row r="176" spans="1:10">
      <c r="A176" s="928"/>
      <c r="B176" s="928"/>
      <c r="C176" s="928"/>
      <c r="D176" s="928"/>
      <c r="E176" s="928"/>
      <c r="F176" s="928"/>
    </row>
    <row r="177" spans="1:6">
      <c r="A177" s="928"/>
      <c r="B177" s="928"/>
      <c r="C177" s="928"/>
      <c r="D177" s="928"/>
      <c r="E177" s="928"/>
      <c r="F177" s="928"/>
    </row>
    <row r="178" spans="1:6" ht="21.75" customHeight="1">
      <c r="A178" s="928"/>
      <c r="B178" s="928"/>
      <c r="C178" s="928"/>
      <c r="D178" s="928"/>
      <c r="E178" s="928"/>
      <c r="F178" s="928"/>
    </row>
    <row r="180" spans="1:6" ht="64.5" customHeight="1">
      <c r="A180" s="919" t="s">
        <v>840</v>
      </c>
      <c r="B180" s="919"/>
      <c r="C180" s="919"/>
      <c r="D180" s="919"/>
      <c r="E180" s="919"/>
      <c r="F180" s="919"/>
    </row>
    <row r="182" spans="1:6" ht="168.75" customHeight="1">
      <c r="A182" s="919" t="s">
        <v>820</v>
      </c>
      <c r="B182" s="919"/>
      <c r="C182" s="919"/>
      <c r="D182" s="919"/>
      <c r="E182" s="919"/>
      <c r="F182" s="919"/>
    </row>
  </sheetData>
  <mergeCells count="7">
    <mergeCell ref="A182:F182"/>
    <mergeCell ref="A180:F180"/>
    <mergeCell ref="A162:F164"/>
    <mergeCell ref="A166:F166"/>
    <mergeCell ref="A168:F169"/>
    <mergeCell ref="A171:F173"/>
    <mergeCell ref="A175:F178"/>
  </mergeCells>
  <phoneticPr fontId="2" type="noConversion"/>
  <pageMargins left="0.59055118110236227" right="0.59055118110236227" top="0.78740157480314965" bottom="0.78740157480314965" header="0.39370078740157483" footer="0.39370078740157483"/>
  <pageSetup paperSize="9" scale="48" firstPageNumber="23"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2" manualBreakCount="2">
    <brk id="60" max="15" man="1"/>
    <brk id="105" max="15" man="1"/>
  </rowBreaks>
  <tableParts count="2">
    <tablePart r:id="rId2"/>
    <tablePart r:id="rId3"/>
  </tableParts>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Y182"/>
  <sheetViews>
    <sheetView zoomScale="85" zoomScaleNormal="85" zoomScalePageLayoutView="85" workbookViewId="0">
      <selection activeCell="E2" sqref="E2"/>
    </sheetView>
  </sheetViews>
  <sheetFormatPr baseColWidth="10" defaultRowHeight="12.75"/>
  <cols>
    <col min="1" max="1" width="90" customWidth="1"/>
    <col min="13" max="14" width="15.5703125" customWidth="1"/>
    <col min="15" max="15" width="14.28515625" customWidth="1"/>
    <col min="16" max="16" width="18.85546875" customWidth="1"/>
  </cols>
  <sheetData>
    <row r="1" spans="1:16" ht="21">
      <c r="A1" s="47" t="s">
        <v>791</v>
      </c>
    </row>
    <row r="2" spans="1:16" ht="18">
      <c r="A2" s="47"/>
    </row>
    <row r="3" spans="1:16" ht="13.5" thickBot="1">
      <c r="P3" s="275" t="s">
        <v>255</v>
      </c>
    </row>
    <row r="4" spans="1:16" ht="12.75" customHeight="1">
      <c r="A4" s="42"/>
      <c r="B4" s="43" t="s">
        <v>42</v>
      </c>
      <c r="C4" s="43" t="s">
        <v>133</v>
      </c>
      <c r="D4" s="43" t="s">
        <v>135</v>
      </c>
      <c r="E4" s="43" t="s">
        <v>43</v>
      </c>
      <c r="F4" s="43" t="s">
        <v>44</v>
      </c>
      <c r="G4" s="43" t="s">
        <v>45</v>
      </c>
      <c r="H4" s="43" t="s">
        <v>46</v>
      </c>
      <c r="I4" s="43" t="s">
        <v>137</v>
      </c>
      <c r="J4" s="43" t="s">
        <v>138</v>
      </c>
      <c r="K4" s="43" t="s">
        <v>139</v>
      </c>
      <c r="L4" s="268">
        <v>100000</v>
      </c>
      <c r="M4" s="266" t="s">
        <v>278</v>
      </c>
      <c r="N4" s="266" t="s">
        <v>278</v>
      </c>
      <c r="O4" s="273" t="s">
        <v>84</v>
      </c>
      <c r="P4" s="298" t="s">
        <v>266</v>
      </c>
    </row>
    <row r="5" spans="1:16">
      <c r="A5" s="612" t="s">
        <v>88</v>
      </c>
      <c r="B5" s="44" t="s">
        <v>132</v>
      </c>
      <c r="C5" s="44" t="s">
        <v>47</v>
      </c>
      <c r="D5" s="44" t="s">
        <v>47</v>
      </c>
      <c r="E5" s="44" t="s">
        <v>47</v>
      </c>
      <c r="F5" s="44" t="s">
        <v>47</v>
      </c>
      <c r="G5" s="44" t="s">
        <v>47</v>
      </c>
      <c r="H5" s="44" t="s">
        <v>47</v>
      </c>
      <c r="I5" s="44" t="s">
        <v>47</v>
      </c>
      <c r="J5" s="44" t="s">
        <v>47</v>
      </c>
      <c r="K5" s="44" t="s">
        <v>47</v>
      </c>
      <c r="L5" s="44" t="s">
        <v>50</v>
      </c>
      <c r="M5" s="251" t="s">
        <v>277</v>
      </c>
      <c r="N5" s="251" t="s">
        <v>156</v>
      </c>
      <c r="O5" s="272" t="s">
        <v>155</v>
      </c>
      <c r="P5" s="299" t="s">
        <v>343</v>
      </c>
    </row>
    <row r="6" spans="1:16" ht="13.5" customHeight="1" thickBot="1">
      <c r="A6" s="462" t="s">
        <v>255</v>
      </c>
      <c r="B6" s="45" t="s">
        <v>50</v>
      </c>
      <c r="C6" s="45" t="s">
        <v>134</v>
      </c>
      <c r="D6" s="45" t="s">
        <v>136</v>
      </c>
      <c r="E6" s="45" t="s">
        <v>51</v>
      </c>
      <c r="F6" s="45" t="s">
        <v>52</v>
      </c>
      <c r="G6" s="45" t="s">
        <v>53</v>
      </c>
      <c r="H6" s="45" t="s">
        <v>49</v>
      </c>
      <c r="I6" s="45" t="s">
        <v>140</v>
      </c>
      <c r="J6" s="45" t="s">
        <v>141</v>
      </c>
      <c r="K6" s="45" t="s">
        <v>142</v>
      </c>
      <c r="L6" s="45" t="s">
        <v>143</v>
      </c>
      <c r="M6" s="267" t="s">
        <v>156</v>
      </c>
      <c r="N6" s="267" t="s">
        <v>143</v>
      </c>
      <c r="O6" s="274" t="s">
        <v>48</v>
      </c>
      <c r="P6" s="300" t="s">
        <v>287</v>
      </c>
    </row>
    <row r="7" spans="1:16" ht="12.75" customHeight="1">
      <c r="A7" s="238"/>
    </row>
    <row r="8" spans="1:16" ht="15.75" customHeight="1">
      <c r="A8" s="515" t="s">
        <v>188</v>
      </c>
      <c r="B8" s="507">
        <v>818.10325927300005</v>
      </c>
      <c r="C8" s="507">
        <v>804.14992596499997</v>
      </c>
      <c r="D8" s="507">
        <v>715.27303172799998</v>
      </c>
      <c r="E8" s="507">
        <v>690.42026157400005</v>
      </c>
      <c r="F8" s="507">
        <v>748.73995445900005</v>
      </c>
      <c r="G8" s="507">
        <v>801.97542116</v>
      </c>
      <c r="H8" s="507">
        <v>865.88419589900002</v>
      </c>
      <c r="I8" s="507">
        <v>1544.263639411</v>
      </c>
      <c r="J8" s="507">
        <v>1085.0492113350001</v>
      </c>
      <c r="K8" s="507" t="s">
        <v>110</v>
      </c>
      <c r="L8" s="507" t="s">
        <v>110</v>
      </c>
      <c r="M8" s="520">
        <v>740.38724759299998</v>
      </c>
      <c r="N8" s="520">
        <v>1264.3600526140001</v>
      </c>
      <c r="O8" s="520">
        <v>766.379850949</v>
      </c>
      <c r="P8" s="507">
        <v>950.91832170600003</v>
      </c>
    </row>
    <row r="9" spans="1:16" ht="15.75" customHeight="1">
      <c r="A9" s="506" t="s">
        <v>189</v>
      </c>
      <c r="B9" s="508">
        <v>311.01026636799998</v>
      </c>
      <c r="C9" s="508">
        <v>265.25433251099997</v>
      </c>
      <c r="D9" s="508">
        <v>247.93643135900001</v>
      </c>
      <c r="E9" s="508">
        <v>231.74931728000001</v>
      </c>
      <c r="F9" s="508">
        <v>227.53952898099999</v>
      </c>
      <c r="G9" s="508">
        <v>219.60448687900001</v>
      </c>
      <c r="H9" s="508">
        <v>252.64469997699999</v>
      </c>
      <c r="I9" s="508">
        <v>322.22044958599997</v>
      </c>
      <c r="J9" s="508">
        <v>214.12711777300001</v>
      </c>
      <c r="K9" s="508" t="s">
        <v>110</v>
      </c>
      <c r="L9" s="508" t="s">
        <v>110</v>
      </c>
      <c r="M9" s="521">
        <v>236.97910447000001</v>
      </c>
      <c r="N9" s="521">
        <v>256.33464671600001</v>
      </c>
      <c r="O9" s="521">
        <v>237.93927058400001</v>
      </c>
      <c r="P9" s="508">
        <v>232.29187636200001</v>
      </c>
    </row>
    <row r="10" spans="1:16" ht="15.75" customHeight="1">
      <c r="A10" s="506" t="s">
        <v>190</v>
      </c>
      <c r="B10" s="508">
        <v>241.858309061</v>
      </c>
      <c r="C10" s="508">
        <v>261.751202186</v>
      </c>
      <c r="D10" s="508">
        <v>286.25137713100003</v>
      </c>
      <c r="E10" s="508">
        <v>304.84320036899999</v>
      </c>
      <c r="F10" s="508">
        <v>370.05008726400001</v>
      </c>
      <c r="G10" s="508">
        <v>398.44958659399998</v>
      </c>
      <c r="H10" s="508">
        <v>430.99961842099998</v>
      </c>
      <c r="I10" s="508">
        <v>746.27611476300001</v>
      </c>
      <c r="J10" s="508">
        <v>617.55700997899999</v>
      </c>
      <c r="K10" s="508" t="s">
        <v>110</v>
      </c>
      <c r="L10" s="508" t="s">
        <v>110</v>
      </c>
      <c r="M10" s="521">
        <v>332.25298278299999</v>
      </c>
      <c r="N10" s="521">
        <v>667.81834663699999</v>
      </c>
      <c r="O10" s="521">
        <v>348.89929976600001</v>
      </c>
      <c r="P10" s="508">
        <v>522.78666103900002</v>
      </c>
    </row>
    <row r="11" spans="1:16" ht="15.75" customHeight="1">
      <c r="A11" s="506" t="s">
        <v>191</v>
      </c>
      <c r="B11" s="508">
        <v>18.746647373999998</v>
      </c>
      <c r="C11" s="508">
        <v>32.067543334</v>
      </c>
      <c r="D11" s="508">
        <v>22.14466277</v>
      </c>
      <c r="E11" s="508">
        <v>25.495086968999999</v>
      </c>
      <c r="F11" s="508">
        <v>27.722705581</v>
      </c>
      <c r="G11" s="508">
        <v>28.364412828999999</v>
      </c>
      <c r="H11" s="508">
        <v>33.206936229</v>
      </c>
      <c r="I11" s="508">
        <v>56.20670698</v>
      </c>
      <c r="J11" s="508">
        <v>47.028462672000003</v>
      </c>
      <c r="K11" s="508" t="s">
        <v>110</v>
      </c>
      <c r="L11" s="508" t="s">
        <v>110</v>
      </c>
      <c r="M11" s="521">
        <v>26.527153967</v>
      </c>
      <c r="N11" s="521">
        <v>50.612319380000002</v>
      </c>
      <c r="O11" s="521">
        <v>27.721941454</v>
      </c>
      <c r="P11" s="508">
        <v>27.149171689999999</v>
      </c>
    </row>
    <row r="12" spans="1:16" ht="15.75" customHeight="1">
      <c r="A12" s="506" t="s">
        <v>192</v>
      </c>
      <c r="B12" s="508">
        <v>114.72839059</v>
      </c>
      <c r="C12" s="508">
        <v>113.969931547</v>
      </c>
      <c r="D12" s="508">
        <v>91.874264546000006</v>
      </c>
      <c r="E12" s="508">
        <v>74.054662668999995</v>
      </c>
      <c r="F12" s="508">
        <v>79.024307754000006</v>
      </c>
      <c r="G12" s="508">
        <v>95.272466010000002</v>
      </c>
      <c r="H12" s="508">
        <v>109.163189054</v>
      </c>
      <c r="I12" s="508">
        <v>207.09826870000001</v>
      </c>
      <c r="J12" s="508">
        <v>163.79475767400001</v>
      </c>
      <c r="K12" s="508" t="s">
        <v>110</v>
      </c>
      <c r="L12" s="508" t="s">
        <v>110</v>
      </c>
      <c r="M12" s="521">
        <v>85.679307879000007</v>
      </c>
      <c r="N12" s="521">
        <v>180.70361009199999</v>
      </c>
      <c r="O12" s="521">
        <v>90.393157478000006</v>
      </c>
      <c r="P12" s="508">
        <v>128.066273303</v>
      </c>
    </row>
    <row r="13" spans="1:16" ht="15.75" customHeight="1">
      <c r="A13" s="506" t="s">
        <v>193</v>
      </c>
      <c r="B13" s="508">
        <v>131.75964587999999</v>
      </c>
      <c r="C13" s="508">
        <v>131.106916388</v>
      </c>
      <c r="D13" s="508">
        <v>67.066295921999995</v>
      </c>
      <c r="E13" s="508">
        <v>54.277994288000002</v>
      </c>
      <c r="F13" s="508">
        <v>44.40332488</v>
      </c>
      <c r="G13" s="508">
        <v>60.284468846999999</v>
      </c>
      <c r="H13" s="508">
        <v>39.869752218999999</v>
      </c>
      <c r="I13" s="508">
        <v>212.46209938199999</v>
      </c>
      <c r="J13" s="508">
        <v>42.541863235999998</v>
      </c>
      <c r="K13" s="508" t="s">
        <v>110</v>
      </c>
      <c r="L13" s="508" t="s">
        <v>110</v>
      </c>
      <c r="M13" s="521">
        <v>58.948698495000002</v>
      </c>
      <c r="N13" s="521">
        <v>108.89112978999999</v>
      </c>
      <c r="O13" s="521">
        <v>61.426181667000002</v>
      </c>
      <c r="P13" s="508">
        <v>40.624339313</v>
      </c>
    </row>
    <row r="14" spans="1:16" ht="15.75" customHeight="1">
      <c r="A14" s="515" t="s">
        <v>194</v>
      </c>
      <c r="B14" s="507">
        <v>1094.2804113770001</v>
      </c>
      <c r="C14" s="507">
        <v>1026.9851175159999</v>
      </c>
      <c r="D14" s="507">
        <v>910.37344770599998</v>
      </c>
      <c r="E14" s="507">
        <v>871.64473292299999</v>
      </c>
      <c r="F14" s="507">
        <v>902.50773475999995</v>
      </c>
      <c r="G14" s="507">
        <v>940.05212557300001</v>
      </c>
      <c r="H14" s="507">
        <v>1019.79178589</v>
      </c>
      <c r="I14" s="507">
        <v>1635.8154403840001</v>
      </c>
      <c r="J14" s="507">
        <v>1210.74191587</v>
      </c>
      <c r="K14" s="507" t="s">
        <v>110</v>
      </c>
      <c r="L14" s="507" t="s">
        <v>110</v>
      </c>
      <c r="M14" s="520">
        <v>915.22983731500005</v>
      </c>
      <c r="N14" s="520">
        <v>1376.721655673</v>
      </c>
      <c r="O14" s="520">
        <v>938.12296014799995</v>
      </c>
      <c r="P14" s="507">
        <v>1113.916350597</v>
      </c>
    </row>
    <row r="15" spans="1:16" ht="15.75" customHeight="1">
      <c r="A15" s="506" t="s">
        <v>86</v>
      </c>
      <c r="B15" s="508">
        <v>510.30065720699997</v>
      </c>
      <c r="C15" s="508">
        <v>454.64345114299999</v>
      </c>
      <c r="D15" s="508">
        <v>411.43095491299999</v>
      </c>
      <c r="E15" s="508">
        <v>437.94702654100001</v>
      </c>
      <c r="F15" s="508">
        <v>495.26486760500001</v>
      </c>
      <c r="G15" s="508">
        <v>542.12757918900002</v>
      </c>
      <c r="H15" s="508">
        <v>588.96146031900003</v>
      </c>
      <c r="I15" s="508">
        <v>798.28345142600006</v>
      </c>
      <c r="J15" s="508">
        <v>881.50244936599995</v>
      </c>
      <c r="K15" s="508" t="s">
        <v>110</v>
      </c>
      <c r="L15" s="508" t="s">
        <v>110</v>
      </c>
      <c r="M15" s="521">
        <v>471.45000046899997</v>
      </c>
      <c r="N15" s="521">
        <v>849.00767651399997</v>
      </c>
      <c r="O15" s="521">
        <v>490.17942081899997</v>
      </c>
      <c r="P15" s="508">
        <v>724.17659456199999</v>
      </c>
    </row>
    <row r="16" spans="1:16" ht="15.75" customHeight="1">
      <c r="A16" s="506" t="s">
        <v>195</v>
      </c>
      <c r="B16" s="508">
        <v>428.62262322599997</v>
      </c>
      <c r="C16" s="508">
        <v>409.29463893299999</v>
      </c>
      <c r="D16" s="508">
        <v>362.00929565799998</v>
      </c>
      <c r="E16" s="508">
        <v>395.16283689400001</v>
      </c>
      <c r="F16" s="508">
        <v>450.12334396900002</v>
      </c>
      <c r="G16" s="508">
        <v>478.21622489100002</v>
      </c>
      <c r="H16" s="508">
        <v>522.85109053099995</v>
      </c>
      <c r="I16" s="508">
        <v>586.83394242099996</v>
      </c>
      <c r="J16" s="508">
        <v>831.09784580400003</v>
      </c>
      <c r="K16" s="508" t="s">
        <v>110</v>
      </c>
      <c r="L16" s="508" t="s">
        <v>110</v>
      </c>
      <c r="M16" s="521">
        <v>421.974245774</v>
      </c>
      <c r="N16" s="521">
        <v>735.71938351799997</v>
      </c>
      <c r="O16" s="521">
        <v>437.53813161300002</v>
      </c>
      <c r="P16" s="508">
        <v>640.46058469399998</v>
      </c>
    </row>
    <row r="17" spans="1:16" ht="15.75" customHeight="1">
      <c r="A17" s="506" t="s">
        <v>229</v>
      </c>
      <c r="B17" s="508">
        <v>194.93021533500001</v>
      </c>
      <c r="C17" s="508">
        <v>104.619778189</v>
      </c>
      <c r="D17" s="508">
        <v>64.914417471999997</v>
      </c>
      <c r="E17" s="508">
        <v>80.337189266999999</v>
      </c>
      <c r="F17" s="508">
        <v>92.216626375000004</v>
      </c>
      <c r="G17" s="508">
        <v>118.459032902</v>
      </c>
      <c r="H17" s="508">
        <v>127.482258524</v>
      </c>
      <c r="I17" s="508">
        <v>90.693676877000001</v>
      </c>
      <c r="J17" s="508">
        <v>130.82798181000001</v>
      </c>
      <c r="K17" s="508" t="s">
        <v>110</v>
      </c>
      <c r="L17" s="508" t="s">
        <v>110</v>
      </c>
      <c r="M17" s="521">
        <v>91.999379977999993</v>
      </c>
      <c r="N17" s="521">
        <v>115.15661884399999</v>
      </c>
      <c r="O17" s="521">
        <v>93.148136019000006</v>
      </c>
      <c r="P17" s="508">
        <v>159.87314247099999</v>
      </c>
    </row>
    <row r="18" spans="1:16" ht="15.75" customHeight="1">
      <c r="A18" s="506" t="s">
        <v>196</v>
      </c>
      <c r="B18" s="508">
        <v>81.678033980999999</v>
      </c>
      <c r="C18" s="508">
        <v>45.348812209999998</v>
      </c>
      <c r="D18" s="508">
        <v>49.421659255000002</v>
      </c>
      <c r="E18" s="508">
        <v>42.784189646999998</v>
      </c>
      <c r="F18" s="508">
        <v>45.141523636000002</v>
      </c>
      <c r="G18" s="508">
        <v>63.911354297999999</v>
      </c>
      <c r="H18" s="508">
        <v>66.110369788</v>
      </c>
      <c r="I18" s="508">
        <v>211.44950900500001</v>
      </c>
      <c r="J18" s="508">
        <v>50.404603561999998</v>
      </c>
      <c r="K18" s="508" t="s">
        <v>110</v>
      </c>
      <c r="L18" s="508" t="s">
        <v>110</v>
      </c>
      <c r="M18" s="521">
        <v>49.475754694999999</v>
      </c>
      <c r="N18" s="521">
        <v>113.288292996</v>
      </c>
      <c r="O18" s="521">
        <v>52.641289206000003</v>
      </c>
      <c r="P18" s="508">
        <v>83.716009868</v>
      </c>
    </row>
    <row r="19" spans="1:16" ht="15.75" customHeight="1">
      <c r="A19" s="506" t="s">
        <v>197</v>
      </c>
      <c r="B19" s="508">
        <v>283.21448904699997</v>
      </c>
      <c r="C19" s="508">
        <v>253.89982578300001</v>
      </c>
      <c r="D19" s="508">
        <v>223.92244155399999</v>
      </c>
      <c r="E19" s="508">
        <v>220.95548215900001</v>
      </c>
      <c r="F19" s="508">
        <v>234.92365832199999</v>
      </c>
      <c r="G19" s="508">
        <v>202.32555387299999</v>
      </c>
      <c r="H19" s="508">
        <v>248.14296338099999</v>
      </c>
      <c r="I19" s="508">
        <v>476.74838964100002</v>
      </c>
      <c r="J19" s="508">
        <v>197.81988252100001</v>
      </c>
      <c r="K19" s="508" t="s">
        <v>110</v>
      </c>
      <c r="L19" s="508" t="s">
        <v>110</v>
      </c>
      <c r="M19" s="521">
        <v>227.142639489</v>
      </c>
      <c r="N19" s="521">
        <v>306.73393706899998</v>
      </c>
      <c r="O19" s="521">
        <v>231.09090743100001</v>
      </c>
      <c r="P19" s="508">
        <v>198.87471862500001</v>
      </c>
    </row>
    <row r="20" spans="1:16" ht="15.75" customHeight="1">
      <c r="A20" s="506" t="s">
        <v>198</v>
      </c>
      <c r="B20" s="508">
        <v>219.236690939</v>
      </c>
      <c r="C20" s="508">
        <v>203.971426347</v>
      </c>
      <c r="D20" s="508">
        <v>186.76779091200001</v>
      </c>
      <c r="E20" s="508">
        <v>192.41261968699999</v>
      </c>
      <c r="F20" s="508">
        <v>206.12082457299999</v>
      </c>
      <c r="G20" s="508">
        <v>173.49665813199999</v>
      </c>
      <c r="H20" s="508">
        <v>220.91092659899999</v>
      </c>
      <c r="I20" s="508">
        <v>418.624884974</v>
      </c>
      <c r="J20" s="508">
        <v>162.811149943</v>
      </c>
      <c r="K20" s="508" t="s">
        <v>110</v>
      </c>
      <c r="L20" s="508" t="s">
        <v>110</v>
      </c>
      <c r="M20" s="521">
        <v>195.57351698799999</v>
      </c>
      <c r="N20" s="521">
        <v>262.69950979100003</v>
      </c>
      <c r="O20" s="521">
        <v>198.90342130600001</v>
      </c>
      <c r="P20" s="508">
        <v>164.32029473899999</v>
      </c>
    </row>
    <row r="21" spans="1:16" ht="15.75" customHeight="1">
      <c r="A21" s="506" t="s">
        <v>199</v>
      </c>
      <c r="B21" s="508">
        <v>18.915013691999999</v>
      </c>
      <c r="C21" s="508">
        <v>10.859466479</v>
      </c>
      <c r="D21" s="508">
        <v>5.7570189840000001</v>
      </c>
      <c r="E21" s="508">
        <v>2.06396164</v>
      </c>
      <c r="F21" s="508">
        <v>0.84257229899999997</v>
      </c>
      <c r="G21" s="508">
        <v>1.2263092790000001</v>
      </c>
      <c r="H21" s="508">
        <v>0.45523730000000001</v>
      </c>
      <c r="I21" s="508">
        <v>26.896739844999999</v>
      </c>
      <c r="J21" s="508">
        <v>0.23459472000000001</v>
      </c>
      <c r="K21" s="508" t="s">
        <v>110</v>
      </c>
      <c r="L21" s="508" t="s">
        <v>110</v>
      </c>
      <c r="M21" s="521">
        <v>2.9257071510000001</v>
      </c>
      <c r="N21" s="521">
        <v>10.645442856000001</v>
      </c>
      <c r="O21" s="521">
        <v>3.308658377</v>
      </c>
      <c r="P21" s="508">
        <v>3.4899231319999999</v>
      </c>
    </row>
    <row r="22" spans="1:16" ht="15.75" customHeight="1">
      <c r="A22" s="506" t="s">
        <v>200</v>
      </c>
      <c r="B22" s="508">
        <v>45.062784416</v>
      </c>
      <c r="C22" s="508">
        <v>39.068932957000001</v>
      </c>
      <c r="D22" s="508">
        <v>31.397631658000002</v>
      </c>
      <c r="E22" s="508">
        <v>26.478900832000001</v>
      </c>
      <c r="F22" s="508">
        <v>27.960261450000001</v>
      </c>
      <c r="G22" s="508">
        <v>27.602586462000001</v>
      </c>
      <c r="H22" s="508">
        <v>26.776799482000001</v>
      </c>
      <c r="I22" s="508">
        <v>31.226764822</v>
      </c>
      <c r="J22" s="508">
        <v>34.774137858000003</v>
      </c>
      <c r="K22" s="508" t="s">
        <v>110</v>
      </c>
      <c r="L22" s="508" t="s">
        <v>110</v>
      </c>
      <c r="M22" s="521">
        <v>28.643415350000001</v>
      </c>
      <c r="N22" s="521">
        <v>33.388984421000004</v>
      </c>
      <c r="O22" s="521">
        <v>28.878827747999999</v>
      </c>
      <c r="P22" s="508">
        <v>31.064500755000001</v>
      </c>
    </row>
    <row r="23" spans="1:16" ht="15.75" customHeight="1">
      <c r="A23" s="506" t="s">
        <v>201</v>
      </c>
      <c r="B23" s="508">
        <v>27.33793876</v>
      </c>
      <c r="C23" s="508">
        <v>42.847329455000001</v>
      </c>
      <c r="D23" s="508">
        <v>42.404677886999998</v>
      </c>
      <c r="E23" s="508">
        <v>45.981855912999997</v>
      </c>
      <c r="F23" s="508">
        <v>34.906603537000002</v>
      </c>
      <c r="G23" s="508">
        <v>45.483814297999999</v>
      </c>
      <c r="H23" s="508">
        <v>42.073713929999997</v>
      </c>
      <c r="I23" s="508">
        <v>105.48343893800001</v>
      </c>
      <c r="J23" s="508">
        <v>31.297415049000001</v>
      </c>
      <c r="K23" s="508" t="s">
        <v>110</v>
      </c>
      <c r="L23" s="508" t="s">
        <v>110</v>
      </c>
      <c r="M23" s="521">
        <v>42.340892515999997</v>
      </c>
      <c r="N23" s="521">
        <v>60.265055308999997</v>
      </c>
      <c r="O23" s="521">
        <v>43.230052506</v>
      </c>
      <c r="P23" s="508">
        <v>52.224430447000003</v>
      </c>
    </row>
    <row r="24" spans="1:16" ht="15.75" customHeight="1">
      <c r="A24" s="506" t="s">
        <v>202</v>
      </c>
      <c r="B24" s="508">
        <v>103.379019169</v>
      </c>
      <c r="C24" s="508">
        <v>103.939628357</v>
      </c>
      <c r="D24" s="508">
        <v>103.438838988</v>
      </c>
      <c r="E24" s="508">
        <v>83.445702006000005</v>
      </c>
      <c r="F24" s="508">
        <v>75.516626443999996</v>
      </c>
      <c r="G24" s="508">
        <v>85.251299001000007</v>
      </c>
      <c r="H24" s="508">
        <v>86.864404539999995</v>
      </c>
      <c r="I24" s="508">
        <v>191.544739056</v>
      </c>
      <c r="J24" s="508">
        <v>48.5542406</v>
      </c>
      <c r="K24" s="508" t="s">
        <v>110</v>
      </c>
      <c r="L24" s="508" t="s">
        <v>110</v>
      </c>
      <c r="M24" s="521">
        <v>86.779484939</v>
      </c>
      <c r="N24" s="521">
        <v>104.38817134200001</v>
      </c>
      <c r="O24" s="521">
        <v>87.652995161000007</v>
      </c>
      <c r="P24" s="508">
        <v>83.893246141999995</v>
      </c>
    </row>
    <row r="25" spans="1:16" ht="15.75" customHeight="1">
      <c r="A25" s="516" t="s">
        <v>203</v>
      </c>
      <c r="B25" s="509">
        <v>170.04830719399999</v>
      </c>
      <c r="C25" s="509">
        <v>171.654882778</v>
      </c>
      <c r="D25" s="509">
        <v>129.17653436500001</v>
      </c>
      <c r="E25" s="509">
        <v>83.314666302999996</v>
      </c>
      <c r="F25" s="509">
        <v>61.895978851999999</v>
      </c>
      <c r="G25" s="509">
        <v>64.863879212000001</v>
      </c>
      <c r="H25" s="509">
        <v>53.749243718999999</v>
      </c>
      <c r="I25" s="509">
        <v>63.755421321999997</v>
      </c>
      <c r="J25" s="509">
        <v>51.567928334000001</v>
      </c>
      <c r="K25" s="509" t="s">
        <v>110</v>
      </c>
      <c r="L25" s="509" t="s">
        <v>110</v>
      </c>
      <c r="M25" s="522">
        <v>87.516819902999998</v>
      </c>
      <c r="N25" s="522">
        <v>56.326815439999997</v>
      </c>
      <c r="O25" s="522">
        <v>85.969584230999999</v>
      </c>
      <c r="P25" s="509">
        <v>54.747360821000001</v>
      </c>
    </row>
    <row r="26" spans="1:16" ht="15.75" customHeight="1">
      <c r="A26" s="515" t="s">
        <v>204</v>
      </c>
      <c r="B26" s="507">
        <v>276.17715210400002</v>
      </c>
      <c r="C26" s="507">
        <v>222.83519155100001</v>
      </c>
      <c r="D26" s="507">
        <v>195.100415978</v>
      </c>
      <c r="E26" s="507">
        <v>181.22447134800001</v>
      </c>
      <c r="F26" s="507">
        <v>153.7677803</v>
      </c>
      <c r="G26" s="507">
        <v>138.07670441299999</v>
      </c>
      <c r="H26" s="507">
        <v>153.90758999100001</v>
      </c>
      <c r="I26" s="507">
        <v>91.551800972999999</v>
      </c>
      <c r="J26" s="507">
        <v>125.692704535</v>
      </c>
      <c r="K26" s="507" t="s">
        <v>110</v>
      </c>
      <c r="L26" s="507" t="s">
        <v>110</v>
      </c>
      <c r="M26" s="520">
        <v>174.84258972200001</v>
      </c>
      <c r="N26" s="520">
        <v>112.361603059</v>
      </c>
      <c r="O26" s="520">
        <v>171.743109199</v>
      </c>
      <c r="P26" s="507">
        <v>162.99802889099999</v>
      </c>
    </row>
    <row r="27" spans="1:16" ht="15.75" customHeight="1">
      <c r="A27" s="517" t="s">
        <v>205</v>
      </c>
      <c r="B27" s="510">
        <v>202.24972865300001</v>
      </c>
      <c r="C27" s="510">
        <v>106.260401316</v>
      </c>
      <c r="D27" s="510">
        <v>106.70321506400001</v>
      </c>
      <c r="E27" s="510">
        <v>93.631373600000003</v>
      </c>
      <c r="F27" s="510">
        <v>78.003922567000004</v>
      </c>
      <c r="G27" s="510">
        <v>28.281644968999998</v>
      </c>
      <c r="H27" s="510">
        <v>63.732894598999998</v>
      </c>
      <c r="I27" s="510">
        <v>-89.816915997999999</v>
      </c>
      <c r="J27" s="510">
        <v>14.059810939</v>
      </c>
      <c r="K27" s="510" t="s">
        <v>110</v>
      </c>
      <c r="L27" s="510" t="s">
        <v>110</v>
      </c>
      <c r="M27" s="523">
        <v>85.738648767000001</v>
      </c>
      <c r="N27" s="523">
        <v>-26.501247593999999</v>
      </c>
      <c r="O27" s="523">
        <v>80.170788987999998</v>
      </c>
      <c r="P27" s="510">
        <v>76.013943158999993</v>
      </c>
    </row>
    <row r="28" spans="1:16" ht="15.75" customHeight="1">
      <c r="A28" s="515" t="s">
        <v>206</v>
      </c>
      <c r="B28" s="507">
        <v>471.67383681899997</v>
      </c>
      <c r="C28" s="507">
        <v>465.34594218199999</v>
      </c>
      <c r="D28" s="507">
        <v>400.35238134999997</v>
      </c>
      <c r="E28" s="507">
        <v>372.94043959200002</v>
      </c>
      <c r="F28" s="507">
        <v>290.43687364499999</v>
      </c>
      <c r="G28" s="507">
        <v>323.33327443000002</v>
      </c>
      <c r="H28" s="507">
        <v>218.73223297600001</v>
      </c>
      <c r="I28" s="507">
        <v>223.46050019699999</v>
      </c>
      <c r="J28" s="507">
        <v>306.71827992800002</v>
      </c>
      <c r="K28" s="507" t="s">
        <v>110</v>
      </c>
      <c r="L28" s="507" t="s">
        <v>110</v>
      </c>
      <c r="M28" s="520">
        <v>349.10298059899998</v>
      </c>
      <c r="N28" s="520">
        <v>274.20836383199997</v>
      </c>
      <c r="O28" s="520">
        <v>345.38769986599999</v>
      </c>
      <c r="P28" s="507">
        <v>297.60743928099998</v>
      </c>
    </row>
    <row r="29" spans="1:16" ht="15.75" customHeight="1">
      <c r="A29" s="506" t="s">
        <v>207</v>
      </c>
      <c r="B29" s="508">
        <v>456.83548730400003</v>
      </c>
      <c r="C29" s="508">
        <v>450.043414713</v>
      </c>
      <c r="D29" s="508">
        <v>367.41750246100003</v>
      </c>
      <c r="E29" s="508">
        <v>340.83508933399997</v>
      </c>
      <c r="F29" s="508">
        <v>281.99767149299998</v>
      </c>
      <c r="G29" s="508">
        <v>285.97018452399999</v>
      </c>
      <c r="H29" s="508">
        <v>208.86843634300001</v>
      </c>
      <c r="I29" s="508">
        <v>207.625516629</v>
      </c>
      <c r="J29" s="508">
        <v>288.217314413</v>
      </c>
      <c r="K29" s="508" t="s">
        <v>110</v>
      </c>
      <c r="L29" s="508" t="s">
        <v>110</v>
      </c>
      <c r="M29" s="521">
        <v>323.892891233</v>
      </c>
      <c r="N29" s="521">
        <v>256.74839232099998</v>
      </c>
      <c r="O29" s="521">
        <v>320.56206888600002</v>
      </c>
      <c r="P29" s="508">
        <v>265.14748075199998</v>
      </c>
    </row>
    <row r="30" spans="1:16" ht="15.75" customHeight="1">
      <c r="A30" s="506" t="s">
        <v>208</v>
      </c>
      <c r="B30" s="508">
        <v>11.065271968999999</v>
      </c>
      <c r="C30" s="508">
        <v>5.8195578469999996</v>
      </c>
      <c r="D30" s="508">
        <v>12.514630866999999</v>
      </c>
      <c r="E30" s="508">
        <v>22.311003576000001</v>
      </c>
      <c r="F30" s="508">
        <v>2.834425424</v>
      </c>
      <c r="G30" s="508">
        <v>5.9699841320000004</v>
      </c>
      <c r="H30" s="508">
        <v>3.340645737</v>
      </c>
      <c r="I30" s="508">
        <v>7.8527303799999997</v>
      </c>
      <c r="J30" s="508">
        <v>18.468869426000001</v>
      </c>
      <c r="K30" s="508" t="s">
        <v>110</v>
      </c>
      <c r="L30" s="508" t="s">
        <v>110</v>
      </c>
      <c r="M30" s="521">
        <v>12.62378695</v>
      </c>
      <c r="N30" s="521">
        <v>14.323553628000001</v>
      </c>
      <c r="O30" s="521">
        <v>12.708106901000001</v>
      </c>
      <c r="P30" s="508">
        <v>16.461347183000001</v>
      </c>
    </row>
    <row r="31" spans="1:16" ht="15.75" customHeight="1">
      <c r="A31" s="506" t="s">
        <v>209</v>
      </c>
      <c r="B31" s="508">
        <v>3.773077545</v>
      </c>
      <c r="C31" s="508">
        <v>9.4829696220000006</v>
      </c>
      <c r="D31" s="508">
        <v>20.420248021999999</v>
      </c>
      <c r="E31" s="508">
        <v>9.7943466810000004</v>
      </c>
      <c r="F31" s="508">
        <v>5.604776728</v>
      </c>
      <c r="G31" s="508">
        <v>31.393105773999999</v>
      </c>
      <c r="H31" s="508">
        <v>6.5231508959999998</v>
      </c>
      <c r="I31" s="508">
        <v>7.9822531879999996</v>
      </c>
      <c r="J31" s="508">
        <v>3.2096088000000002E-2</v>
      </c>
      <c r="K31" s="508" t="s">
        <v>110</v>
      </c>
      <c r="L31" s="508" t="s">
        <v>110</v>
      </c>
      <c r="M31" s="521">
        <v>12.586302416000001</v>
      </c>
      <c r="N31" s="521">
        <v>3.1364178840000001</v>
      </c>
      <c r="O31" s="521">
        <v>12.117524079000001</v>
      </c>
      <c r="P31" s="508">
        <v>15.998611345</v>
      </c>
    </row>
    <row r="32" spans="1:16" ht="15.75" customHeight="1">
      <c r="A32" s="515" t="s">
        <v>210</v>
      </c>
      <c r="B32" s="507">
        <v>255.22027757000001</v>
      </c>
      <c r="C32" s="507">
        <v>256.76202362100003</v>
      </c>
      <c r="D32" s="507">
        <v>187.44056468599999</v>
      </c>
      <c r="E32" s="507">
        <v>179.06165430600001</v>
      </c>
      <c r="F32" s="507">
        <v>144.38971025800001</v>
      </c>
      <c r="G32" s="507">
        <v>217.03531308999999</v>
      </c>
      <c r="H32" s="507">
        <v>116.049051783</v>
      </c>
      <c r="I32" s="507">
        <v>96.080928092999997</v>
      </c>
      <c r="J32" s="507">
        <v>290.399588193</v>
      </c>
      <c r="K32" s="507" t="s">
        <v>110</v>
      </c>
      <c r="L32" s="507" t="s">
        <v>110</v>
      </c>
      <c r="M32" s="520">
        <v>177.78541892999999</v>
      </c>
      <c r="N32" s="520">
        <v>214.523395529</v>
      </c>
      <c r="O32" s="520">
        <v>179.60787163099999</v>
      </c>
      <c r="P32" s="507">
        <v>143.722536045</v>
      </c>
    </row>
    <row r="33" spans="1:16" ht="15.75" customHeight="1">
      <c r="A33" s="506" t="s">
        <v>211</v>
      </c>
      <c r="B33" s="508">
        <v>72.600339183000003</v>
      </c>
      <c r="C33" s="508">
        <v>56.180179211000002</v>
      </c>
      <c r="D33" s="508">
        <v>52.059796976999998</v>
      </c>
      <c r="E33" s="508">
        <v>38.565179336999996</v>
      </c>
      <c r="F33" s="508">
        <v>35.802040808999998</v>
      </c>
      <c r="G33" s="508">
        <v>32.818238786999999</v>
      </c>
      <c r="H33" s="508">
        <v>29.103578658</v>
      </c>
      <c r="I33" s="508">
        <v>23.958252267999999</v>
      </c>
      <c r="J33" s="508">
        <v>67.450870351999995</v>
      </c>
      <c r="K33" s="508" t="s">
        <v>110</v>
      </c>
      <c r="L33" s="508" t="s">
        <v>110</v>
      </c>
      <c r="M33" s="521">
        <v>40.200542685000002</v>
      </c>
      <c r="N33" s="521">
        <v>50.468176732000003</v>
      </c>
      <c r="O33" s="521">
        <v>40.709886941999997</v>
      </c>
      <c r="P33" s="508">
        <v>33.056971316000002</v>
      </c>
    </row>
    <row r="34" spans="1:16" ht="15.75" customHeight="1">
      <c r="A34" s="506" t="s">
        <v>212</v>
      </c>
      <c r="B34" s="508">
        <v>147.351883246</v>
      </c>
      <c r="C34" s="508">
        <v>167.20975733</v>
      </c>
      <c r="D34" s="508">
        <v>110.132476446</v>
      </c>
      <c r="E34" s="508">
        <v>98.358103319999998</v>
      </c>
      <c r="F34" s="508">
        <v>83.952958304000006</v>
      </c>
      <c r="G34" s="508">
        <v>87.519308304999996</v>
      </c>
      <c r="H34" s="508">
        <v>69.057993842000002</v>
      </c>
      <c r="I34" s="508">
        <v>66.295612594000005</v>
      </c>
      <c r="J34" s="508">
        <v>52.120643395999998</v>
      </c>
      <c r="K34" s="508" t="s">
        <v>110</v>
      </c>
      <c r="L34" s="508" t="s">
        <v>110</v>
      </c>
      <c r="M34" s="521">
        <v>97.911667438999999</v>
      </c>
      <c r="N34" s="521">
        <v>57.655586325000002</v>
      </c>
      <c r="O34" s="521">
        <v>95.914692903000002</v>
      </c>
      <c r="P34" s="508">
        <v>65.813714508000004</v>
      </c>
    </row>
    <row r="35" spans="1:16" ht="15.75" customHeight="1">
      <c r="A35" s="516" t="s">
        <v>213</v>
      </c>
      <c r="B35" s="509">
        <v>35.268055140999998</v>
      </c>
      <c r="C35" s="509">
        <v>33.372087079000003</v>
      </c>
      <c r="D35" s="509">
        <v>25.248291263999999</v>
      </c>
      <c r="E35" s="509">
        <v>42.138371649</v>
      </c>
      <c r="F35" s="509">
        <v>24.634711144000001</v>
      </c>
      <c r="G35" s="509">
        <v>96.697765997000005</v>
      </c>
      <c r="H35" s="509">
        <v>17.887479283000001</v>
      </c>
      <c r="I35" s="509">
        <v>5.8270632310000003</v>
      </c>
      <c r="J35" s="509">
        <v>170.828074445</v>
      </c>
      <c r="K35" s="509" t="s">
        <v>110</v>
      </c>
      <c r="L35" s="509" t="s">
        <v>110</v>
      </c>
      <c r="M35" s="522">
        <v>39.673208805999998</v>
      </c>
      <c r="N35" s="522">
        <v>106.39963247199999</v>
      </c>
      <c r="O35" s="522">
        <v>42.983291784999999</v>
      </c>
      <c r="P35" s="509">
        <v>44.851850220999999</v>
      </c>
    </row>
    <row r="36" spans="1:16" ht="15.75" customHeight="1">
      <c r="A36" s="518" t="s">
        <v>214</v>
      </c>
      <c r="B36" s="507">
        <v>1289.777096092</v>
      </c>
      <c r="C36" s="507">
        <v>1269.495868147</v>
      </c>
      <c r="D36" s="507">
        <v>1115.6254130780001</v>
      </c>
      <c r="E36" s="507">
        <v>1063.3607011659999</v>
      </c>
      <c r="F36" s="507">
        <v>1039.1768281039999</v>
      </c>
      <c r="G36" s="507">
        <v>1125.3086955890001</v>
      </c>
      <c r="H36" s="507">
        <v>1084.6164288760001</v>
      </c>
      <c r="I36" s="507">
        <v>1767.7241396080001</v>
      </c>
      <c r="J36" s="507">
        <v>1391.767491263</v>
      </c>
      <c r="K36" s="507" t="s">
        <v>110</v>
      </c>
      <c r="L36" s="507" t="s">
        <v>110</v>
      </c>
      <c r="M36" s="520">
        <v>1089.4902281929999</v>
      </c>
      <c r="N36" s="520">
        <v>1538.5684164459999</v>
      </c>
      <c r="O36" s="520">
        <v>1111.767550816</v>
      </c>
      <c r="P36" s="507">
        <v>1248.525760987</v>
      </c>
    </row>
    <row r="37" spans="1:16" ht="15.75" customHeight="1">
      <c r="A37" s="518" t="s">
        <v>215</v>
      </c>
      <c r="B37" s="507">
        <v>1349.5006889470001</v>
      </c>
      <c r="C37" s="507">
        <v>1283.747141136</v>
      </c>
      <c r="D37" s="507">
        <v>1097.814012392</v>
      </c>
      <c r="E37" s="507">
        <v>1050.706387229</v>
      </c>
      <c r="F37" s="507">
        <v>1046.8974450170001</v>
      </c>
      <c r="G37" s="507">
        <v>1157.0874386620001</v>
      </c>
      <c r="H37" s="507">
        <v>1135.8408376729999</v>
      </c>
      <c r="I37" s="507">
        <v>1731.8963684759999</v>
      </c>
      <c r="J37" s="507">
        <v>1501.141504063</v>
      </c>
      <c r="K37" s="507" t="s">
        <v>110</v>
      </c>
      <c r="L37" s="507" t="s">
        <v>110</v>
      </c>
      <c r="M37" s="520">
        <v>1093.015256245</v>
      </c>
      <c r="N37" s="520">
        <v>1591.245051202</v>
      </c>
      <c r="O37" s="520">
        <v>1117.730831779</v>
      </c>
      <c r="P37" s="507">
        <v>1257.638886642</v>
      </c>
    </row>
    <row r="38" spans="1:16" ht="15.75" customHeight="1">
      <c r="A38" s="517" t="s">
        <v>216</v>
      </c>
      <c r="B38" s="510">
        <v>59.723592855</v>
      </c>
      <c r="C38" s="510">
        <v>14.251272989</v>
      </c>
      <c r="D38" s="510">
        <v>-17.811400685999999</v>
      </c>
      <c r="E38" s="510">
        <v>-12.654313937</v>
      </c>
      <c r="F38" s="510">
        <v>7.7206169129999997</v>
      </c>
      <c r="G38" s="510">
        <v>31.778743073000001</v>
      </c>
      <c r="H38" s="510">
        <v>51.224408797999999</v>
      </c>
      <c r="I38" s="510">
        <v>-35.827771132000002</v>
      </c>
      <c r="J38" s="510">
        <v>109.37401280100001</v>
      </c>
      <c r="K38" s="510" t="s">
        <v>110</v>
      </c>
      <c r="L38" s="510" t="s">
        <v>110</v>
      </c>
      <c r="M38" s="523">
        <v>3.5250280520000001</v>
      </c>
      <c r="N38" s="523">
        <v>52.676634755999999</v>
      </c>
      <c r="O38" s="523">
        <v>5.9632809629999999</v>
      </c>
      <c r="P38" s="510">
        <v>9.1131256549999993</v>
      </c>
    </row>
    <row r="39" spans="1:16" ht="15.75" customHeight="1">
      <c r="A39" s="506" t="s">
        <v>217</v>
      </c>
      <c r="B39" s="508">
        <v>73.927423450000006</v>
      </c>
      <c r="C39" s="508">
        <v>116.57479023400001</v>
      </c>
      <c r="D39" s="508">
        <v>88.397200913999995</v>
      </c>
      <c r="E39" s="508">
        <v>87.593097748000005</v>
      </c>
      <c r="F39" s="508">
        <v>75.763857732999995</v>
      </c>
      <c r="G39" s="508">
        <v>109.795059444</v>
      </c>
      <c r="H39" s="508">
        <v>90.174695392000004</v>
      </c>
      <c r="I39" s="508">
        <v>181.368716971</v>
      </c>
      <c r="J39" s="508">
        <v>111.632893596</v>
      </c>
      <c r="K39" s="508" t="s">
        <v>110</v>
      </c>
      <c r="L39" s="508" t="s">
        <v>110</v>
      </c>
      <c r="M39" s="521">
        <v>89.103940953999995</v>
      </c>
      <c r="N39" s="521">
        <v>138.86285065300001</v>
      </c>
      <c r="O39" s="521">
        <v>91.572320211999994</v>
      </c>
      <c r="P39" s="508">
        <v>86.984085730999993</v>
      </c>
    </row>
    <row r="40" spans="1:16" ht="15.75" customHeight="1">
      <c r="A40" s="506" t="s">
        <v>218</v>
      </c>
      <c r="B40" s="508">
        <v>85.635229648999996</v>
      </c>
      <c r="C40" s="508">
        <v>124.69008343599999</v>
      </c>
      <c r="D40" s="508">
        <v>114.984425558</v>
      </c>
      <c r="E40" s="508">
        <v>102.656993935</v>
      </c>
      <c r="F40" s="508">
        <v>68.391112202000002</v>
      </c>
      <c r="G40" s="508">
        <v>115.875202015</v>
      </c>
      <c r="H40" s="508">
        <v>44.531250041</v>
      </c>
      <c r="I40" s="508">
        <v>218.60334691700001</v>
      </c>
      <c r="J40" s="508">
        <v>48.691916712000001</v>
      </c>
      <c r="K40" s="508" t="s">
        <v>110</v>
      </c>
      <c r="L40" s="508" t="s">
        <v>110</v>
      </c>
      <c r="M40" s="521">
        <v>95.159335073999998</v>
      </c>
      <c r="N40" s="521">
        <v>115.037744784</v>
      </c>
      <c r="O40" s="521">
        <v>96.145438959000003</v>
      </c>
      <c r="P40" s="508">
        <v>90.266091153999994</v>
      </c>
    </row>
    <row r="41" spans="1:16" ht="15.75" customHeight="1">
      <c r="A41" s="516" t="s">
        <v>219</v>
      </c>
      <c r="B41" s="509">
        <v>11.707806199</v>
      </c>
      <c r="C41" s="509">
        <v>8.1152932020000002</v>
      </c>
      <c r="D41" s="509">
        <v>26.587224643999999</v>
      </c>
      <c r="E41" s="509">
        <v>15.063896185999999</v>
      </c>
      <c r="F41" s="509">
        <v>-7.3727455309999996</v>
      </c>
      <c r="G41" s="509">
        <v>6.0801425699999996</v>
      </c>
      <c r="H41" s="509">
        <v>-45.643445350999997</v>
      </c>
      <c r="I41" s="509">
        <v>37.234629945999998</v>
      </c>
      <c r="J41" s="509">
        <v>-62.940976882999998</v>
      </c>
      <c r="K41" s="509" t="s">
        <v>110</v>
      </c>
      <c r="L41" s="509" t="s">
        <v>110</v>
      </c>
      <c r="M41" s="522">
        <v>6.0553941199999999</v>
      </c>
      <c r="N41" s="522">
        <v>-23.825105870000002</v>
      </c>
      <c r="O41" s="522">
        <v>4.5731187479999997</v>
      </c>
      <c r="P41" s="509">
        <v>3.2820054230000002</v>
      </c>
    </row>
    <row r="42" spans="1:16" ht="15.75" customHeight="1">
      <c r="A42" s="518" t="s">
        <v>220</v>
      </c>
      <c r="B42" s="507">
        <v>1363.7045195420001</v>
      </c>
      <c r="C42" s="507">
        <v>1386.0706583819999</v>
      </c>
      <c r="D42" s="507">
        <v>1204.0226139920001</v>
      </c>
      <c r="E42" s="507">
        <v>1150.9537989139999</v>
      </c>
      <c r="F42" s="507">
        <v>1114.940685837</v>
      </c>
      <c r="G42" s="507">
        <v>1235.103755034</v>
      </c>
      <c r="H42" s="507">
        <v>1174.791124267</v>
      </c>
      <c r="I42" s="507">
        <v>1949.092856579</v>
      </c>
      <c r="J42" s="507">
        <v>1503.4003848580001</v>
      </c>
      <c r="K42" s="507" t="s">
        <v>110</v>
      </c>
      <c r="L42" s="507" t="s">
        <v>110</v>
      </c>
      <c r="M42" s="520">
        <v>1178.594169147</v>
      </c>
      <c r="N42" s="520">
        <v>1677.4312671</v>
      </c>
      <c r="O42" s="520">
        <v>1203.3398710270001</v>
      </c>
      <c r="P42" s="507">
        <v>1335.5098467180001</v>
      </c>
    </row>
    <row r="43" spans="1:16" ht="15.75" customHeight="1">
      <c r="A43" s="518" t="s">
        <v>221</v>
      </c>
      <c r="B43" s="507">
        <v>1435.135918596</v>
      </c>
      <c r="C43" s="507">
        <v>1408.4372245730001</v>
      </c>
      <c r="D43" s="507">
        <v>1212.7984379500001</v>
      </c>
      <c r="E43" s="507">
        <v>1153.363381163</v>
      </c>
      <c r="F43" s="507">
        <v>1115.288557219</v>
      </c>
      <c r="G43" s="507">
        <v>1272.9626406770001</v>
      </c>
      <c r="H43" s="507">
        <v>1180.3720877139999</v>
      </c>
      <c r="I43" s="507">
        <v>1950.4997153940001</v>
      </c>
      <c r="J43" s="507">
        <v>1549.8334207759999</v>
      </c>
      <c r="K43" s="507" t="s">
        <v>110</v>
      </c>
      <c r="L43" s="507" t="s">
        <v>110</v>
      </c>
      <c r="M43" s="520">
        <v>1188.174591319</v>
      </c>
      <c r="N43" s="520">
        <v>1706.2827959860001</v>
      </c>
      <c r="O43" s="520">
        <v>1213.8762707379999</v>
      </c>
      <c r="P43" s="507">
        <v>1347.9049777959999</v>
      </c>
    </row>
    <row r="44" spans="1:16" ht="15.75" customHeight="1">
      <c r="A44" s="516" t="s">
        <v>222</v>
      </c>
      <c r="B44" s="509">
        <v>71.431399053999996</v>
      </c>
      <c r="C44" s="509">
        <v>22.366566191</v>
      </c>
      <c r="D44" s="509">
        <v>8.7758239590000002</v>
      </c>
      <c r="E44" s="509">
        <v>2.4095822490000001</v>
      </c>
      <c r="F44" s="509">
        <v>0.34787138200000001</v>
      </c>
      <c r="G44" s="509">
        <v>37.858885643000001</v>
      </c>
      <c r="H44" s="509">
        <v>5.5809634470000002</v>
      </c>
      <c r="I44" s="509">
        <v>1.406858814</v>
      </c>
      <c r="J44" s="509">
        <v>46.433035916999998</v>
      </c>
      <c r="K44" s="509" t="s">
        <v>110</v>
      </c>
      <c r="L44" s="509" t="s">
        <v>110</v>
      </c>
      <c r="M44" s="522">
        <v>9.5804221710000004</v>
      </c>
      <c r="N44" s="522">
        <v>28.851528886000001</v>
      </c>
      <c r="O44" s="522">
        <v>10.536399711</v>
      </c>
      <c r="P44" s="509">
        <v>12.395131078</v>
      </c>
    </row>
    <row r="45" spans="1:16" s="8" customFormat="1" ht="15.75" customHeight="1">
      <c r="A45" s="519" t="s">
        <v>342</v>
      </c>
      <c r="B45" s="510">
        <v>633.39147622600001</v>
      </c>
      <c r="C45" s="510">
        <v>1005.921071156</v>
      </c>
      <c r="D45" s="510">
        <v>723.58562155000004</v>
      </c>
      <c r="E45" s="510">
        <v>805.57519922400002</v>
      </c>
      <c r="F45" s="510">
        <v>793.32565713600002</v>
      </c>
      <c r="G45" s="510">
        <v>887.26870592800003</v>
      </c>
      <c r="H45" s="510">
        <v>946.47881120800002</v>
      </c>
      <c r="I45" s="510">
        <v>1956.244168529</v>
      </c>
      <c r="J45" s="510">
        <v>1331.7062958439999</v>
      </c>
      <c r="K45" s="510" t="s">
        <v>110</v>
      </c>
      <c r="L45" s="510" t="s">
        <v>110</v>
      </c>
      <c r="M45" s="523">
        <v>816.73011867800005</v>
      </c>
      <c r="N45" s="523">
        <v>1575.5714806349999</v>
      </c>
      <c r="O45" s="523">
        <v>854.37379472800001</v>
      </c>
      <c r="P45" s="510">
        <v>923.42113709</v>
      </c>
    </row>
    <row r="46" spans="1:16" ht="15.75" customHeight="1">
      <c r="A46" s="515" t="s">
        <v>554</v>
      </c>
      <c r="B46" s="508"/>
      <c r="C46" s="508"/>
      <c r="D46" s="508"/>
      <c r="E46" s="508"/>
      <c r="F46" s="508"/>
      <c r="G46" s="508"/>
      <c r="H46" s="508"/>
      <c r="I46" s="508"/>
      <c r="J46" s="508"/>
      <c r="K46" s="508"/>
      <c r="L46" s="508"/>
      <c r="M46" s="524"/>
      <c r="N46" s="524"/>
      <c r="O46" s="524"/>
      <c r="P46" s="511"/>
    </row>
    <row r="47" spans="1:16" ht="15.75" customHeight="1">
      <c r="A47" s="506" t="s">
        <v>582</v>
      </c>
      <c r="B47" s="508">
        <v>814.19560181700001</v>
      </c>
      <c r="C47" s="508">
        <v>797.89808508099998</v>
      </c>
      <c r="D47" s="508">
        <v>713.30106240099997</v>
      </c>
      <c r="E47" s="508">
        <v>686.61298144700004</v>
      </c>
      <c r="F47" s="508">
        <v>742.62584925199997</v>
      </c>
      <c r="G47" s="508">
        <v>797.046051186</v>
      </c>
      <c r="H47" s="508">
        <v>854.84044594</v>
      </c>
      <c r="I47" s="508">
        <v>1532.41184041</v>
      </c>
      <c r="J47" s="508">
        <v>1078.552028717</v>
      </c>
      <c r="K47" s="508" t="s">
        <v>110</v>
      </c>
      <c r="L47" s="508" t="s">
        <v>110</v>
      </c>
      <c r="M47" s="521">
        <v>735.57579922399998</v>
      </c>
      <c r="N47" s="521">
        <v>1255.772036804</v>
      </c>
      <c r="O47" s="521">
        <v>761.38105923199998</v>
      </c>
      <c r="P47" s="508">
        <v>947.13899637899999</v>
      </c>
    </row>
    <row r="48" spans="1:16" ht="15.75" customHeight="1">
      <c r="A48" s="506" t="s">
        <v>508</v>
      </c>
      <c r="B48" s="508">
        <v>283.38425006199998</v>
      </c>
      <c r="C48" s="508">
        <v>323.70491803300001</v>
      </c>
      <c r="D48" s="508">
        <v>335.54834821600002</v>
      </c>
      <c r="E48" s="508">
        <v>328.29367551600001</v>
      </c>
      <c r="F48" s="508">
        <v>360.74537434699999</v>
      </c>
      <c r="G48" s="508">
        <v>355.89595730100001</v>
      </c>
      <c r="H48" s="508">
        <v>395.85879925299997</v>
      </c>
      <c r="I48" s="508">
        <v>496.14026554499998</v>
      </c>
      <c r="J48" s="508">
        <v>691.04248599899995</v>
      </c>
      <c r="K48" s="508" t="s">
        <v>110</v>
      </c>
      <c r="L48" s="508" t="s">
        <v>110</v>
      </c>
      <c r="M48" s="521">
        <v>343.20314667399998</v>
      </c>
      <c r="N48" s="521">
        <v>614.93842876600002</v>
      </c>
      <c r="O48" s="521">
        <v>356.68305887000002</v>
      </c>
      <c r="P48" s="508">
        <v>487.73859353500001</v>
      </c>
    </row>
    <row r="49" spans="1:25" ht="15.75" customHeight="1">
      <c r="A49" s="506" t="s">
        <v>509</v>
      </c>
      <c r="B49" s="508">
        <v>428.62262322599997</v>
      </c>
      <c r="C49" s="508">
        <v>409.29463893299999</v>
      </c>
      <c r="D49" s="508">
        <v>362.00929565799998</v>
      </c>
      <c r="E49" s="508">
        <v>395.16283689400001</v>
      </c>
      <c r="F49" s="508">
        <v>450.12334396900002</v>
      </c>
      <c r="G49" s="508">
        <v>478.21622489100002</v>
      </c>
      <c r="H49" s="508">
        <v>522.85109053099995</v>
      </c>
      <c r="I49" s="508">
        <v>586.83394242099996</v>
      </c>
      <c r="J49" s="508">
        <v>831.09784580400003</v>
      </c>
      <c r="K49" s="508" t="s">
        <v>110</v>
      </c>
      <c r="L49" s="508" t="s">
        <v>110</v>
      </c>
      <c r="M49" s="521">
        <v>421.974245774</v>
      </c>
      <c r="N49" s="521">
        <v>735.71938351799997</v>
      </c>
      <c r="O49" s="521">
        <v>437.53813161300002</v>
      </c>
      <c r="P49" s="508">
        <v>640.46058469399998</v>
      </c>
    </row>
    <row r="50" spans="1:25" ht="15.75" customHeight="1">
      <c r="A50" s="506" t="s">
        <v>510</v>
      </c>
      <c r="B50" s="508">
        <v>1094.2804113770001</v>
      </c>
      <c r="C50" s="508">
        <v>1026.9851175159999</v>
      </c>
      <c r="D50" s="508">
        <v>910.37344770599998</v>
      </c>
      <c r="E50" s="508">
        <v>871.64473292299999</v>
      </c>
      <c r="F50" s="508">
        <v>902.50773475999995</v>
      </c>
      <c r="G50" s="508">
        <v>940.05212557300001</v>
      </c>
      <c r="H50" s="508">
        <v>1019.79178589</v>
      </c>
      <c r="I50" s="508">
        <v>1635.8154403840001</v>
      </c>
      <c r="J50" s="508">
        <v>1210.74191587</v>
      </c>
      <c r="K50" s="508" t="s">
        <v>110</v>
      </c>
      <c r="L50" s="508" t="s">
        <v>110</v>
      </c>
      <c r="M50" s="521">
        <v>915.22983731500005</v>
      </c>
      <c r="N50" s="521">
        <v>1376.721655673</v>
      </c>
      <c r="O50" s="521">
        <v>938.12296014799995</v>
      </c>
      <c r="P50" s="508">
        <v>1113.916350597</v>
      </c>
    </row>
    <row r="51" spans="1:25" ht="15.75" customHeight="1">
      <c r="A51" s="506" t="s">
        <v>592</v>
      </c>
      <c r="B51" s="508">
        <v>461.21597896399999</v>
      </c>
      <c r="C51" s="508">
        <v>459.13630589299999</v>
      </c>
      <c r="D51" s="508">
        <v>370.18454385699999</v>
      </c>
      <c r="E51" s="508">
        <v>345.71132340399998</v>
      </c>
      <c r="F51" s="508">
        <v>289.52720170200001</v>
      </c>
      <c r="G51" s="508">
        <v>302.41793886099998</v>
      </c>
      <c r="H51" s="508">
        <v>219.92856309999999</v>
      </c>
      <c r="I51" s="508">
        <v>219.47731562999999</v>
      </c>
      <c r="J51" s="508">
        <v>294.71449703100001</v>
      </c>
      <c r="K51" s="508" t="s">
        <v>110</v>
      </c>
      <c r="L51" s="508" t="s">
        <v>110</v>
      </c>
      <c r="M51" s="521">
        <v>330.94598442799997</v>
      </c>
      <c r="N51" s="521">
        <v>265.33640813099998</v>
      </c>
      <c r="O51" s="521">
        <v>327.69130465000001</v>
      </c>
      <c r="P51" s="508">
        <v>272.366478347</v>
      </c>
    </row>
    <row r="52" spans="1:25" ht="15.75" customHeight="1">
      <c r="A52" s="506" t="s">
        <v>511</v>
      </c>
      <c r="B52" s="508">
        <v>633.39147622600001</v>
      </c>
      <c r="C52" s="508">
        <v>1005.921071156</v>
      </c>
      <c r="D52" s="508">
        <v>723.58562155000004</v>
      </c>
      <c r="E52" s="508">
        <v>805.57519922400002</v>
      </c>
      <c r="F52" s="508">
        <v>793.32565713600002</v>
      </c>
      <c r="G52" s="508">
        <v>887.26870592800003</v>
      </c>
      <c r="H52" s="508">
        <v>946.47881120800002</v>
      </c>
      <c r="I52" s="508">
        <v>1956.244168529</v>
      </c>
      <c r="J52" s="508">
        <v>1331.7062958439999</v>
      </c>
      <c r="K52" s="508" t="s">
        <v>110</v>
      </c>
      <c r="L52" s="508" t="s">
        <v>110</v>
      </c>
      <c r="M52" s="521">
        <v>816.73011867800005</v>
      </c>
      <c r="N52" s="521">
        <v>1575.5714806349999</v>
      </c>
      <c r="O52" s="521">
        <v>854.37379472800001</v>
      </c>
      <c r="P52" s="508">
        <v>923.42113709</v>
      </c>
    </row>
    <row r="53" spans="1:25" ht="15.75" customHeight="1">
      <c r="A53" s="506" t="s">
        <v>512</v>
      </c>
      <c r="B53" s="508">
        <v>219.236690939</v>
      </c>
      <c r="C53" s="508">
        <v>203.971426347</v>
      </c>
      <c r="D53" s="508">
        <v>186.76779091200001</v>
      </c>
      <c r="E53" s="508">
        <v>192.41261968699999</v>
      </c>
      <c r="F53" s="508">
        <v>206.12082457299999</v>
      </c>
      <c r="G53" s="508">
        <v>173.49665813199999</v>
      </c>
      <c r="H53" s="508">
        <v>220.91092659899999</v>
      </c>
      <c r="I53" s="508">
        <v>418.624884974</v>
      </c>
      <c r="J53" s="508">
        <v>162.811149943</v>
      </c>
      <c r="K53" s="508" t="s">
        <v>110</v>
      </c>
      <c r="L53" s="508" t="s">
        <v>110</v>
      </c>
      <c r="M53" s="521">
        <v>195.57351698799999</v>
      </c>
      <c r="N53" s="521">
        <v>262.69950979100003</v>
      </c>
      <c r="O53" s="521">
        <v>198.90342130600001</v>
      </c>
      <c r="P53" s="508">
        <v>164.32029473899999</v>
      </c>
    </row>
    <row r="54" spans="1:25" ht="12.75" customHeight="1">
      <c r="A54" s="247" t="s">
        <v>762</v>
      </c>
      <c r="B54" s="514"/>
      <c r="C54" s="514"/>
      <c r="D54" s="514"/>
      <c r="E54" s="514"/>
      <c r="F54" s="514"/>
      <c r="G54" s="514"/>
      <c r="H54" s="514"/>
      <c r="I54" s="514"/>
      <c r="J54" s="514"/>
      <c r="K54" s="514"/>
      <c r="L54" s="514"/>
      <c r="M54" s="615"/>
      <c r="N54" s="527"/>
      <c r="O54" s="795"/>
      <c r="P54" s="796"/>
      <c r="Q54" s="13"/>
      <c r="R54" s="13"/>
      <c r="S54" s="13"/>
      <c r="T54" s="13"/>
      <c r="U54" s="13"/>
      <c r="V54" s="226"/>
      <c r="W54" s="226"/>
      <c r="X54" s="226"/>
      <c r="Y54" s="40"/>
    </row>
    <row r="55" spans="1:25" s="38" customFormat="1">
      <c r="A55" s="38" t="s">
        <v>440</v>
      </c>
      <c r="M55" s="461"/>
      <c r="N55" s="461"/>
      <c r="O55" s="461"/>
      <c r="P55" s="170"/>
    </row>
    <row r="56" spans="1:25" s="38" customFormat="1">
      <c r="A56" s="271" t="s">
        <v>763</v>
      </c>
      <c r="M56" s="461"/>
      <c r="N56" s="461"/>
      <c r="O56" s="461"/>
      <c r="P56" s="170"/>
    </row>
    <row r="57" spans="1:25" s="38" customFormat="1">
      <c r="A57" s="38" t="s">
        <v>581</v>
      </c>
      <c r="M57" s="461"/>
      <c r="N57" s="461"/>
      <c r="O57" s="461"/>
      <c r="P57" s="170"/>
    </row>
    <row r="58" spans="1:25" s="38" customFormat="1">
      <c r="A58" s="170" t="s">
        <v>563</v>
      </c>
      <c r="M58" s="461"/>
      <c r="N58" s="461"/>
      <c r="O58" s="461"/>
      <c r="P58" s="170"/>
    </row>
    <row r="59" spans="1:25" s="38" customFormat="1">
      <c r="A59" s="38" t="s">
        <v>796</v>
      </c>
      <c r="B59" s="247"/>
      <c r="C59" s="247"/>
      <c r="D59" s="247"/>
      <c r="G59" s="187"/>
      <c r="J59" s="187"/>
      <c r="M59" s="461"/>
      <c r="N59" s="461"/>
      <c r="O59" s="461"/>
    </row>
    <row r="60" spans="1:25">
      <c r="A60" s="303" t="s">
        <v>232</v>
      </c>
      <c r="B60" s="3"/>
      <c r="C60" s="3"/>
      <c r="D60" s="3"/>
      <c r="G60" s="187"/>
      <c r="J60" s="187"/>
    </row>
    <row r="61" spans="1:25" ht="18">
      <c r="A61" s="47"/>
    </row>
    <row r="62" spans="1:25" ht="21">
      <c r="A62" s="47" t="s">
        <v>792</v>
      </c>
    </row>
    <row r="63" spans="1:25" ht="15" customHeight="1" thickBot="1">
      <c r="P63" s="460" t="s">
        <v>107</v>
      </c>
    </row>
    <row r="64" spans="1:25" ht="15" customHeight="1">
      <c r="A64" s="42"/>
      <c r="B64" s="43" t="s">
        <v>42</v>
      </c>
      <c r="C64" s="43" t="s">
        <v>133</v>
      </c>
      <c r="D64" s="43" t="s">
        <v>135</v>
      </c>
      <c r="E64" s="43" t="s">
        <v>43</v>
      </c>
      <c r="F64" s="43" t="s">
        <v>44</v>
      </c>
      <c r="G64" s="43" t="s">
        <v>45</v>
      </c>
      <c r="H64" s="43" t="s">
        <v>46</v>
      </c>
      <c r="I64" s="43" t="s">
        <v>137</v>
      </c>
      <c r="J64" s="43" t="s">
        <v>138</v>
      </c>
      <c r="K64" s="43" t="s">
        <v>139</v>
      </c>
      <c r="L64" s="268">
        <v>100000</v>
      </c>
      <c r="M64" s="266" t="s">
        <v>278</v>
      </c>
      <c r="N64" s="266" t="s">
        <v>278</v>
      </c>
      <c r="O64" s="273" t="s">
        <v>84</v>
      </c>
      <c r="P64" s="298" t="s">
        <v>266</v>
      </c>
    </row>
    <row r="65" spans="1:16" ht="15" customHeight="1">
      <c r="A65" s="612" t="s">
        <v>88</v>
      </c>
      <c r="B65" s="44" t="s">
        <v>132</v>
      </c>
      <c r="C65" s="44" t="s">
        <v>47</v>
      </c>
      <c r="D65" s="44" t="s">
        <v>47</v>
      </c>
      <c r="E65" s="44" t="s">
        <v>47</v>
      </c>
      <c r="F65" s="44" t="s">
        <v>47</v>
      </c>
      <c r="G65" s="44" t="s">
        <v>47</v>
      </c>
      <c r="H65" s="44" t="s">
        <v>47</v>
      </c>
      <c r="I65" s="44" t="s">
        <v>47</v>
      </c>
      <c r="J65" s="44" t="s">
        <v>47</v>
      </c>
      <c r="K65" s="44" t="s">
        <v>47</v>
      </c>
      <c r="L65" s="44" t="s">
        <v>50</v>
      </c>
      <c r="M65" s="251" t="s">
        <v>277</v>
      </c>
      <c r="N65" s="251" t="s">
        <v>156</v>
      </c>
      <c r="O65" s="272" t="s">
        <v>155</v>
      </c>
      <c r="P65" s="299" t="s">
        <v>343</v>
      </c>
    </row>
    <row r="66" spans="1:16" ht="15" customHeight="1" thickBot="1">
      <c r="A66" s="462" t="s">
        <v>107</v>
      </c>
      <c r="B66" s="45" t="s">
        <v>50</v>
      </c>
      <c r="C66" s="45" t="s">
        <v>134</v>
      </c>
      <c r="D66" s="45" t="s">
        <v>136</v>
      </c>
      <c r="E66" s="45" t="s">
        <v>51</v>
      </c>
      <c r="F66" s="45" t="s">
        <v>52</v>
      </c>
      <c r="G66" s="45" t="s">
        <v>53</v>
      </c>
      <c r="H66" s="45" t="s">
        <v>49</v>
      </c>
      <c r="I66" s="45" t="s">
        <v>140</v>
      </c>
      <c r="J66" s="45" t="s">
        <v>141</v>
      </c>
      <c r="K66" s="45" t="s">
        <v>142</v>
      </c>
      <c r="L66" s="45" t="s">
        <v>143</v>
      </c>
      <c r="M66" s="267" t="s">
        <v>156</v>
      </c>
      <c r="N66" s="267" t="s">
        <v>143</v>
      </c>
      <c r="O66" s="274" t="s">
        <v>48</v>
      </c>
      <c r="P66" s="300" t="s">
        <v>287</v>
      </c>
    </row>
    <row r="67" spans="1:16" ht="15" customHeight="1">
      <c r="A67" s="590" t="s">
        <v>230</v>
      </c>
      <c r="B67" s="194"/>
      <c r="C67" s="194"/>
      <c r="D67" s="194"/>
      <c r="E67" s="194"/>
      <c r="F67" s="194"/>
      <c r="G67" s="194"/>
      <c r="H67" s="194"/>
      <c r="I67" s="194"/>
      <c r="J67" s="194"/>
      <c r="K67" s="194"/>
      <c r="L67" s="194"/>
      <c r="M67" s="194"/>
      <c r="N67" s="194"/>
      <c r="O67" s="194"/>
    </row>
    <row r="68" spans="1:16" ht="15.75" customHeight="1">
      <c r="A68" s="528" t="s">
        <v>345</v>
      </c>
      <c r="B68" s="800">
        <f>B8/B$8</f>
        <v>1</v>
      </c>
      <c r="C68" s="800">
        <f t="shared" ref="C68:J68" si="0">C8/C$8</f>
        <v>1</v>
      </c>
      <c r="D68" s="800">
        <f t="shared" si="0"/>
        <v>1</v>
      </c>
      <c r="E68" s="800">
        <f t="shared" si="0"/>
        <v>1</v>
      </c>
      <c r="F68" s="800">
        <f t="shared" si="0"/>
        <v>1</v>
      </c>
      <c r="G68" s="800">
        <f t="shared" si="0"/>
        <v>1</v>
      </c>
      <c r="H68" s="800">
        <f t="shared" si="0"/>
        <v>1</v>
      </c>
      <c r="I68" s="800">
        <f t="shared" si="0"/>
        <v>1</v>
      </c>
      <c r="J68" s="800">
        <f t="shared" si="0"/>
        <v>1</v>
      </c>
      <c r="K68" s="800" t="s">
        <v>110</v>
      </c>
      <c r="L68" s="800" t="s">
        <v>110</v>
      </c>
      <c r="M68" s="801">
        <f t="shared" ref="M68:O68" si="1">M8/M$8</f>
        <v>1</v>
      </c>
      <c r="N68" s="801">
        <f t="shared" si="1"/>
        <v>1</v>
      </c>
      <c r="O68" s="801">
        <f t="shared" si="1"/>
        <v>1</v>
      </c>
      <c r="P68" s="800">
        <f t="shared" ref="P68" si="2">P8/P$8</f>
        <v>1</v>
      </c>
    </row>
    <row r="69" spans="1:16" ht="15.75" customHeight="1">
      <c r="A69" s="531" t="s">
        <v>189</v>
      </c>
      <c r="B69" s="802">
        <f t="shared" ref="B69:J73" si="3">B9/B$8</f>
        <v>0.38016016052102813</v>
      </c>
      <c r="C69" s="802">
        <f t="shared" si="3"/>
        <v>0.32985681394260924</v>
      </c>
      <c r="D69" s="802">
        <f t="shared" si="3"/>
        <v>0.34663187392934436</v>
      </c>
      <c r="E69" s="802">
        <f t="shared" si="3"/>
        <v>0.33566413122300998</v>
      </c>
      <c r="F69" s="802">
        <f t="shared" si="3"/>
        <v>0.30389660338803215</v>
      </c>
      <c r="G69" s="802">
        <f t="shared" si="3"/>
        <v>0.2738294479915081</v>
      </c>
      <c r="H69" s="802">
        <f t="shared" si="3"/>
        <v>0.29177654607114389</v>
      </c>
      <c r="I69" s="802">
        <f t="shared" si="3"/>
        <v>0.2086563727608704</v>
      </c>
      <c r="J69" s="802">
        <f t="shared" si="3"/>
        <v>0.19734323156601052</v>
      </c>
      <c r="K69" s="802" t="s">
        <v>110</v>
      </c>
      <c r="L69" s="802" t="s">
        <v>110</v>
      </c>
      <c r="M69" s="803">
        <f t="shared" ref="M69:O69" si="4">M9/M$8</f>
        <v>0.3200745356439072</v>
      </c>
      <c r="N69" s="803">
        <f t="shared" si="4"/>
        <v>0.20273864725956911</v>
      </c>
      <c r="O69" s="803">
        <f t="shared" si="4"/>
        <v>0.31047172011289487</v>
      </c>
      <c r="P69" s="802">
        <f t="shared" ref="P69" si="5">P9/P$8</f>
        <v>0.24428162867369677</v>
      </c>
    </row>
    <row r="70" spans="1:16" ht="15.75" customHeight="1">
      <c r="A70" s="533" t="s">
        <v>190</v>
      </c>
      <c r="B70" s="804">
        <f t="shared" si="3"/>
        <v>0.29563298559148288</v>
      </c>
      <c r="C70" s="804">
        <f t="shared" si="3"/>
        <v>0.32550049901688671</v>
      </c>
      <c r="D70" s="804">
        <f t="shared" si="3"/>
        <v>0.4001987554870573</v>
      </c>
      <c r="E70" s="804">
        <f t="shared" si="3"/>
        <v>0.44153281317965282</v>
      </c>
      <c r="F70" s="804">
        <f t="shared" si="3"/>
        <v>0.49423045352425282</v>
      </c>
      <c r="G70" s="804">
        <f t="shared" si="3"/>
        <v>0.49683515988266974</v>
      </c>
      <c r="H70" s="804">
        <f t="shared" si="3"/>
        <v>0.49775665205843922</v>
      </c>
      <c r="I70" s="804">
        <f t="shared" si="3"/>
        <v>0.48325693600325809</v>
      </c>
      <c r="J70" s="804">
        <f t="shared" si="3"/>
        <v>0.56915115326353094</v>
      </c>
      <c r="K70" s="804" t="s">
        <v>110</v>
      </c>
      <c r="L70" s="804" t="s">
        <v>110</v>
      </c>
      <c r="M70" s="805">
        <f t="shared" ref="M70:O70" si="6">M10/M$8</f>
        <v>0.44875568003521793</v>
      </c>
      <c r="N70" s="805">
        <f t="shared" si="6"/>
        <v>0.52818684460673959</v>
      </c>
      <c r="O70" s="805">
        <f t="shared" si="6"/>
        <v>0.45525635797178349</v>
      </c>
      <c r="P70" s="804">
        <f t="shared" ref="P70" si="7">P10/P$8</f>
        <v>0.54977031055736925</v>
      </c>
    </row>
    <row r="71" spans="1:16" ht="15.75" customHeight="1">
      <c r="A71" s="531" t="s">
        <v>191</v>
      </c>
      <c r="B71" s="802">
        <f t="shared" si="3"/>
        <v>2.2914769207323576E-2</v>
      </c>
      <c r="C71" s="802">
        <f t="shared" si="3"/>
        <v>3.9877567974054277E-2</v>
      </c>
      <c r="D71" s="802">
        <f t="shared" si="3"/>
        <v>3.0959733958515926E-2</v>
      </c>
      <c r="E71" s="802">
        <f t="shared" si="3"/>
        <v>3.6926910155963617E-2</v>
      </c>
      <c r="F71" s="802">
        <f t="shared" si="3"/>
        <v>3.7025813055523348E-2</v>
      </c>
      <c r="G71" s="802">
        <f t="shared" si="3"/>
        <v>3.536818221682269E-2</v>
      </c>
      <c r="H71" s="802">
        <f t="shared" si="3"/>
        <v>3.835032026947098E-2</v>
      </c>
      <c r="I71" s="802">
        <f t="shared" si="3"/>
        <v>3.6397092792677478E-2</v>
      </c>
      <c r="J71" s="802">
        <f t="shared" si="3"/>
        <v>4.3342239394043802E-2</v>
      </c>
      <c r="K71" s="802" t="s">
        <v>110</v>
      </c>
      <c r="L71" s="802" t="s">
        <v>110</v>
      </c>
      <c r="M71" s="803">
        <f t="shared" ref="M71:O71" si="8">M11/M$8</f>
        <v>3.5828755902049661E-2</v>
      </c>
      <c r="N71" s="803">
        <f t="shared" si="8"/>
        <v>4.0029989301988471E-2</v>
      </c>
      <c r="O71" s="803">
        <f t="shared" si="8"/>
        <v>3.6172586504815092E-2</v>
      </c>
      <c r="P71" s="802">
        <f t="shared" ref="P71" si="9">P11/P$8</f>
        <v>2.8550477018144824E-2</v>
      </c>
    </row>
    <row r="72" spans="1:16" ht="15.75" customHeight="1">
      <c r="A72" s="533" t="s">
        <v>192</v>
      </c>
      <c r="B72" s="804">
        <f t="shared" si="3"/>
        <v>0.14023705356210453</v>
      </c>
      <c r="C72" s="804">
        <f t="shared" si="3"/>
        <v>0.14172721760837476</v>
      </c>
      <c r="D72" s="804">
        <f t="shared" si="3"/>
        <v>0.12844642600888304</v>
      </c>
      <c r="E72" s="804">
        <f t="shared" si="3"/>
        <v>0.10726026855030635</v>
      </c>
      <c r="F72" s="804">
        <f t="shared" si="3"/>
        <v>0.10554306242559047</v>
      </c>
      <c r="G72" s="804">
        <f t="shared" si="3"/>
        <v>0.11879723928720309</v>
      </c>
      <c r="H72" s="804">
        <f t="shared" si="3"/>
        <v>0.12607134946106952</v>
      </c>
      <c r="I72" s="804">
        <f t="shared" si="3"/>
        <v>0.13410810396273376</v>
      </c>
      <c r="J72" s="804">
        <f t="shared" si="3"/>
        <v>0.15095606352496552</v>
      </c>
      <c r="K72" s="804" t="s">
        <v>110</v>
      </c>
      <c r="L72" s="804" t="s">
        <v>110</v>
      </c>
      <c r="M72" s="805">
        <f t="shared" ref="M72:O72" si="10">M12/M$8</f>
        <v>0.11572229013606536</v>
      </c>
      <c r="N72" s="805">
        <f t="shared" si="10"/>
        <v>0.14292100554616896</v>
      </c>
      <c r="O72" s="805">
        <f t="shared" si="10"/>
        <v>0.11794824376719602</v>
      </c>
      <c r="P72" s="804">
        <f t="shared" ref="P72" si="11">P12/P$8</f>
        <v>0.13467641792119647</v>
      </c>
    </row>
    <row r="73" spans="1:16" ht="15.75" customHeight="1">
      <c r="A73" s="536" t="s">
        <v>193</v>
      </c>
      <c r="B73" s="806">
        <f t="shared" si="3"/>
        <v>0.1610550311180608</v>
      </c>
      <c r="C73" s="806">
        <f t="shared" si="3"/>
        <v>0.1630379014593186</v>
      </c>
      <c r="D73" s="806">
        <f t="shared" si="3"/>
        <v>9.376321061619948E-2</v>
      </c>
      <c r="E73" s="806">
        <f t="shared" si="3"/>
        <v>7.861587689251559E-2</v>
      </c>
      <c r="F73" s="806">
        <f t="shared" si="3"/>
        <v>5.9304067607936717E-2</v>
      </c>
      <c r="G73" s="806">
        <f t="shared" si="3"/>
        <v>7.5169970620549489E-2</v>
      </c>
      <c r="H73" s="806">
        <f t="shared" si="3"/>
        <v>4.6045132141031196E-2</v>
      </c>
      <c r="I73" s="806">
        <f t="shared" si="3"/>
        <v>0.13758149448046028</v>
      </c>
      <c r="J73" s="806">
        <f t="shared" si="3"/>
        <v>3.9207312250527544E-2</v>
      </c>
      <c r="K73" s="806" t="s">
        <v>110</v>
      </c>
      <c r="L73" s="806" t="s">
        <v>110</v>
      </c>
      <c r="M73" s="807">
        <f t="shared" ref="M73:O73" si="12">M13/M$8</f>
        <v>7.9618738284110521E-2</v>
      </c>
      <c r="N73" s="807">
        <f t="shared" si="12"/>
        <v>8.6123513286324671E-2</v>
      </c>
      <c r="O73" s="807">
        <f t="shared" si="12"/>
        <v>8.0151091643310579E-2</v>
      </c>
      <c r="P73" s="806">
        <f t="shared" ref="P73" si="13">P13/P$8</f>
        <v>4.2721165830644309E-2</v>
      </c>
    </row>
    <row r="74" spans="1:16" ht="15.75" customHeight="1">
      <c r="A74" s="539" t="s">
        <v>346</v>
      </c>
      <c r="B74" s="808">
        <f>B14/B$14</f>
        <v>1</v>
      </c>
      <c r="C74" s="808">
        <f t="shared" ref="C74:J74" si="14">C14/C$14</f>
        <v>1</v>
      </c>
      <c r="D74" s="808">
        <f t="shared" si="14"/>
        <v>1</v>
      </c>
      <c r="E74" s="808">
        <f t="shared" si="14"/>
        <v>1</v>
      </c>
      <c r="F74" s="808">
        <f t="shared" si="14"/>
        <v>1</v>
      </c>
      <c r="G74" s="808">
        <f t="shared" si="14"/>
        <v>1</v>
      </c>
      <c r="H74" s="808">
        <f t="shared" si="14"/>
        <v>1</v>
      </c>
      <c r="I74" s="808">
        <f t="shared" si="14"/>
        <v>1</v>
      </c>
      <c r="J74" s="808">
        <f t="shared" si="14"/>
        <v>1</v>
      </c>
      <c r="K74" s="808" t="s">
        <v>110</v>
      </c>
      <c r="L74" s="808" t="s">
        <v>110</v>
      </c>
      <c r="M74" s="809">
        <f t="shared" ref="M74:O74" si="15">M14/M$14</f>
        <v>1</v>
      </c>
      <c r="N74" s="809">
        <f t="shared" si="15"/>
        <v>1</v>
      </c>
      <c r="O74" s="809">
        <f t="shared" si="15"/>
        <v>1</v>
      </c>
      <c r="P74" s="808">
        <f t="shared" ref="P74" si="16">P14/P$14</f>
        <v>1</v>
      </c>
    </row>
    <row r="75" spans="1:16" ht="15.75" customHeight="1">
      <c r="A75" s="531" t="s">
        <v>86</v>
      </c>
      <c r="B75" s="802">
        <f t="shared" ref="B75:J85" si="17">B15/B$14</f>
        <v>0.46633445312692512</v>
      </c>
      <c r="C75" s="802">
        <f t="shared" si="17"/>
        <v>0.44269721477820428</v>
      </c>
      <c r="D75" s="802">
        <f t="shared" si="17"/>
        <v>0.45193646184402925</v>
      </c>
      <c r="E75" s="802">
        <f t="shared" si="17"/>
        <v>0.50243752987799872</v>
      </c>
      <c r="F75" s="802">
        <f t="shared" si="17"/>
        <v>0.54876523328268612</v>
      </c>
      <c r="G75" s="802">
        <f t="shared" si="17"/>
        <v>0.57669948765718837</v>
      </c>
      <c r="H75" s="802">
        <f t="shared" si="17"/>
        <v>0.57753108866727865</v>
      </c>
      <c r="I75" s="802">
        <f t="shared" si="17"/>
        <v>0.48800337233557761</v>
      </c>
      <c r="J75" s="802">
        <f t="shared" si="17"/>
        <v>0.72806800343785971</v>
      </c>
      <c r="K75" s="802" t="s">
        <v>110</v>
      </c>
      <c r="L75" s="802" t="s">
        <v>110</v>
      </c>
      <c r="M75" s="803">
        <f t="shared" ref="M75:O75" si="18">M15/M$14</f>
        <v>0.51511651089969679</v>
      </c>
      <c r="N75" s="803">
        <f t="shared" si="18"/>
        <v>0.61668796522196712</v>
      </c>
      <c r="O75" s="803">
        <f t="shared" si="18"/>
        <v>0.52251084521123803</v>
      </c>
      <c r="P75" s="802">
        <f t="shared" ref="P75" si="19">P15/P$14</f>
        <v>0.65011757316775154</v>
      </c>
    </row>
    <row r="76" spans="1:16" ht="15.75" customHeight="1">
      <c r="A76" s="533" t="s">
        <v>195</v>
      </c>
      <c r="B76" s="804">
        <f t="shared" si="17"/>
        <v>0.39169359039027107</v>
      </c>
      <c r="C76" s="804">
        <f t="shared" si="17"/>
        <v>0.39853999045572669</v>
      </c>
      <c r="D76" s="804">
        <f t="shared" si="17"/>
        <v>0.39764922468928254</v>
      </c>
      <c r="E76" s="804">
        <f t="shared" si="17"/>
        <v>0.45335309440676469</v>
      </c>
      <c r="F76" s="804">
        <f t="shared" si="17"/>
        <v>0.49874735321653441</v>
      </c>
      <c r="G76" s="804">
        <f t="shared" si="17"/>
        <v>0.50871245527954934</v>
      </c>
      <c r="H76" s="804">
        <f t="shared" si="17"/>
        <v>0.51270376734275569</v>
      </c>
      <c r="I76" s="804">
        <f t="shared" si="17"/>
        <v>0.35874092390474283</v>
      </c>
      <c r="J76" s="804">
        <f t="shared" si="17"/>
        <v>0.68643683258194621</v>
      </c>
      <c r="K76" s="804" t="s">
        <v>110</v>
      </c>
      <c r="L76" s="804" t="s">
        <v>110</v>
      </c>
      <c r="M76" s="805">
        <f t="shared" ref="M76:O76" si="20">M16/M$14</f>
        <v>0.46105822665478358</v>
      </c>
      <c r="N76" s="805">
        <f t="shared" si="20"/>
        <v>0.53439951386422346</v>
      </c>
      <c r="O76" s="805">
        <f t="shared" si="20"/>
        <v>0.46639742357864605</v>
      </c>
      <c r="P76" s="804">
        <f t="shared" ref="P76" si="21">P16/P$14</f>
        <v>0.5749629084362996</v>
      </c>
    </row>
    <row r="77" spans="1:16" ht="15.75" customHeight="1">
      <c r="A77" s="531" t="s">
        <v>384</v>
      </c>
      <c r="B77" s="802">
        <f t="shared" si="17"/>
        <v>0.17813552477806616</v>
      </c>
      <c r="C77" s="802">
        <f t="shared" si="17"/>
        <v>0.10187078313466415</v>
      </c>
      <c r="D77" s="802">
        <f t="shared" si="17"/>
        <v>7.1305262291616989E-2</v>
      </c>
      <c r="E77" s="802">
        <f t="shared" si="17"/>
        <v>9.2167354694606851E-2</v>
      </c>
      <c r="F77" s="802">
        <f t="shared" si="17"/>
        <v>0.10217821169092006</v>
      </c>
      <c r="G77" s="802">
        <f t="shared" si="17"/>
        <v>0.12601325998789101</v>
      </c>
      <c r="H77" s="802">
        <f t="shared" si="17"/>
        <v>0.12500812448959153</v>
      </c>
      <c r="I77" s="802">
        <f t="shared" si="17"/>
        <v>5.5442487360132804E-2</v>
      </c>
      <c r="J77" s="802">
        <f t="shared" si="17"/>
        <v>0.1080560440628598</v>
      </c>
      <c r="K77" s="802" t="s">
        <v>110</v>
      </c>
      <c r="L77" s="802" t="s">
        <v>110</v>
      </c>
      <c r="M77" s="803">
        <f t="shared" ref="M77:O77" si="22">M17/M$14</f>
        <v>0.1005205208867508</v>
      </c>
      <c r="N77" s="803">
        <f t="shared" si="22"/>
        <v>8.3645534570825464E-2</v>
      </c>
      <c r="O77" s="803">
        <f t="shared" si="22"/>
        <v>9.9292033108650049E-2</v>
      </c>
      <c r="P77" s="802">
        <f t="shared" ref="P77" si="23">P17/P$14</f>
        <v>0.14352347228345869</v>
      </c>
    </row>
    <row r="78" spans="1:16" ht="15.75" customHeight="1">
      <c r="A78" s="533" t="s">
        <v>196</v>
      </c>
      <c r="B78" s="804">
        <f t="shared" si="17"/>
        <v>7.4640862736654059E-2</v>
      </c>
      <c r="C78" s="804">
        <f t="shared" si="17"/>
        <v>4.4157224322477567E-2</v>
      </c>
      <c r="D78" s="804">
        <f t="shared" si="17"/>
        <v>5.428723715474669E-2</v>
      </c>
      <c r="E78" s="804">
        <f t="shared" si="17"/>
        <v>4.9084435471234013E-2</v>
      </c>
      <c r="F78" s="804">
        <f t="shared" si="17"/>
        <v>5.0017880066151786E-2</v>
      </c>
      <c r="G78" s="804">
        <f t="shared" si="17"/>
        <v>6.7987032377639089E-2</v>
      </c>
      <c r="H78" s="804">
        <f t="shared" si="17"/>
        <v>6.4827321324522805E-2</v>
      </c>
      <c r="I78" s="804">
        <f t="shared" si="17"/>
        <v>0.12926244843083473</v>
      </c>
      <c r="J78" s="804">
        <f t="shared" si="17"/>
        <v>4.1631170855913488E-2</v>
      </c>
      <c r="K78" s="804" t="s">
        <v>110</v>
      </c>
      <c r="L78" s="804" t="s">
        <v>110</v>
      </c>
      <c r="M78" s="805">
        <f t="shared" ref="M78:O78" si="24">M18/M$14</f>
        <v>5.4058284244913268E-2</v>
      </c>
      <c r="N78" s="805">
        <f t="shared" si="24"/>
        <v>8.228845135774368E-2</v>
      </c>
      <c r="O78" s="805">
        <f t="shared" si="24"/>
        <v>5.6113421632591982E-2</v>
      </c>
      <c r="P78" s="804">
        <f t="shared" ref="P78" si="25">P18/P$14</f>
        <v>7.5154664731451937E-2</v>
      </c>
    </row>
    <row r="79" spans="1:16" ht="15.75" customHeight="1">
      <c r="A79" s="531" t="s">
        <v>197</v>
      </c>
      <c r="B79" s="802">
        <f t="shared" si="17"/>
        <v>0.25881345046706433</v>
      </c>
      <c r="C79" s="802">
        <f t="shared" si="17"/>
        <v>0.24722833997547619</v>
      </c>
      <c r="D79" s="802">
        <f t="shared" si="17"/>
        <v>0.24596767636210157</v>
      </c>
      <c r="E79" s="802">
        <f t="shared" si="17"/>
        <v>0.25349259143463321</v>
      </c>
      <c r="F79" s="802">
        <f t="shared" si="17"/>
        <v>0.26030099164133175</v>
      </c>
      <c r="G79" s="802">
        <f t="shared" si="17"/>
        <v>0.21522801594610971</v>
      </c>
      <c r="H79" s="802">
        <f t="shared" si="17"/>
        <v>0.24332708579765513</v>
      </c>
      <c r="I79" s="802">
        <f t="shared" si="17"/>
        <v>0.29144387433406638</v>
      </c>
      <c r="J79" s="802">
        <f t="shared" si="17"/>
        <v>0.16338732468748557</v>
      </c>
      <c r="K79" s="802" t="s">
        <v>110</v>
      </c>
      <c r="L79" s="802" t="s">
        <v>110</v>
      </c>
      <c r="M79" s="803">
        <f t="shared" ref="M79:O79" si="26">M19/M$14</f>
        <v>0.24818098168146038</v>
      </c>
      <c r="N79" s="803">
        <f t="shared" si="26"/>
        <v>0.22280025581427743</v>
      </c>
      <c r="O79" s="803">
        <f t="shared" si="26"/>
        <v>0.24633328172091928</v>
      </c>
      <c r="P79" s="802">
        <f t="shared" ref="P79" si="27">P19/P$14</f>
        <v>0.17853649290488799</v>
      </c>
    </row>
    <row r="80" spans="1:16" ht="15.75" customHeight="1">
      <c r="A80" s="533" t="s">
        <v>198</v>
      </c>
      <c r="B80" s="804">
        <f t="shared" si="17"/>
        <v>0.20034781639115795</v>
      </c>
      <c r="C80" s="804">
        <f t="shared" si="17"/>
        <v>0.19861186191320074</v>
      </c>
      <c r="D80" s="804">
        <f t="shared" si="17"/>
        <v>0.20515513867701865</v>
      </c>
      <c r="E80" s="804">
        <f t="shared" si="17"/>
        <v>0.22074660973600752</v>
      </c>
      <c r="F80" s="804">
        <f t="shared" si="17"/>
        <v>0.22838676792926638</v>
      </c>
      <c r="G80" s="804">
        <f t="shared" si="17"/>
        <v>0.18456067851157373</v>
      </c>
      <c r="H80" s="804">
        <f t="shared" si="17"/>
        <v>0.21662355949082784</v>
      </c>
      <c r="I80" s="804">
        <f t="shared" si="17"/>
        <v>0.25591205134714323</v>
      </c>
      <c r="J80" s="804">
        <f t="shared" si="17"/>
        <v>0.13447221724871827</v>
      </c>
      <c r="K80" s="804" t="s">
        <v>110</v>
      </c>
      <c r="L80" s="804" t="s">
        <v>110</v>
      </c>
      <c r="M80" s="805">
        <f t="shared" ref="M80:O80" si="28">M20/M$14</f>
        <v>0.21368787272249767</v>
      </c>
      <c r="N80" s="805">
        <f t="shared" si="28"/>
        <v>0.19081526662161885</v>
      </c>
      <c r="O80" s="805">
        <f t="shared" si="28"/>
        <v>0.21202276221298394</v>
      </c>
      <c r="P80" s="804">
        <f t="shared" ref="P80" si="29">P20/P$14</f>
        <v>0.14751582975771299</v>
      </c>
    </row>
    <row r="81" spans="1:16" ht="15.75" customHeight="1">
      <c r="A81" s="531" t="s">
        <v>199</v>
      </c>
      <c r="B81" s="802">
        <f t="shared" si="17"/>
        <v>1.7285344318827819E-2</v>
      </c>
      <c r="C81" s="802">
        <f t="shared" si="17"/>
        <v>1.0574122539639252E-2</v>
      </c>
      <c r="D81" s="802">
        <f t="shared" si="17"/>
        <v>6.3237993139044161E-3</v>
      </c>
      <c r="E81" s="802">
        <f t="shared" si="17"/>
        <v>2.3678932046989468E-3</v>
      </c>
      <c r="F81" s="802">
        <f t="shared" si="17"/>
        <v>9.3359011402163955E-4</v>
      </c>
      <c r="G81" s="802">
        <f t="shared" si="17"/>
        <v>1.3045120006005143E-3</v>
      </c>
      <c r="H81" s="802">
        <f t="shared" si="17"/>
        <v>4.4640220317395676E-4</v>
      </c>
      <c r="I81" s="802">
        <f t="shared" si="17"/>
        <v>1.6442404919888833E-2</v>
      </c>
      <c r="J81" s="802">
        <f t="shared" si="17"/>
        <v>1.9376112854854605E-4</v>
      </c>
      <c r="K81" s="802" t="s">
        <v>110</v>
      </c>
      <c r="L81" s="802" t="s">
        <v>110</v>
      </c>
      <c r="M81" s="803">
        <f t="shared" ref="M81:O81" si="30">M21/M$14</f>
        <v>3.1966911826029577E-3</v>
      </c>
      <c r="N81" s="803">
        <f t="shared" si="30"/>
        <v>7.7324583456167516E-3</v>
      </c>
      <c r="O81" s="803">
        <f t="shared" si="30"/>
        <v>3.5268920147504121E-3</v>
      </c>
      <c r="P81" s="802">
        <f t="shared" ref="P81" si="31">P21/P$14</f>
        <v>3.1330208324256903E-3</v>
      </c>
    </row>
    <row r="82" spans="1:16" ht="15.75" customHeight="1">
      <c r="A82" s="533" t="s">
        <v>200</v>
      </c>
      <c r="B82" s="804">
        <f t="shared" si="17"/>
        <v>4.1180289757078568E-2</v>
      </c>
      <c r="C82" s="804">
        <f t="shared" si="17"/>
        <v>3.8042355522636212E-2</v>
      </c>
      <c r="D82" s="804">
        <f t="shared" si="17"/>
        <v>3.4488738371178516E-2</v>
      </c>
      <c r="E82" s="804">
        <f t="shared" si="17"/>
        <v>3.0378088493926703E-2</v>
      </c>
      <c r="F82" s="804">
        <f t="shared" si="17"/>
        <v>3.0980633598043737E-2</v>
      </c>
      <c r="G82" s="804">
        <f t="shared" si="17"/>
        <v>2.9362825433935487E-2</v>
      </c>
      <c r="H82" s="804">
        <f t="shared" si="17"/>
        <v>2.6257124103653336E-2</v>
      </c>
      <c r="I82" s="804">
        <f t="shared" si="17"/>
        <v>1.9089418067034299E-2</v>
      </c>
      <c r="J82" s="804">
        <f t="shared" si="17"/>
        <v>2.8721346310218748E-2</v>
      </c>
      <c r="K82" s="804" t="s">
        <v>110</v>
      </c>
      <c r="L82" s="804" t="s">
        <v>110</v>
      </c>
      <c r="M82" s="805">
        <f t="shared" ref="M82:O82" si="32">M22/M$14</f>
        <v>3.129641777635974E-2</v>
      </c>
      <c r="N82" s="805">
        <f t="shared" si="32"/>
        <v>2.4252530846315519E-2</v>
      </c>
      <c r="O82" s="805">
        <f t="shared" si="32"/>
        <v>3.0783627493184928E-2</v>
      </c>
      <c r="P82" s="804">
        <f t="shared" ref="P82" si="33">P22/P$14</f>
        <v>2.7887642315647023E-2</v>
      </c>
    </row>
    <row r="83" spans="1:16" ht="15.75" customHeight="1">
      <c r="A83" s="531" t="s">
        <v>201</v>
      </c>
      <c r="B83" s="802">
        <f t="shared" si="17"/>
        <v>2.4982571629514044E-2</v>
      </c>
      <c r="C83" s="802">
        <f t="shared" si="17"/>
        <v>4.1721470666134026E-2</v>
      </c>
      <c r="D83" s="802">
        <f t="shared" si="17"/>
        <v>4.6579431763803324E-2</v>
      </c>
      <c r="E83" s="802">
        <f t="shared" si="17"/>
        <v>5.2752978565938261E-2</v>
      </c>
      <c r="F83" s="802">
        <f t="shared" si="17"/>
        <v>3.8677345570099261E-2</v>
      </c>
      <c r="G83" s="802">
        <f t="shared" si="17"/>
        <v>4.8384353442396361E-2</v>
      </c>
      <c r="H83" s="802">
        <f t="shared" si="17"/>
        <v>4.1257161032417146E-2</v>
      </c>
      <c r="I83" s="802">
        <f t="shared" si="17"/>
        <v>6.4483704172176207E-2</v>
      </c>
      <c r="J83" s="802">
        <f t="shared" si="17"/>
        <v>2.5849782384473483E-2</v>
      </c>
      <c r="K83" s="802" t="s">
        <v>110</v>
      </c>
      <c r="L83" s="802" t="s">
        <v>110</v>
      </c>
      <c r="M83" s="803">
        <f t="shared" ref="M83:O83" si="34">M23/M$14</f>
        <v>4.6262578851466445E-2</v>
      </c>
      <c r="N83" s="803">
        <f t="shared" si="34"/>
        <v>4.3774320728281038E-2</v>
      </c>
      <c r="O83" s="803">
        <f t="shared" si="34"/>
        <v>4.6081435315451558E-2</v>
      </c>
      <c r="P83" s="802">
        <f t="shared" ref="P83" si="35">P23/P$14</f>
        <v>4.6883619599452399E-2</v>
      </c>
    </row>
    <row r="84" spans="1:16" ht="15.75" customHeight="1">
      <c r="A84" s="533" t="s">
        <v>202</v>
      </c>
      <c r="B84" s="804">
        <f t="shared" si="17"/>
        <v>9.4472146347673217E-2</v>
      </c>
      <c r="C84" s="804">
        <f t="shared" si="17"/>
        <v>0.10120850495711363</v>
      </c>
      <c r="D84" s="804">
        <f t="shared" si="17"/>
        <v>0.11362242522412076</v>
      </c>
      <c r="E84" s="804">
        <f t="shared" si="17"/>
        <v>9.5733615834711294E-2</v>
      </c>
      <c r="F84" s="804">
        <f t="shared" si="17"/>
        <v>8.3674215228838805E-2</v>
      </c>
      <c r="G84" s="804">
        <f t="shared" si="17"/>
        <v>9.0687842388565282E-2</v>
      </c>
      <c r="H84" s="804">
        <f t="shared" si="17"/>
        <v>8.5178568548864186E-2</v>
      </c>
      <c r="I84" s="804">
        <f t="shared" si="17"/>
        <v>0.11709434593124744</v>
      </c>
      <c r="J84" s="804">
        <f t="shared" si="17"/>
        <v>4.0102882343104884E-2</v>
      </c>
      <c r="K84" s="804" t="s">
        <v>110</v>
      </c>
      <c r="L84" s="804" t="s">
        <v>110</v>
      </c>
      <c r="M84" s="805">
        <f t="shared" ref="M84:O84" si="36">M24/M$14</f>
        <v>9.4817150185557808E-2</v>
      </c>
      <c r="N84" s="805">
        <f t="shared" si="36"/>
        <v>7.5823730172218898E-2</v>
      </c>
      <c r="O84" s="805">
        <f t="shared" si="36"/>
        <v>9.3434441842433658E-2</v>
      </c>
      <c r="P84" s="804">
        <f t="shared" ref="P84" si="37">P24/P$14</f>
        <v>7.5313775668197774E-2</v>
      </c>
    </row>
    <row r="85" spans="1:16" ht="15.75" customHeight="1">
      <c r="A85" s="536" t="s">
        <v>203</v>
      </c>
      <c r="B85" s="806">
        <f t="shared" si="17"/>
        <v>0.15539737842882317</v>
      </c>
      <c r="C85" s="806">
        <f t="shared" si="17"/>
        <v>0.16714446962307192</v>
      </c>
      <c r="D85" s="806">
        <f t="shared" si="17"/>
        <v>0.14189400480704359</v>
      </c>
      <c r="E85" s="806">
        <f t="shared" si="17"/>
        <v>9.5583284285571321E-2</v>
      </c>
      <c r="F85" s="806">
        <f t="shared" si="17"/>
        <v>6.8582214277044098E-2</v>
      </c>
      <c r="G85" s="806">
        <f t="shared" si="17"/>
        <v>6.9000300565740247E-2</v>
      </c>
      <c r="H85" s="806">
        <f t="shared" si="17"/>
        <v>5.2706095952804302E-2</v>
      </c>
      <c r="I85" s="806">
        <f t="shared" si="17"/>
        <v>3.8974703226321003E-2</v>
      </c>
      <c r="J85" s="806">
        <f t="shared" si="17"/>
        <v>4.2592007147076394E-2</v>
      </c>
      <c r="K85" s="806" t="s">
        <v>110</v>
      </c>
      <c r="L85" s="806" t="s">
        <v>110</v>
      </c>
      <c r="M85" s="807">
        <f t="shared" ref="M85:O85" si="38">M25/M$14</f>
        <v>9.5622778382911069E-2</v>
      </c>
      <c r="N85" s="807">
        <f t="shared" si="38"/>
        <v>4.0913728063981865E-2</v>
      </c>
      <c r="O85" s="807">
        <f t="shared" si="38"/>
        <v>9.1639995909957569E-2</v>
      </c>
      <c r="P85" s="806">
        <f t="shared" ref="P85" si="39">P25/P$14</f>
        <v>4.9148538659710236E-2</v>
      </c>
    </row>
    <row r="86" spans="1:16" ht="15.75" customHeight="1">
      <c r="A86" s="542" t="s">
        <v>231</v>
      </c>
      <c r="B86" s="810"/>
      <c r="C86" s="810"/>
      <c r="D86" s="810"/>
      <c r="E86" s="810"/>
      <c r="F86" s="810"/>
      <c r="G86" s="810"/>
      <c r="H86" s="810"/>
      <c r="I86" s="810"/>
      <c r="J86" s="810"/>
      <c r="K86" s="810"/>
      <c r="L86" s="810"/>
      <c r="M86" s="811"/>
      <c r="N86" s="811"/>
      <c r="O86" s="811"/>
      <c r="P86" s="812"/>
    </row>
    <row r="87" spans="1:16" ht="15.75" customHeight="1">
      <c r="A87" s="539" t="s">
        <v>347</v>
      </c>
      <c r="B87" s="808">
        <f>B28/B$28</f>
        <v>1</v>
      </c>
      <c r="C87" s="808">
        <f t="shared" ref="C87:J87" si="40">C28/C$28</f>
        <v>1</v>
      </c>
      <c r="D87" s="808">
        <f t="shared" si="40"/>
        <v>1</v>
      </c>
      <c r="E87" s="808">
        <f t="shared" si="40"/>
        <v>1</v>
      </c>
      <c r="F87" s="808">
        <f t="shared" si="40"/>
        <v>1</v>
      </c>
      <c r="G87" s="808">
        <f t="shared" si="40"/>
        <v>1</v>
      </c>
      <c r="H87" s="808">
        <f t="shared" si="40"/>
        <v>1</v>
      </c>
      <c r="I87" s="808">
        <f t="shared" si="40"/>
        <v>1</v>
      </c>
      <c r="J87" s="808">
        <f t="shared" si="40"/>
        <v>1</v>
      </c>
      <c r="K87" s="808" t="s">
        <v>110</v>
      </c>
      <c r="L87" s="808" t="s">
        <v>110</v>
      </c>
      <c r="M87" s="809">
        <f t="shared" ref="M87:O87" si="41">M28/M$28</f>
        <v>1</v>
      </c>
      <c r="N87" s="809">
        <f t="shared" si="41"/>
        <v>1</v>
      </c>
      <c r="O87" s="809">
        <f t="shared" si="41"/>
        <v>1</v>
      </c>
      <c r="P87" s="808">
        <f t="shared" ref="P87" si="42">P28/P$28</f>
        <v>1</v>
      </c>
    </row>
    <row r="88" spans="1:16" ht="15.75" customHeight="1">
      <c r="A88" s="531" t="s">
        <v>207</v>
      </c>
      <c r="B88" s="802">
        <f t="shared" ref="B88:J90" si="43">B29/B$28</f>
        <v>0.96854107996519212</v>
      </c>
      <c r="C88" s="802">
        <f t="shared" si="43"/>
        <v>0.9671158033585795</v>
      </c>
      <c r="D88" s="802">
        <f t="shared" si="43"/>
        <v>0.9177352741653676</v>
      </c>
      <c r="E88" s="802">
        <f t="shared" si="43"/>
        <v>0.91391292858150874</v>
      </c>
      <c r="F88" s="802">
        <f t="shared" si="43"/>
        <v>0.97094307604235119</v>
      </c>
      <c r="G88" s="802">
        <f t="shared" si="43"/>
        <v>0.8844440307856748</v>
      </c>
      <c r="H88" s="802">
        <f t="shared" si="43"/>
        <v>0.95490469557780133</v>
      </c>
      <c r="I88" s="802">
        <f t="shared" si="43"/>
        <v>0.92913743791837899</v>
      </c>
      <c r="J88" s="802">
        <f t="shared" si="43"/>
        <v>0.93968091657483543</v>
      </c>
      <c r="K88" s="802" t="s">
        <v>110</v>
      </c>
      <c r="L88" s="802" t="s">
        <v>110</v>
      </c>
      <c r="M88" s="803">
        <f t="shared" ref="M88:O88" si="44">M29/M$28</f>
        <v>0.92778609531564626</v>
      </c>
      <c r="N88" s="803">
        <f t="shared" si="44"/>
        <v>0.93632589733223004</v>
      </c>
      <c r="O88" s="803">
        <f t="shared" si="44"/>
        <v>0.92812242303466053</v>
      </c>
      <c r="P88" s="802">
        <f t="shared" ref="P88" si="45">P29/P$28</f>
        <v>0.89093028518567574</v>
      </c>
    </row>
    <row r="89" spans="1:16" ht="15.75" customHeight="1">
      <c r="A89" s="533" t="s">
        <v>208</v>
      </c>
      <c r="B89" s="804">
        <f t="shared" si="43"/>
        <v>2.3459583943906952E-2</v>
      </c>
      <c r="C89" s="804">
        <f t="shared" si="43"/>
        <v>1.250587427433488E-2</v>
      </c>
      <c r="D89" s="804">
        <f t="shared" si="43"/>
        <v>3.1259039411231419E-2</v>
      </c>
      <c r="E89" s="804">
        <f t="shared" si="43"/>
        <v>5.9824575743001825E-2</v>
      </c>
      <c r="F89" s="804">
        <f t="shared" si="43"/>
        <v>9.7591789514457749E-3</v>
      </c>
      <c r="G89" s="804">
        <f t="shared" si="43"/>
        <v>1.8463871813145141E-2</v>
      </c>
      <c r="H89" s="804">
        <f t="shared" si="43"/>
        <v>1.5272763833424342E-2</v>
      </c>
      <c r="I89" s="804">
        <f t="shared" si="43"/>
        <v>3.5141469624730685E-2</v>
      </c>
      <c r="J89" s="804">
        <f t="shared" si="43"/>
        <v>6.0214439877321432E-2</v>
      </c>
      <c r="K89" s="804" t="s">
        <v>110</v>
      </c>
      <c r="L89" s="804" t="s">
        <v>110</v>
      </c>
      <c r="M89" s="805">
        <f t="shared" ref="M89:O89" si="46">M30/M$28</f>
        <v>3.6160639271368512E-2</v>
      </c>
      <c r="N89" s="805">
        <f t="shared" si="46"/>
        <v>5.2236020184911844E-2</v>
      </c>
      <c r="O89" s="805">
        <f t="shared" si="46"/>
        <v>3.6793744843636192E-2</v>
      </c>
      <c r="P89" s="804">
        <f t="shared" ref="P89" si="47">P30/P$28</f>
        <v>5.5312283936078795E-2</v>
      </c>
    </row>
    <row r="90" spans="1:16" ht="15.75" customHeight="1">
      <c r="A90" s="536" t="s">
        <v>209</v>
      </c>
      <c r="B90" s="806">
        <f t="shared" si="43"/>
        <v>7.9993360887809437E-3</v>
      </c>
      <c r="C90" s="806">
        <f t="shared" si="43"/>
        <v>2.0378322367085661E-2</v>
      </c>
      <c r="D90" s="806">
        <f t="shared" si="43"/>
        <v>5.1005686423401114E-2</v>
      </c>
      <c r="E90" s="806">
        <f t="shared" si="43"/>
        <v>2.6262495672807962E-2</v>
      </c>
      <c r="F90" s="806">
        <f t="shared" si="43"/>
        <v>1.9297745006202963E-2</v>
      </c>
      <c r="G90" s="806">
        <f t="shared" si="43"/>
        <v>9.7092097401179925E-2</v>
      </c>
      <c r="H90" s="806">
        <f t="shared" si="43"/>
        <v>2.9822540588774316E-2</v>
      </c>
      <c r="I90" s="806">
        <f t="shared" si="43"/>
        <v>3.5721092456890348E-2</v>
      </c>
      <c r="J90" s="806">
        <f t="shared" si="43"/>
        <v>1.046435445827824E-4</v>
      </c>
      <c r="K90" s="806" t="s">
        <v>110</v>
      </c>
      <c r="L90" s="806" t="s">
        <v>110</v>
      </c>
      <c r="M90" s="807">
        <f t="shared" ref="M90:O90" si="48">M31/M$28</f>
        <v>3.6053265412985293E-2</v>
      </c>
      <c r="N90" s="807">
        <f t="shared" si="48"/>
        <v>1.1438082486505036E-2</v>
      </c>
      <c r="O90" s="807">
        <f t="shared" si="48"/>
        <v>3.5083832121703337E-2</v>
      </c>
      <c r="P90" s="806">
        <f t="shared" ref="P90" si="49">P31/P$28</f>
        <v>5.3757430874885367E-2</v>
      </c>
    </row>
    <row r="91" spans="1:16" ht="15.75" customHeight="1">
      <c r="A91" s="539" t="s">
        <v>352</v>
      </c>
      <c r="B91" s="808">
        <f>B32/B$32</f>
        <v>1</v>
      </c>
      <c r="C91" s="808">
        <f t="shared" ref="C91:J91" si="50">C32/C$32</f>
        <v>1</v>
      </c>
      <c r="D91" s="808">
        <f t="shared" si="50"/>
        <v>1</v>
      </c>
      <c r="E91" s="808">
        <f t="shared" si="50"/>
        <v>1</v>
      </c>
      <c r="F91" s="808">
        <f t="shared" si="50"/>
        <v>1</v>
      </c>
      <c r="G91" s="808">
        <f t="shared" si="50"/>
        <v>1</v>
      </c>
      <c r="H91" s="808">
        <f t="shared" si="50"/>
        <v>1</v>
      </c>
      <c r="I91" s="808">
        <f t="shared" si="50"/>
        <v>1</v>
      </c>
      <c r="J91" s="808">
        <f t="shared" si="50"/>
        <v>1</v>
      </c>
      <c r="K91" s="808" t="s">
        <v>110</v>
      </c>
      <c r="L91" s="808" t="s">
        <v>110</v>
      </c>
      <c r="M91" s="809">
        <f t="shared" ref="M91:O91" si="51">M32/M$32</f>
        <v>1</v>
      </c>
      <c r="N91" s="809">
        <f t="shared" si="51"/>
        <v>1</v>
      </c>
      <c r="O91" s="809">
        <f t="shared" si="51"/>
        <v>1</v>
      </c>
      <c r="P91" s="808">
        <f t="shared" ref="P91" si="52">P32/P$32</f>
        <v>1</v>
      </c>
    </row>
    <row r="92" spans="1:16" ht="15.75" customHeight="1">
      <c r="A92" s="531" t="s">
        <v>211</v>
      </c>
      <c r="B92" s="802">
        <f t="shared" ref="B92:J94" si="53">B33/B$32</f>
        <v>0.28446148509139402</v>
      </c>
      <c r="C92" s="802">
        <f t="shared" si="53"/>
        <v>0.21880252546196688</v>
      </c>
      <c r="D92" s="802">
        <f t="shared" si="53"/>
        <v>0.27774029097815861</v>
      </c>
      <c r="E92" s="802">
        <f t="shared" si="53"/>
        <v>0.21537374647000429</v>
      </c>
      <c r="F92" s="802">
        <f t="shared" si="53"/>
        <v>0.24795423957169663</v>
      </c>
      <c r="G92" s="802">
        <f t="shared" si="53"/>
        <v>0.15121151631850327</v>
      </c>
      <c r="H92" s="802">
        <f t="shared" si="53"/>
        <v>0.25078687167923397</v>
      </c>
      <c r="I92" s="802">
        <f t="shared" si="53"/>
        <v>0.24935492135140486</v>
      </c>
      <c r="J92" s="802">
        <f t="shared" si="53"/>
        <v>0.23226916667379036</v>
      </c>
      <c r="K92" s="802" t="s">
        <v>110</v>
      </c>
      <c r="L92" s="802" t="s">
        <v>110</v>
      </c>
      <c r="M92" s="803">
        <f t="shared" ref="M92:O92" si="54">M33/M$32</f>
        <v>0.22611833370220472</v>
      </c>
      <c r="N92" s="803">
        <f t="shared" si="54"/>
        <v>0.23525721568758939</v>
      </c>
      <c r="O92" s="803">
        <f t="shared" si="54"/>
        <v>0.2266598149196794</v>
      </c>
      <c r="P92" s="802">
        <f t="shared" ref="P92" si="55">P33/P$32</f>
        <v>0.23000548296510545</v>
      </c>
    </row>
    <row r="93" spans="1:16" ht="15.75" customHeight="1">
      <c r="A93" s="533" t="s">
        <v>212</v>
      </c>
      <c r="B93" s="804">
        <f t="shared" si="53"/>
        <v>0.57735178665647113</v>
      </c>
      <c r="C93" s="804">
        <f t="shared" si="53"/>
        <v>0.65122464362881838</v>
      </c>
      <c r="D93" s="804">
        <f t="shared" si="53"/>
        <v>0.58755945720977565</v>
      </c>
      <c r="E93" s="804">
        <f t="shared" si="53"/>
        <v>0.54929741211881677</v>
      </c>
      <c r="F93" s="804">
        <f t="shared" si="53"/>
        <v>0.58143311011560495</v>
      </c>
      <c r="G93" s="804">
        <f t="shared" si="53"/>
        <v>0.40324916281576528</v>
      </c>
      <c r="H93" s="804">
        <f t="shared" si="53"/>
        <v>0.59507589920796145</v>
      </c>
      <c r="I93" s="804">
        <f t="shared" si="53"/>
        <v>0.68999762918432916</v>
      </c>
      <c r="J93" s="804">
        <f t="shared" si="53"/>
        <v>0.17947905408653866</v>
      </c>
      <c r="K93" s="804" t="s">
        <v>110</v>
      </c>
      <c r="L93" s="804" t="s">
        <v>110</v>
      </c>
      <c r="M93" s="805">
        <f t="shared" ref="M93:O93" si="56">M34/M$32</f>
        <v>0.55072945817649455</v>
      </c>
      <c r="N93" s="805">
        <f t="shared" si="56"/>
        <v>0.26876129842540147</v>
      </c>
      <c r="O93" s="805">
        <f t="shared" si="56"/>
        <v>0.53402276877961341</v>
      </c>
      <c r="P93" s="804">
        <f t="shared" ref="P93" si="57">P34/P$32</f>
        <v>0.45792202335890814</v>
      </c>
    </row>
    <row r="94" spans="1:16" ht="15.75" customHeight="1">
      <c r="A94" s="531" t="s">
        <v>213</v>
      </c>
      <c r="B94" s="806">
        <f t="shared" si="53"/>
        <v>0.13818672825213477</v>
      </c>
      <c r="C94" s="806">
        <f t="shared" si="53"/>
        <v>0.12997283090531994</v>
      </c>
      <c r="D94" s="806">
        <f t="shared" si="53"/>
        <v>0.13470025181740078</v>
      </c>
      <c r="E94" s="806">
        <f t="shared" si="53"/>
        <v>0.23532884141117882</v>
      </c>
      <c r="F94" s="806">
        <f t="shared" si="53"/>
        <v>0.17061265030577272</v>
      </c>
      <c r="G94" s="806">
        <f t="shared" si="53"/>
        <v>0.44553932086112397</v>
      </c>
      <c r="H94" s="806">
        <f t="shared" si="53"/>
        <v>0.15413722911280464</v>
      </c>
      <c r="I94" s="806">
        <f t="shared" si="53"/>
        <v>6.0647449464266076E-2</v>
      </c>
      <c r="J94" s="806">
        <f t="shared" si="53"/>
        <v>0.58825177923967098</v>
      </c>
      <c r="K94" s="806" t="s">
        <v>110</v>
      </c>
      <c r="L94" s="806" t="s">
        <v>110</v>
      </c>
      <c r="M94" s="807">
        <f t="shared" ref="M94:O94" si="58">M35/M$32</f>
        <v>0.22315220812130074</v>
      </c>
      <c r="N94" s="807">
        <f t="shared" si="58"/>
        <v>0.49598148588700913</v>
      </c>
      <c r="O94" s="807">
        <f t="shared" si="58"/>
        <v>0.23931741629513947</v>
      </c>
      <c r="P94" s="806">
        <f t="shared" ref="P94" si="59">P35/P$32</f>
        <v>0.3120724936759865</v>
      </c>
    </row>
    <row r="95" spans="1:16" ht="15.75" customHeight="1">
      <c r="A95" s="590" t="s">
        <v>272</v>
      </c>
      <c r="B95" s="813"/>
      <c r="C95" s="813"/>
      <c r="D95" s="813"/>
      <c r="E95" s="813"/>
      <c r="F95" s="813"/>
      <c r="G95" s="813"/>
      <c r="H95" s="813"/>
      <c r="I95" s="813"/>
      <c r="J95" s="813"/>
      <c r="K95" s="813"/>
      <c r="L95" s="813"/>
      <c r="M95" s="814"/>
      <c r="N95" s="814"/>
      <c r="O95" s="814"/>
      <c r="P95" s="815"/>
    </row>
    <row r="96" spans="1:16" ht="15.75" customHeight="1">
      <c r="A96" s="596" t="s">
        <v>522</v>
      </c>
      <c r="B96" s="816">
        <v>0.25238243300000002</v>
      </c>
      <c r="C96" s="816">
        <v>0.216979962</v>
      </c>
      <c r="D96" s="816">
        <v>0.21430811299999999</v>
      </c>
      <c r="E96" s="816">
        <v>0.20791093499999999</v>
      </c>
      <c r="F96" s="816">
        <v>0.17037835200000001</v>
      </c>
      <c r="G96" s="816">
        <v>0.146881966</v>
      </c>
      <c r="H96" s="816">
        <v>0.15092060199999999</v>
      </c>
      <c r="I96" s="816">
        <v>5.5967072E-2</v>
      </c>
      <c r="J96" s="816">
        <v>0.103814614</v>
      </c>
      <c r="K96" s="816" t="s">
        <v>110</v>
      </c>
      <c r="L96" s="816" t="s">
        <v>110</v>
      </c>
      <c r="M96" s="817">
        <v>0.191036811</v>
      </c>
      <c r="N96" s="817">
        <v>8.1615337999999996E-2</v>
      </c>
      <c r="O96" s="817">
        <v>0.18307100100000001</v>
      </c>
      <c r="P96" s="816">
        <v>0.14632878699999999</v>
      </c>
    </row>
    <row r="97" spans="1:16" s="7" customFormat="1" ht="15.75" customHeight="1">
      <c r="A97" s="608" t="s">
        <v>505</v>
      </c>
      <c r="B97" s="822">
        <v>0.29563298599999999</v>
      </c>
      <c r="C97" s="822">
        <v>0.325500499</v>
      </c>
      <c r="D97" s="822">
        <v>0.40019875500000002</v>
      </c>
      <c r="E97" s="822">
        <v>0.44153281300000002</v>
      </c>
      <c r="F97" s="822">
        <v>0.49423045399999999</v>
      </c>
      <c r="G97" s="822">
        <v>0.49683516</v>
      </c>
      <c r="H97" s="822">
        <v>0.49775665200000002</v>
      </c>
      <c r="I97" s="822">
        <v>0.48325693600000003</v>
      </c>
      <c r="J97" s="822">
        <v>0.56915115299999997</v>
      </c>
      <c r="K97" s="802" t="s">
        <v>110</v>
      </c>
      <c r="L97" s="802" t="s">
        <v>110</v>
      </c>
      <c r="M97" s="823">
        <v>0.44875567999999999</v>
      </c>
      <c r="N97" s="823">
        <v>0.52818684500000002</v>
      </c>
      <c r="O97" s="823">
        <v>0.45525635800000003</v>
      </c>
      <c r="P97" s="802">
        <v>0.54977031099999996</v>
      </c>
    </row>
    <row r="98" spans="1:16" ht="15.75" customHeight="1">
      <c r="A98" s="592" t="s">
        <v>520</v>
      </c>
      <c r="B98" s="818">
        <v>0.81160460899999998</v>
      </c>
      <c r="C98" s="818">
        <v>0.89044413600000005</v>
      </c>
      <c r="D98" s="818">
        <v>0.88062571000000001</v>
      </c>
      <c r="E98" s="818">
        <v>0.88821288099999995</v>
      </c>
      <c r="F98" s="818">
        <v>0.90679522800000001</v>
      </c>
      <c r="G98" s="818">
        <v>0.96467109200000001</v>
      </c>
      <c r="H98" s="818">
        <v>0.92667459600000002</v>
      </c>
      <c r="I98" s="818">
        <v>1.0476613159999999</v>
      </c>
      <c r="J98" s="818">
        <v>0.98302115999999995</v>
      </c>
      <c r="K98" s="818" t="s">
        <v>110</v>
      </c>
      <c r="L98" s="818" t="s">
        <v>110</v>
      </c>
      <c r="M98" s="819">
        <v>0.90106299700000003</v>
      </c>
      <c r="N98" s="819">
        <v>1.0130115129999999</v>
      </c>
      <c r="O98" s="819">
        <v>0.90921277499999997</v>
      </c>
      <c r="P98" s="818">
        <v>0.92836691199999999</v>
      </c>
    </row>
    <row r="99" spans="1:16" ht="15.75" customHeight="1">
      <c r="A99" s="608" t="s">
        <v>597</v>
      </c>
      <c r="B99" s="802">
        <v>0.42147878599999999</v>
      </c>
      <c r="C99" s="802">
        <v>0.44707201499999999</v>
      </c>
      <c r="D99" s="802">
        <v>0.40662932899999998</v>
      </c>
      <c r="E99" s="802">
        <v>0.39661952900000003</v>
      </c>
      <c r="F99" s="802">
        <v>0.320803014</v>
      </c>
      <c r="G99" s="802">
        <v>0.32170337199999999</v>
      </c>
      <c r="H99" s="802">
        <v>0.21566026099999999</v>
      </c>
      <c r="I99" s="802">
        <v>0.134169974</v>
      </c>
      <c r="J99" s="802">
        <v>0.24341644800000001</v>
      </c>
      <c r="K99" s="802" t="s">
        <v>110</v>
      </c>
      <c r="L99" s="802" t="s">
        <v>110</v>
      </c>
      <c r="M99" s="803">
        <v>0.36159877099999999</v>
      </c>
      <c r="N99" s="803">
        <v>0.192730613</v>
      </c>
      <c r="O99" s="803">
        <v>0.34930528100000002</v>
      </c>
      <c r="P99" s="802">
        <v>0.24451250599999999</v>
      </c>
    </row>
    <row r="100" spans="1:16" ht="15.75" customHeight="1">
      <c r="A100" s="533" t="s">
        <v>507</v>
      </c>
      <c r="B100" s="804">
        <v>0.57882008100000004</v>
      </c>
      <c r="C100" s="804">
        <v>0.97948943399999999</v>
      </c>
      <c r="D100" s="804">
        <v>0.79482285399999997</v>
      </c>
      <c r="E100" s="804">
        <v>0.924201304</v>
      </c>
      <c r="F100" s="804">
        <v>0.87902366499999995</v>
      </c>
      <c r="G100" s="804">
        <v>0.94385054000000002</v>
      </c>
      <c r="H100" s="804">
        <v>0.92810985999999995</v>
      </c>
      <c r="I100" s="804">
        <v>1.195883179</v>
      </c>
      <c r="J100" s="804">
        <v>1.0999093019999999</v>
      </c>
      <c r="K100" s="804" t="s">
        <v>110</v>
      </c>
      <c r="L100" s="804" t="s">
        <v>110</v>
      </c>
      <c r="M100" s="805">
        <v>0.89237706800000005</v>
      </c>
      <c r="N100" s="805">
        <v>1.1444372030000001</v>
      </c>
      <c r="O100" s="805">
        <v>0.91072687799999996</v>
      </c>
      <c r="P100" s="804">
        <v>0.82898606900000005</v>
      </c>
    </row>
    <row r="101" spans="1:16" ht="15.75" customHeight="1">
      <c r="A101" s="536" t="s">
        <v>599</v>
      </c>
      <c r="B101" s="820">
        <v>2.2934246059999999</v>
      </c>
      <c r="C101" s="820">
        <v>4.5141930419999996</v>
      </c>
      <c r="D101" s="820">
        <v>3.708785642</v>
      </c>
      <c r="E101" s="820">
        <v>4.4451789169999998</v>
      </c>
      <c r="F101" s="820">
        <v>5.1592450359999997</v>
      </c>
      <c r="G101" s="820">
        <v>6.4259116680000004</v>
      </c>
      <c r="H101" s="820">
        <v>6.1496564999999999</v>
      </c>
      <c r="I101" s="820">
        <v>21.367620819999999</v>
      </c>
      <c r="J101" s="820">
        <v>10.594937078999999</v>
      </c>
      <c r="K101" s="820" t="s">
        <v>110</v>
      </c>
      <c r="L101" s="820" t="s">
        <v>110</v>
      </c>
      <c r="M101" s="821">
        <v>4.6712309630000002</v>
      </c>
      <c r="N101" s="821">
        <v>14.022330029000001</v>
      </c>
      <c r="O101" s="821">
        <v>4.9747195020000001</v>
      </c>
      <c r="P101" s="820">
        <v>5.6652288579999999</v>
      </c>
    </row>
    <row r="102" spans="1:16" ht="15" customHeight="1">
      <c r="A102" s="271" t="s">
        <v>344</v>
      </c>
      <c r="B102" s="13"/>
      <c r="C102" s="13"/>
      <c r="D102" s="13"/>
      <c r="E102" s="13"/>
      <c r="F102" s="13"/>
      <c r="G102" s="13"/>
      <c r="H102" s="13"/>
      <c r="I102" s="13"/>
      <c r="J102" s="13"/>
      <c r="K102" s="13"/>
      <c r="L102" s="13"/>
      <c r="M102" s="226"/>
      <c r="N102" s="226"/>
      <c r="O102" s="226"/>
      <c r="P102" s="40"/>
    </row>
    <row r="103" spans="1:16" ht="15" customHeight="1">
      <c r="A103" s="271" t="s">
        <v>764</v>
      </c>
      <c r="B103" s="13"/>
      <c r="C103" s="13"/>
      <c r="D103" s="13"/>
      <c r="E103" s="13"/>
      <c r="F103" s="13"/>
      <c r="G103" s="13"/>
      <c r="H103" s="13"/>
      <c r="I103" s="13"/>
      <c r="J103" s="13"/>
      <c r="K103" s="13"/>
      <c r="L103" s="13"/>
      <c r="M103" s="226"/>
      <c r="N103" s="226"/>
      <c r="O103" s="226"/>
      <c r="P103" s="40"/>
    </row>
    <row r="104" spans="1:16" ht="15" customHeight="1">
      <c r="A104" s="170" t="s">
        <v>575</v>
      </c>
      <c r="B104" s="13"/>
      <c r="C104" s="13"/>
      <c r="D104" s="13"/>
      <c r="E104" s="13"/>
      <c r="F104" s="13"/>
      <c r="G104" s="13"/>
      <c r="H104" s="13"/>
      <c r="I104" s="13"/>
      <c r="J104" s="13"/>
      <c r="K104" s="13"/>
      <c r="L104" s="13"/>
      <c r="M104" s="226"/>
      <c r="N104" s="226"/>
      <c r="O104" s="226"/>
      <c r="P104" s="40"/>
    </row>
    <row r="105" spans="1:16" ht="15" customHeight="1">
      <c r="A105" s="271" t="s">
        <v>795</v>
      </c>
      <c r="B105" s="3"/>
      <c r="C105" s="3"/>
      <c r="D105" s="3"/>
      <c r="G105" s="187"/>
      <c r="J105" s="187"/>
      <c r="M105" s="226"/>
      <c r="N105" s="226"/>
      <c r="O105" s="226"/>
    </row>
    <row r="106" spans="1:16" ht="15" customHeight="1">
      <c r="A106" s="270" t="s">
        <v>386</v>
      </c>
      <c r="B106" s="3"/>
      <c r="C106" s="3"/>
      <c r="D106" s="3"/>
      <c r="G106" s="187"/>
      <c r="J106" s="187"/>
      <c r="M106" s="226"/>
      <c r="N106" s="226"/>
      <c r="O106" s="226"/>
    </row>
    <row r="107" spans="1:16">
      <c r="A107" s="13"/>
      <c r="B107" s="13"/>
      <c r="C107" s="13"/>
      <c r="D107" s="13"/>
      <c r="E107" s="13"/>
      <c r="F107" s="13"/>
      <c r="G107" s="13"/>
      <c r="H107" s="13"/>
      <c r="I107" s="13"/>
      <c r="J107" s="13"/>
      <c r="K107" s="13"/>
      <c r="L107" s="13"/>
      <c r="M107" s="226"/>
      <c r="N107" s="226"/>
      <c r="O107" s="226"/>
      <c r="P107" s="40"/>
    </row>
    <row r="108" spans="1:16" ht="21">
      <c r="A108" s="297" t="s">
        <v>793</v>
      </c>
      <c r="B108" s="13"/>
      <c r="C108" s="13"/>
      <c r="D108" s="13"/>
      <c r="E108" s="13"/>
      <c r="F108" s="13"/>
      <c r="G108" s="13"/>
      <c r="H108" s="13"/>
      <c r="I108" s="13"/>
      <c r="J108" s="13"/>
      <c r="K108" s="13"/>
      <c r="L108" s="13"/>
      <c r="M108" s="226"/>
      <c r="N108" s="226"/>
      <c r="O108" s="226"/>
      <c r="P108" s="40"/>
    </row>
    <row r="109" spans="1:16" ht="13.5" thickBot="1">
      <c r="A109" s="13"/>
      <c r="B109" s="13"/>
      <c r="C109" s="13"/>
      <c r="D109" s="13"/>
      <c r="E109" s="13"/>
      <c r="F109" s="13"/>
      <c r="G109" s="13"/>
      <c r="H109" s="13"/>
      <c r="I109" s="13"/>
      <c r="J109" s="13"/>
      <c r="K109" s="13"/>
      <c r="L109" s="13"/>
      <c r="M109" s="226"/>
      <c r="N109" s="226"/>
      <c r="O109" s="226"/>
      <c r="P109" s="302" t="s">
        <v>29</v>
      </c>
    </row>
    <row r="110" spans="1:16">
      <c r="A110" s="611" t="s">
        <v>88</v>
      </c>
      <c r="B110" s="43" t="s">
        <v>42</v>
      </c>
      <c r="C110" s="43" t="s">
        <v>133</v>
      </c>
      <c r="D110" s="43" t="s">
        <v>135</v>
      </c>
      <c r="E110" s="43" t="s">
        <v>43</v>
      </c>
      <c r="F110" s="43" t="s">
        <v>44</v>
      </c>
      <c r="G110" s="43" t="s">
        <v>45</v>
      </c>
      <c r="H110" s="43" t="s">
        <v>46</v>
      </c>
      <c r="I110" s="43" t="s">
        <v>137</v>
      </c>
      <c r="J110" s="43" t="s">
        <v>138</v>
      </c>
      <c r="K110" s="43" t="s">
        <v>139</v>
      </c>
      <c r="L110" s="268">
        <v>100000</v>
      </c>
      <c r="M110" s="266" t="s">
        <v>278</v>
      </c>
      <c r="N110" s="266" t="s">
        <v>276</v>
      </c>
      <c r="O110" s="273" t="s">
        <v>84</v>
      </c>
      <c r="P110" s="298" t="s">
        <v>266</v>
      </c>
    </row>
    <row r="111" spans="1:16">
      <c r="A111" s="241" t="s">
        <v>271</v>
      </c>
      <c r="B111" s="44" t="s">
        <v>132</v>
      </c>
      <c r="C111" s="44" t="s">
        <v>47</v>
      </c>
      <c r="D111" s="44" t="s">
        <v>47</v>
      </c>
      <c r="E111" s="44" t="s">
        <v>47</v>
      </c>
      <c r="F111" s="44" t="s">
        <v>47</v>
      </c>
      <c r="G111" s="44" t="s">
        <v>47</v>
      </c>
      <c r="H111" s="44" t="s">
        <v>47</v>
      </c>
      <c r="I111" s="44" t="s">
        <v>47</v>
      </c>
      <c r="J111" s="44" t="s">
        <v>47</v>
      </c>
      <c r="K111" s="44" t="s">
        <v>47</v>
      </c>
      <c r="L111" s="44" t="s">
        <v>50</v>
      </c>
      <c r="M111" s="251" t="s">
        <v>277</v>
      </c>
      <c r="N111" s="251" t="s">
        <v>156</v>
      </c>
      <c r="O111" s="272" t="s">
        <v>155</v>
      </c>
      <c r="P111" s="299" t="s">
        <v>343</v>
      </c>
    </row>
    <row r="112" spans="1:16" ht="15" customHeight="1" thickBot="1">
      <c r="A112" s="462" t="s">
        <v>89</v>
      </c>
      <c r="B112" s="45" t="s">
        <v>50</v>
      </c>
      <c r="C112" s="45" t="s">
        <v>134</v>
      </c>
      <c r="D112" s="45" t="s">
        <v>136</v>
      </c>
      <c r="E112" s="45" t="s">
        <v>51</v>
      </c>
      <c r="F112" s="45" t="s">
        <v>52</v>
      </c>
      <c r="G112" s="45" t="s">
        <v>53</v>
      </c>
      <c r="H112" s="45" t="s">
        <v>49</v>
      </c>
      <c r="I112" s="45" t="s">
        <v>140</v>
      </c>
      <c r="J112" s="45" t="s">
        <v>141</v>
      </c>
      <c r="K112" s="45" t="s">
        <v>142</v>
      </c>
      <c r="L112" s="45" t="s">
        <v>143</v>
      </c>
      <c r="M112" s="267" t="s">
        <v>156</v>
      </c>
      <c r="N112" s="267" t="s">
        <v>143</v>
      </c>
      <c r="O112" s="274" t="s">
        <v>48</v>
      </c>
      <c r="P112" s="300" t="s">
        <v>287</v>
      </c>
    </row>
    <row r="113" spans="1:16" ht="15">
      <c r="A113" s="590" t="s">
        <v>269</v>
      </c>
      <c r="B113" s="194"/>
      <c r="C113" s="194"/>
      <c r="D113" s="194"/>
      <c r="E113" s="194"/>
      <c r="F113" s="194"/>
      <c r="G113" s="194"/>
      <c r="H113" s="194"/>
      <c r="I113" s="194"/>
      <c r="J113" s="194"/>
      <c r="K113" s="194"/>
      <c r="L113" s="194"/>
      <c r="M113" s="269"/>
      <c r="N113" s="269"/>
      <c r="O113" s="269"/>
    </row>
    <row r="114" spans="1:16" ht="15.75" customHeight="1">
      <c r="A114" s="528" t="s">
        <v>345</v>
      </c>
      <c r="B114" s="618">
        <v>0.74438587899999997</v>
      </c>
      <c r="C114" s="618">
        <v>-2.2894805840000001</v>
      </c>
      <c r="D114" s="618">
        <v>2.0643612720000002</v>
      </c>
      <c r="E114" s="618">
        <v>0.70927246300000002</v>
      </c>
      <c r="F114" s="618">
        <v>-0.83244065499999997</v>
      </c>
      <c r="G114" s="618">
        <v>2.5147438649999998</v>
      </c>
      <c r="H114" s="618">
        <v>1.236414938</v>
      </c>
      <c r="I114" s="618">
        <v>-1.91899267</v>
      </c>
      <c r="J114" s="618">
        <v>3.95335196</v>
      </c>
      <c r="K114" s="618" t="s">
        <v>110</v>
      </c>
      <c r="L114" s="618" t="s">
        <v>110</v>
      </c>
      <c r="M114" s="619">
        <v>0.72301315899999996</v>
      </c>
      <c r="N114" s="619">
        <v>1.067462559</v>
      </c>
      <c r="O114" s="619">
        <v>0.75196634500000004</v>
      </c>
      <c r="P114" s="618">
        <v>0.196763719</v>
      </c>
    </row>
    <row r="115" spans="1:16" ht="15.75" customHeight="1">
      <c r="A115" s="531" t="s">
        <v>189</v>
      </c>
      <c r="B115" s="620">
        <v>1.6777095980000001</v>
      </c>
      <c r="C115" s="620">
        <v>-0.70314711200000002</v>
      </c>
      <c r="D115" s="620">
        <v>3.5411098509999999</v>
      </c>
      <c r="E115" s="620">
        <v>1.9471854420000001</v>
      </c>
      <c r="F115" s="620">
        <v>0.141002818</v>
      </c>
      <c r="G115" s="620">
        <v>0.31975025800000001</v>
      </c>
      <c r="H115" s="620">
        <v>2.2216676839999998</v>
      </c>
      <c r="I115" s="620">
        <v>-12.197968080000001</v>
      </c>
      <c r="J115" s="620">
        <v>8.493045789</v>
      </c>
      <c r="K115" s="620" t="s">
        <v>110</v>
      </c>
      <c r="L115" s="620" t="s">
        <v>110</v>
      </c>
      <c r="M115" s="621">
        <v>1.5633823899999999</v>
      </c>
      <c r="N115" s="621">
        <v>-2.7550980300000001</v>
      </c>
      <c r="O115" s="621">
        <v>1.315425396</v>
      </c>
      <c r="P115" s="620">
        <v>0.122874652</v>
      </c>
    </row>
    <row r="116" spans="1:16" ht="15.75" customHeight="1">
      <c r="A116" s="533" t="s">
        <v>190</v>
      </c>
      <c r="B116" s="622">
        <v>3.922338254</v>
      </c>
      <c r="C116" s="623">
        <v>4.2429436919999999</v>
      </c>
      <c r="D116" s="622">
        <v>3.826122443</v>
      </c>
      <c r="E116" s="622">
        <v>2.5424691180000001</v>
      </c>
      <c r="F116" s="622">
        <v>1.5257428239999999</v>
      </c>
      <c r="G116" s="622">
        <v>2.3807124310000001</v>
      </c>
      <c r="H116" s="622">
        <v>-1.2830457999999999E-2</v>
      </c>
      <c r="I116" s="622">
        <v>3.0143601439999999</v>
      </c>
      <c r="J116" s="622">
        <v>5.659973055</v>
      </c>
      <c r="K116" s="622" t="s">
        <v>110</v>
      </c>
      <c r="L116" s="622" t="s">
        <v>110</v>
      </c>
      <c r="M116" s="624">
        <v>2.300042377</v>
      </c>
      <c r="N116" s="624">
        <v>4.4890415350000001</v>
      </c>
      <c r="O116" s="624">
        <v>2.510336691</v>
      </c>
      <c r="P116" s="622">
        <v>1.637199319</v>
      </c>
    </row>
    <row r="117" spans="1:16" ht="15.75" customHeight="1">
      <c r="A117" s="531" t="s">
        <v>191</v>
      </c>
      <c r="B117" s="620">
        <v>-7.011076729</v>
      </c>
      <c r="C117" s="620">
        <v>-10.981424240000001</v>
      </c>
      <c r="D117" s="620">
        <v>-7.1548495000000001</v>
      </c>
      <c r="E117" s="620">
        <v>-8.0580207739999992</v>
      </c>
      <c r="F117" s="620">
        <v>-1.63891678</v>
      </c>
      <c r="G117" s="620">
        <v>-8.3315665019999994</v>
      </c>
      <c r="H117" s="620">
        <v>-9.3206766900000009</v>
      </c>
      <c r="I117" s="620">
        <v>-7.1529491900000002</v>
      </c>
      <c r="J117" s="620">
        <v>-6.1625836410000003</v>
      </c>
      <c r="K117" s="620" t="s">
        <v>110</v>
      </c>
      <c r="L117" s="620" t="s">
        <v>110</v>
      </c>
      <c r="M117" s="621">
        <v>-7.0551459980000004</v>
      </c>
      <c r="N117" s="621">
        <v>-6.594621912</v>
      </c>
      <c r="O117" s="621">
        <v>-7.0124232019999999</v>
      </c>
      <c r="P117" s="620">
        <v>-9.2299164690000008</v>
      </c>
    </row>
    <row r="118" spans="1:16" ht="15.75" customHeight="1">
      <c r="A118" s="533" t="s">
        <v>192</v>
      </c>
      <c r="B118" s="622">
        <v>-2.5082198490000001</v>
      </c>
      <c r="C118" s="622">
        <v>2.702167754</v>
      </c>
      <c r="D118" s="622">
        <v>-6.7677056120000003</v>
      </c>
      <c r="E118" s="622">
        <v>-8.0110365629999993</v>
      </c>
      <c r="F118" s="622">
        <v>-12.771670910999999</v>
      </c>
      <c r="G118" s="622">
        <v>1.548855198</v>
      </c>
      <c r="H118" s="622">
        <v>1.380408026</v>
      </c>
      <c r="I118" s="622">
        <v>-21.933937491999998</v>
      </c>
      <c r="J118" s="622">
        <v>2.2634798229999999</v>
      </c>
      <c r="K118" s="622" t="s">
        <v>110</v>
      </c>
      <c r="L118" s="622" t="s">
        <v>110</v>
      </c>
      <c r="M118" s="624">
        <v>-5.9221914599999996</v>
      </c>
      <c r="N118" s="624">
        <v>-10.193560765999999</v>
      </c>
      <c r="O118" s="624">
        <v>-6.37533891</v>
      </c>
      <c r="P118" s="622">
        <v>-3.5541183589999998</v>
      </c>
    </row>
    <row r="119" spans="1:16" ht="15.75" customHeight="1">
      <c r="A119" s="536" t="s">
        <v>193</v>
      </c>
      <c r="B119" s="625">
        <v>-2.839205432</v>
      </c>
      <c r="C119" s="625">
        <v>-16.755025837000002</v>
      </c>
      <c r="D119" s="625">
        <v>5.98862469</v>
      </c>
      <c r="E119" s="625">
        <v>3.0160356789999998</v>
      </c>
      <c r="F119" s="625">
        <v>-0.61022456899999999</v>
      </c>
      <c r="G119" s="625">
        <v>21.904995459999999</v>
      </c>
      <c r="H119" s="625">
        <v>23.018365411000001</v>
      </c>
      <c r="I119" s="625">
        <v>35.127484488999997</v>
      </c>
      <c r="J119" s="625">
        <v>-17.646682862999999</v>
      </c>
      <c r="K119" s="625" t="s">
        <v>110</v>
      </c>
      <c r="L119" s="625" t="s">
        <v>110</v>
      </c>
      <c r="M119" s="626">
        <v>2.8512332730000001</v>
      </c>
      <c r="N119" s="626">
        <v>17.237006071</v>
      </c>
      <c r="O119" s="626">
        <v>4.0045865369999998</v>
      </c>
      <c r="P119" s="625">
        <v>1.6136969919999999</v>
      </c>
    </row>
    <row r="120" spans="1:16" ht="15.75" customHeight="1">
      <c r="A120" s="539" t="s">
        <v>349</v>
      </c>
      <c r="B120" s="627">
        <v>-4.287803287</v>
      </c>
      <c r="C120" s="627">
        <v>-3.0756712660000001</v>
      </c>
      <c r="D120" s="627">
        <v>1.2787202499999999</v>
      </c>
      <c r="E120" s="627">
        <v>0.48865194699999998</v>
      </c>
      <c r="F120" s="627">
        <v>-1.581228302</v>
      </c>
      <c r="G120" s="627">
        <v>1.445371489</v>
      </c>
      <c r="H120" s="627">
        <v>-0.57744899500000002</v>
      </c>
      <c r="I120" s="627">
        <v>0.11765339700000001</v>
      </c>
      <c r="J120" s="627">
        <v>-0.46045430300000001</v>
      </c>
      <c r="K120" s="627" t="s">
        <v>110</v>
      </c>
      <c r="L120" s="627" t="s">
        <v>110</v>
      </c>
      <c r="M120" s="628">
        <v>-8.3056907999999999E-2</v>
      </c>
      <c r="N120" s="628">
        <v>-0.193068726</v>
      </c>
      <c r="O120" s="628">
        <v>-9.1329956000000004E-2</v>
      </c>
      <c r="P120" s="627">
        <v>0.40427136800000002</v>
      </c>
    </row>
    <row r="121" spans="1:16" ht="15.75" customHeight="1">
      <c r="A121" s="531" t="s">
        <v>86</v>
      </c>
      <c r="B121" s="620">
        <v>3.1185045260000002</v>
      </c>
      <c r="C121" s="620">
        <v>1.412534151</v>
      </c>
      <c r="D121" s="620">
        <v>1.566277811</v>
      </c>
      <c r="E121" s="620">
        <v>2.020081003</v>
      </c>
      <c r="F121" s="620">
        <v>-1.1342825000000001</v>
      </c>
      <c r="G121" s="620">
        <v>1.9409440920000001</v>
      </c>
      <c r="H121" s="620">
        <v>0.55351496200000005</v>
      </c>
      <c r="I121" s="620">
        <v>-4.4074180849999998</v>
      </c>
      <c r="J121" s="620">
        <v>-3.4169537E-2</v>
      </c>
      <c r="K121" s="620" t="s">
        <v>110</v>
      </c>
      <c r="L121" s="620" t="s">
        <v>110</v>
      </c>
      <c r="M121" s="621">
        <v>1.170320145</v>
      </c>
      <c r="N121" s="621">
        <v>-1.6855003129999999</v>
      </c>
      <c r="O121" s="621">
        <v>0.91032610800000002</v>
      </c>
      <c r="P121" s="620">
        <v>1.03049024</v>
      </c>
    </row>
    <row r="122" spans="1:16" ht="15.75" customHeight="1">
      <c r="A122" s="533" t="s">
        <v>195</v>
      </c>
      <c r="B122" s="622">
        <v>3.6466846550000001</v>
      </c>
      <c r="C122" s="622">
        <v>1.711910933</v>
      </c>
      <c r="D122" s="622">
        <v>2.2635434590000001</v>
      </c>
      <c r="E122" s="622">
        <v>2.0233982610000001</v>
      </c>
      <c r="F122" s="622">
        <v>-0.89079761400000002</v>
      </c>
      <c r="G122" s="622">
        <v>2.5540384469999999</v>
      </c>
      <c r="H122" s="622">
        <v>1.10809058</v>
      </c>
      <c r="I122" s="622">
        <v>3.5360691989999999</v>
      </c>
      <c r="J122" s="622">
        <v>-0.56988870800000002</v>
      </c>
      <c r="K122" s="622" t="s">
        <v>110</v>
      </c>
      <c r="L122" s="622" t="s">
        <v>110</v>
      </c>
      <c r="M122" s="624">
        <v>1.462519728</v>
      </c>
      <c r="N122" s="624">
        <v>0.67357281800000002</v>
      </c>
      <c r="O122" s="624">
        <v>1.3942207449999999</v>
      </c>
      <c r="P122" s="622">
        <v>0.90143568500000004</v>
      </c>
    </row>
    <row r="123" spans="1:16" ht="15.75" customHeight="1">
      <c r="A123" s="531" t="s">
        <v>384</v>
      </c>
      <c r="B123" s="620">
        <v>35.344607740000001</v>
      </c>
      <c r="C123" s="620">
        <v>17.069423265000001</v>
      </c>
      <c r="D123" s="620">
        <v>24.995800984999999</v>
      </c>
      <c r="E123" s="620">
        <v>52.366681880000002</v>
      </c>
      <c r="F123" s="620">
        <v>3.163790648</v>
      </c>
      <c r="G123" s="620">
        <v>40.021527980999998</v>
      </c>
      <c r="H123" s="620">
        <v>-3.114421584</v>
      </c>
      <c r="I123" s="620">
        <v>-10.389863053999999</v>
      </c>
      <c r="J123" s="620">
        <v>-3.9171762559999999</v>
      </c>
      <c r="K123" s="620" t="s">
        <v>110</v>
      </c>
      <c r="L123" s="620" t="s">
        <v>110</v>
      </c>
      <c r="M123" s="621">
        <v>26.877889968000002</v>
      </c>
      <c r="N123" s="621">
        <v>-6.0050822999999998</v>
      </c>
      <c r="O123" s="621">
        <v>24.068596279000001</v>
      </c>
      <c r="P123" s="620">
        <v>3.132454573</v>
      </c>
    </row>
    <row r="124" spans="1:16" ht="15.75" customHeight="1">
      <c r="A124" s="533" t="s">
        <v>196</v>
      </c>
      <c r="B124" s="622">
        <v>0.43271690000000002</v>
      </c>
      <c r="C124" s="622">
        <v>-1.1772759310000001</v>
      </c>
      <c r="D124" s="622">
        <v>-3.3003468140000001</v>
      </c>
      <c r="E124" s="622">
        <v>1.9886554320000001</v>
      </c>
      <c r="F124" s="622">
        <v>-3.411734821</v>
      </c>
      <c r="G124" s="622">
        <v>-2.4238572600000001</v>
      </c>
      <c r="H124" s="622">
        <v>-4.5182665970000002</v>
      </c>
      <c r="I124" s="622">
        <v>-21.188427124</v>
      </c>
      <c r="J124" s="622">
        <v>9.7125267290000004</v>
      </c>
      <c r="K124" s="622" t="s">
        <v>110</v>
      </c>
      <c r="L124" s="622" t="s">
        <v>110</v>
      </c>
      <c r="M124" s="624">
        <v>-1.302770593</v>
      </c>
      <c r="N124" s="624">
        <v>-14.670768463</v>
      </c>
      <c r="O124" s="624">
        <v>-3.0030762530000001</v>
      </c>
      <c r="P124" s="622">
        <v>2.0264080199999999</v>
      </c>
    </row>
    <row r="125" spans="1:16" ht="15.75" customHeight="1">
      <c r="A125" s="531" t="s">
        <v>197</v>
      </c>
      <c r="B125" s="620">
        <v>-7.2029050149999998</v>
      </c>
      <c r="C125" s="620">
        <v>-5.0418647480000001</v>
      </c>
      <c r="D125" s="620">
        <v>-4.1743043350000004</v>
      </c>
      <c r="E125" s="620">
        <v>-3.3614775419999998</v>
      </c>
      <c r="F125" s="620">
        <v>-0.57936433200000004</v>
      </c>
      <c r="G125" s="620">
        <v>-4.3196925459999997</v>
      </c>
      <c r="H125" s="620">
        <v>-0.58514747700000003</v>
      </c>
      <c r="I125" s="620">
        <v>-2.6252027839999998</v>
      </c>
      <c r="J125" s="620">
        <v>-1.7914421030000001</v>
      </c>
      <c r="K125" s="620" t="s">
        <v>110</v>
      </c>
      <c r="L125" s="620" t="s">
        <v>110</v>
      </c>
      <c r="M125" s="621">
        <v>-3.0300698559999999</v>
      </c>
      <c r="N125" s="621">
        <v>-2.299147322</v>
      </c>
      <c r="O125" s="621">
        <v>-2.9807132900000002</v>
      </c>
      <c r="P125" s="620">
        <v>-3.5558429729999999</v>
      </c>
    </row>
    <row r="126" spans="1:16" ht="15.75" customHeight="1">
      <c r="A126" s="533" t="s">
        <v>198</v>
      </c>
      <c r="B126" s="622">
        <v>-3.5227204269999999</v>
      </c>
      <c r="C126" s="622">
        <v>-2.9965831619999999</v>
      </c>
      <c r="D126" s="622">
        <v>-4.1354869189999999</v>
      </c>
      <c r="E126" s="622">
        <v>-4.7316375869999998</v>
      </c>
      <c r="F126" s="622">
        <v>-1.9940635010000001</v>
      </c>
      <c r="G126" s="622">
        <v>-5.11283815</v>
      </c>
      <c r="H126" s="622">
        <v>-1.6331373220000001</v>
      </c>
      <c r="I126" s="622">
        <v>-4.0607321020000002</v>
      </c>
      <c r="J126" s="622">
        <v>-6.1352636130000002</v>
      </c>
      <c r="K126" s="622" t="s">
        <v>110</v>
      </c>
      <c r="L126" s="622" t="s">
        <v>110</v>
      </c>
      <c r="M126" s="624">
        <v>-3.768112774</v>
      </c>
      <c r="N126" s="624">
        <v>-4.8550985860000004</v>
      </c>
      <c r="O126" s="624">
        <v>-3.8425586969999999</v>
      </c>
      <c r="P126" s="622">
        <v>-6.0566741559999997</v>
      </c>
    </row>
    <row r="127" spans="1:16" ht="15.75" customHeight="1">
      <c r="A127" s="531" t="s">
        <v>199</v>
      </c>
      <c r="B127" s="620">
        <v>4.2711569010000003</v>
      </c>
      <c r="C127" s="620">
        <v>8.2327120610000009</v>
      </c>
      <c r="D127" s="620">
        <v>8.9002721709999992</v>
      </c>
      <c r="E127" s="620">
        <v>53.842272815000001</v>
      </c>
      <c r="F127" s="620">
        <v>294.35836523</v>
      </c>
      <c r="G127" s="620">
        <v>142.62234219699999</v>
      </c>
      <c r="H127" s="620">
        <v>383.42075109799998</v>
      </c>
      <c r="I127" s="620">
        <v>-0.68152858500000002</v>
      </c>
      <c r="J127" s="620">
        <v>118.05831702499999</v>
      </c>
      <c r="K127" s="620" t="s">
        <v>110</v>
      </c>
      <c r="L127" s="620" t="s">
        <v>110</v>
      </c>
      <c r="M127" s="621">
        <v>27.018976039000002</v>
      </c>
      <c r="N127" s="621">
        <v>5.0266540999999998E-2</v>
      </c>
      <c r="O127" s="621">
        <v>21.706204257</v>
      </c>
      <c r="P127" s="620">
        <v>28.003315174000001</v>
      </c>
    </row>
    <row r="128" spans="1:16" ht="15.75" customHeight="1">
      <c r="A128" s="533" t="s">
        <v>200</v>
      </c>
      <c r="B128" s="622">
        <v>-24.663801769999999</v>
      </c>
      <c r="C128" s="622">
        <v>-16.906800097000001</v>
      </c>
      <c r="D128" s="622">
        <v>-6.4713517950000004</v>
      </c>
      <c r="E128" s="622">
        <v>4.4236986480000002</v>
      </c>
      <c r="F128" s="622">
        <v>8.4035930370000003</v>
      </c>
      <c r="G128" s="622">
        <v>-1.8026397569999999</v>
      </c>
      <c r="H128" s="622">
        <v>7.8741828119999999</v>
      </c>
      <c r="I128" s="622">
        <v>19.293206008999999</v>
      </c>
      <c r="J128" s="622">
        <v>24.78238468</v>
      </c>
      <c r="K128" s="622" t="s">
        <v>110</v>
      </c>
      <c r="L128" s="622" t="s">
        <v>110</v>
      </c>
      <c r="M128" s="624">
        <v>-0.29424815599999998</v>
      </c>
      <c r="N128" s="624">
        <v>22.720223529999998</v>
      </c>
      <c r="O128" s="624">
        <v>0.81615659900000004</v>
      </c>
      <c r="P128" s="622">
        <v>8.7121192409999999</v>
      </c>
    </row>
    <row r="129" spans="1:16" ht="15.75" customHeight="1">
      <c r="A129" s="531" t="s">
        <v>201</v>
      </c>
      <c r="B129" s="620">
        <v>-26.893352429</v>
      </c>
      <c r="C129" s="620">
        <v>11.862165729999999</v>
      </c>
      <c r="D129" s="620">
        <v>-2.4510356999999998</v>
      </c>
      <c r="E129" s="620">
        <v>-4.5166095229999996</v>
      </c>
      <c r="F129" s="620">
        <v>-8.7542257899999996</v>
      </c>
      <c r="G129" s="620">
        <v>-11.261707887</v>
      </c>
      <c r="H129" s="620">
        <v>-19.780220930999999</v>
      </c>
      <c r="I129" s="620">
        <v>79.849460012999998</v>
      </c>
      <c r="J129" s="620">
        <v>21.941772984</v>
      </c>
      <c r="K129" s="620" t="s">
        <v>110</v>
      </c>
      <c r="L129" s="620" t="s">
        <v>110</v>
      </c>
      <c r="M129" s="621">
        <v>-6.4496862630000003</v>
      </c>
      <c r="N129" s="621">
        <v>56.347197958999999</v>
      </c>
      <c r="O129" s="621">
        <v>-3.6533069249999999</v>
      </c>
      <c r="P129" s="620">
        <v>-0.50409889500000005</v>
      </c>
    </row>
    <row r="130" spans="1:16" ht="15.75" customHeight="1">
      <c r="A130" s="533" t="s">
        <v>202</v>
      </c>
      <c r="B130" s="622">
        <v>-2.8466631570000001</v>
      </c>
      <c r="C130" s="622">
        <v>7.512804451</v>
      </c>
      <c r="D130" s="622">
        <v>7.2899658629999999</v>
      </c>
      <c r="E130" s="622">
        <v>2.9894975979999998</v>
      </c>
      <c r="F130" s="622">
        <v>-1.488510266</v>
      </c>
      <c r="G130" s="622">
        <v>-0.108235332</v>
      </c>
      <c r="H130" s="622">
        <v>9.9267930750000009</v>
      </c>
      <c r="I130" s="622">
        <v>5.4608171790000002</v>
      </c>
      <c r="J130" s="622">
        <v>-1.512250726</v>
      </c>
      <c r="K130" s="622" t="s">
        <v>110</v>
      </c>
      <c r="L130" s="622" t="s">
        <v>110</v>
      </c>
      <c r="M130" s="624">
        <v>3.187921824</v>
      </c>
      <c r="N130" s="624">
        <v>3.3855672299999999</v>
      </c>
      <c r="O130" s="624">
        <v>3.199904858</v>
      </c>
      <c r="P130" s="622">
        <v>1.081385933</v>
      </c>
    </row>
    <row r="131" spans="1:16" ht="15.75" customHeight="1">
      <c r="A131" s="536" t="s">
        <v>203</v>
      </c>
      <c r="B131" s="625">
        <v>-14.7347774</v>
      </c>
      <c r="C131" s="625">
        <v>-17.719509609999999</v>
      </c>
      <c r="D131" s="625">
        <v>7.4795191330000002</v>
      </c>
      <c r="E131" s="625">
        <v>3.6152839750000001</v>
      </c>
      <c r="F131" s="625">
        <v>-4.3975330650000002</v>
      </c>
      <c r="G131" s="625">
        <v>38.618287504000001</v>
      </c>
      <c r="H131" s="625">
        <v>-13.548417498999999</v>
      </c>
      <c r="I131" s="625">
        <v>-7.5002249379999997</v>
      </c>
      <c r="J131" s="625">
        <v>-11.311286432999999</v>
      </c>
      <c r="K131" s="625" t="s">
        <v>110</v>
      </c>
      <c r="L131" s="625" t="s">
        <v>110</v>
      </c>
      <c r="M131" s="626">
        <v>1.229080516</v>
      </c>
      <c r="N131" s="626">
        <v>-9.6663551529999996</v>
      </c>
      <c r="O131" s="626">
        <v>0.82389516200000001</v>
      </c>
      <c r="P131" s="625">
        <v>7.4526232739999996</v>
      </c>
    </row>
    <row r="132" spans="1:16" ht="15.75" customHeight="1">
      <c r="A132" s="590" t="s">
        <v>270</v>
      </c>
      <c r="B132" s="629"/>
      <c r="C132" s="629"/>
      <c r="D132" s="629"/>
      <c r="E132" s="629"/>
      <c r="F132" s="629"/>
      <c r="G132" s="629"/>
      <c r="H132" s="629"/>
      <c r="I132" s="629"/>
      <c r="J132" s="629"/>
      <c r="K132" s="629"/>
      <c r="L132" s="629"/>
      <c r="M132" s="630"/>
      <c r="N132" s="630"/>
      <c r="O132" s="630"/>
      <c r="P132" s="629"/>
    </row>
    <row r="133" spans="1:16" ht="15.75" customHeight="1">
      <c r="A133" s="528" t="s">
        <v>347</v>
      </c>
      <c r="B133" s="618">
        <v>-12.813982429999999</v>
      </c>
      <c r="C133" s="618">
        <v>-5.0344878450000001</v>
      </c>
      <c r="D133" s="618">
        <v>18.515973321000001</v>
      </c>
      <c r="E133" s="618">
        <v>19.886017726999999</v>
      </c>
      <c r="F133" s="618">
        <v>1.9085220039999999</v>
      </c>
      <c r="G133" s="618">
        <v>20.735634594</v>
      </c>
      <c r="H133" s="618">
        <v>-2.7166122179999999</v>
      </c>
      <c r="I133" s="618">
        <v>-39.312028718999997</v>
      </c>
      <c r="J133" s="618">
        <v>26.435806264</v>
      </c>
      <c r="K133" s="618" t="s">
        <v>110</v>
      </c>
      <c r="L133" s="618" t="s">
        <v>110</v>
      </c>
      <c r="M133" s="619">
        <v>12.450179672000001</v>
      </c>
      <c r="N133" s="619">
        <v>-5.9774107040000004</v>
      </c>
      <c r="O133" s="619">
        <v>11.558595186</v>
      </c>
      <c r="P133" s="618">
        <v>9.1278208559999996</v>
      </c>
    </row>
    <row r="134" spans="1:16" ht="15.75" customHeight="1">
      <c r="A134" s="591" t="s">
        <v>207</v>
      </c>
      <c r="B134" s="631">
        <v>-11.779234961</v>
      </c>
      <c r="C134" s="631">
        <v>-1.8517803450000001</v>
      </c>
      <c r="D134" s="631">
        <v>12.522680082000001</v>
      </c>
      <c r="E134" s="631">
        <v>15.578610426999999</v>
      </c>
      <c r="F134" s="631">
        <v>2.9443909330000002</v>
      </c>
      <c r="G134" s="631">
        <v>13.228176170999999</v>
      </c>
      <c r="H134" s="631">
        <v>-1.731041864</v>
      </c>
      <c r="I134" s="631">
        <v>-23.069236798999999</v>
      </c>
      <c r="J134" s="631">
        <v>20.023123844000001</v>
      </c>
      <c r="K134" s="631" t="s">
        <v>110</v>
      </c>
      <c r="L134" s="631" t="s">
        <v>110</v>
      </c>
      <c r="M134" s="632">
        <v>9.4709733889999992</v>
      </c>
      <c r="N134" s="632">
        <v>1.984675398</v>
      </c>
      <c r="O134" s="632">
        <v>9.1405674910000005</v>
      </c>
      <c r="P134" s="631">
        <v>9.3594441679999996</v>
      </c>
    </row>
    <row r="135" spans="1:16" ht="15.75" customHeight="1">
      <c r="A135" s="592" t="s">
        <v>208</v>
      </c>
      <c r="B135" s="633">
        <v>-47.019788435999999</v>
      </c>
      <c r="C135" s="633">
        <v>-27.998220782000001</v>
      </c>
      <c r="D135" s="633">
        <v>119.610337363</v>
      </c>
      <c r="E135" s="633">
        <v>138.92867234799999</v>
      </c>
      <c r="F135" s="633">
        <v>-50.499565965000002</v>
      </c>
      <c r="G135" s="633">
        <v>-6.6579360090000002</v>
      </c>
      <c r="H135" s="633">
        <v>-33.976525420000002</v>
      </c>
      <c r="I135" s="633">
        <v>2.9789937279999998</v>
      </c>
      <c r="J135" s="633">
        <v>652.80954647299995</v>
      </c>
      <c r="K135" s="633" t="s">
        <v>110</v>
      </c>
      <c r="L135" s="633" t="s">
        <v>110</v>
      </c>
      <c r="M135" s="634">
        <v>67.840608189999998</v>
      </c>
      <c r="N135" s="634">
        <v>220.22642035999999</v>
      </c>
      <c r="O135" s="634">
        <v>72.448587068999998</v>
      </c>
      <c r="P135" s="633">
        <v>-1.139287844</v>
      </c>
    </row>
    <row r="136" spans="1:16" ht="15.75" customHeight="1">
      <c r="A136" s="591" t="s">
        <v>209</v>
      </c>
      <c r="B136" s="631">
        <v>65.537504358999996</v>
      </c>
      <c r="C136" s="631">
        <v>-58.856083994000002</v>
      </c>
      <c r="D136" s="631">
        <v>256.944943868</v>
      </c>
      <c r="E136" s="631">
        <v>37.736885473000001</v>
      </c>
      <c r="F136" s="631">
        <v>3.8305906599999999</v>
      </c>
      <c r="G136" s="631">
        <v>254.888753073</v>
      </c>
      <c r="H136" s="631">
        <v>-2.5179231209999999</v>
      </c>
      <c r="I136" s="631">
        <v>-91.199319379000002</v>
      </c>
      <c r="J136" s="631" t="s">
        <v>774</v>
      </c>
      <c r="K136" s="631" t="s">
        <v>110</v>
      </c>
      <c r="L136" s="631" t="s">
        <v>110</v>
      </c>
      <c r="M136" s="632">
        <v>71.622715158999995</v>
      </c>
      <c r="N136" s="632">
        <v>-91.144080509000005</v>
      </c>
      <c r="O136" s="632">
        <v>38.805094695000001</v>
      </c>
      <c r="P136" s="631">
        <v>17.575365707</v>
      </c>
    </row>
    <row r="137" spans="1:16" ht="15.75" customHeight="1">
      <c r="A137" s="593" t="s">
        <v>352</v>
      </c>
      <c r="B137" s="635">
        <v>-10.364906561</v>
      </c>
      <c r="C137" s="635">
        <v>-17.490388124999999</v>
      </c>
      <c r="D137" s="635">
        <v>-0.94523946700000006</v>
      </c>
      <c r="E137" s="635">
        <v>4.8669358919999999</v>
      </c>
      <c r="F137" s="635">
        <v>10.312648866</v>
      </c>
      <c r="G137" s="635">
        <v>62.263829514000001</v>
      </c>
      <c r="H137" s="635">
        <v>-11.985626851999999</v>
      </c>
      <c r="I137" s="635">
        <v>-62.701968542000003</v>
      </c>
      <c r="J137" s="635">
        <v>862.47376823800005</v>
      </c>
      <c r="K137" s="635" t="s">
        <v>110</v>
      </c>
      <c r="L137" s="635" t="s">
        <v>110</v>
      </c>
      <c r="M137" s="636">
        <v>6.6400614600000001</v>
      </c>
      <c r="N137" s="636">
        <v>80.305278791000006</v>
      </c>
      <c r="O137" s="636">
        <v>9.3828367680000007</v>
      </c>
      <c r="P137" s="635">
        <v>1.7118524079999999</v>
      </c>
    </row>
    <row r="138" spans="1:16" ht="15.75" customHeight="1">
      <c r="A138" s="591" t="s">
        <v>211</v>
      </c>
      <c r="B138" s="631">
        <v>-16.548619850000001</v>
      </c>
      <c r="C138" s="631">
        <v>-13.586762193</v>
      </c>
      <c r="D138" s="631">
        <v>27.064471916999999</v>
      </c>
      <c r="E138" s="631">
        <v>-9.3943416850000006</v>
      </c>
      <c r="F138" s="631">
        <v>-11.552636267</v>
      </c>
      <c r="G138" s="631">
        <v>-18.215478245</v>
      </c>
      <c r="H138" s="631">
        <v>-28.651500834</v>
      </c>
      <c r="I138" s="631">
        <v>-69.187005647000007</v>
      </c>
      <c r="J138" s="631" t="s">
        <v>774</v>
      </c>
      <c r="K138" s="631" t="s">
        <v>110</v>
      </c>
      <c r="L138" s="631" t="s">
        <v>110</v>
      </c>
      <c r="M138" s="632">
        <v>-7.0510613790000001</v>
      </c>
      <c r="N138" s="632">
        <v>66.228452806000007</v>
      </c>
      <c r="O138" s="632">
        <v>-4.3260476499999996</v>
      </c>
      <c r="P138" s="631">
        <v>-6.3653919370000001</v>
      </c>
    </row>
    <row r="139" spans="1:16" ht="15.75" customHeight="1">
      <c r="A139" s="594" t="s">
        <v>212</v>
      </c>
      <c r="B139" s="633">
        <v>-19.731221357999999</v>
      </c>
      <c r="C139" s="633">
        <v>-20.028402689</v>
      </c>
      <c r="D139" s="633">
        <v>-7.942918336</v>
      </c>
      <c r="E139" s="633">
        <v>-2.2036257560000001</v>
      </c>
      <c r="F139" s="633">
        <v>7.3242592279999998</v>
      </c>
      <c r="G139" s="633">
        <v>23.828184976999999</v>
      </c>
      <c r="H139" s="633">
        <v>-8.0157445309999993</v>
      </c>
      <c r="I139" s="633">
        <v>-25.634698880999998</v>
      </c>
      <c r="J139" s="633">
        <v>73.915317657000003</v>
      </c>
      <c r="K139" s="633" t="s">
        <v>110</v>
      </c>
      <c r="L139" s="633" t="s">
        <v>110</v>
      </c>
      <c r="M139" s="634">
        <v>-2.4202942300000001</v>
      </c>
      <c r="N139" s="634">
        <v>8.6262749460000006</v>
      </c>
      <c r="O139" s="634">
        <v>-2.1122347129999999</v>
      </c>
      <c r="P139" s="633">
        <v>2.2562576980000002</v>
      </c>
    </row>
    <row r="140" spans="1:16" ht="15.75" customHeight="1">
      <c r="A140" s="591" t="s">
        <v>213</v>
      </c>
      <c r="B140" s="631">
        <v>149.02823605899999</v>
      </c>
      <c r="C140" s="631">
        <v>-10.605603141</v>
      </c>
      <c r="D140" s="631">
        <v>-11.316440654000001</v>
      </c>
      <c r="E140" s="631">
        <v>51.494431331999998</v>
      </c>
      <c r="F140" s="631">
        <v>91.788135797999999</v>
      </c>
      <c r="G140" s="631">
        <v>321.36164017099998</v>
      </c>
      <c r="H140" s="631">
        <v>12.809947849</v>
      </c>
      <c r="I140" s="631">
        <v>-93.575517865999998</v>
      </c>
      <c r="J140" s="631" t="s">
        <v>952</v>
      </c>
      <c r="K140" s="631" t="s">
        <v>110</v>
      </c>
      <c r="L140" s="631" t="s">
        <v>110</v>
      </c>
      <c r="M140" s="632">
        <v>69.163187742999995</v>
      </c>
      <c r="N140" s="632">
        <v>199.37886190200001</v>
      </c>
      <c r="O140" s="632">
        <v>78.889945866999994</v>
      </c>
      <c r="P140" s="631">
        <v>7.7150947710000004</v>
      </c>
    </row>
    <row r="141" spans="1:16" ht="15.75" customHeight="1">
      <c r="A141" s="595" t="s">
        <v>272</v>
      </c>
      <c r="B141" s="637"/>
      <c r="C141" s="637"/>
      <c r="D141" s="637"/>
      <c r="E141" s="637"/>
      <c r="F141" s="637"/>
      <c r="G141" s="637"/>
      <c r="H141" s="637"/>
      <c r="I141" s="637"/>
      <c r="J141" s="637"/>
      <c r="K141" s="637"/>
      <c r="L141" s="637"/>
      <c r="M141" s="638"/>
      <c r="N141" s="638"/>
      <c r="O141" s="638"/>
      <c r="P141" s="637"/>
    </row>
    <row r="142" spans="1:16" ht="15.75" customHeight="1">
      <c r="A142" s="596" t="s">
        <v>584</v>
      </c>
      <c r="B142" s="639">
        <v>0.53169244100000002</v>
      </c>
      <c r="C142" s="639">
        <v>-2.7352948530000001</v>
      </c>
      <c r="D142" s="639">
        <v>1.8725766509999999</v>
      </c>
      <c r="E142" s="639">
        <v>0.75380116100000005</v>
      </c>
      <c r="F142" s="639">
        <v>-0.85905230899999996</v>
      </c>
      <c r="G142" s="639">
        <v>1.4547650860000001</v>
      </c>
      <c r="H142" s="639">
        <v>1.1350644030000001</v>
      </c>
      <c r="I142" s="639">
        <v>0.430982266</v>
      </c>
      <c r="J142" s="639">
        <v>5.6348632099999998</v>
      </c>
      <c r="K142" s="639" t="s">
        <v>110</v>
      </c>
      <c r="L142" s="639" t="s">
        <v>110</v>
      </c>
      <c r="M142" s="640">
        <v>0.54517739399999998</v>
      </c>
      <c r="N142" s="640">
        <v>2.9394815030000001</v>
      </c>
      <c r="O142" s="640">
        <v>0.69018958799999997</v>
      </c>
      <c r="P142" s="639">
        <v>-0.27487561599999999</v>
      </c>
    </row>
    <row r="143" spans="1:16" ht="15.75" customHeight="1">
      <c r="A143" s="597" t="s">
        <v>497</v>
      </c>
      <c r="B143" s="641">
        <v>-15.826594114000001</v>
      </c>
      <c r="C143" s="641">
        <v>-4.2887282080000002</v>
      </c>
      <c r="D143" s="641">
        <v>-2.316294219</v>
      </c>
      <c r="E143" s="641">
        <v>-6.843267923</v>
      </c>
      <c r="F143" s="641">
        <v>-2.4812958159999998</v>
      </c>
      <c r="G143" s="641">
        <v>-7.4872460289999996</v>
      </c>
      <c r="H143" s="641">
        <v>0.380406458</v>
      </c>
      <c r="I143" s="641">
        <v>2.5904690769999998</v>
      </c>
      <c r="J143" s="641">
        <v>1.3867897920000001</v>
      </c>
      <c r="K143" s="641" t="s">
        <v>110</v>
      </c>
      <c r="L143" s="641" t="s">
        <v>110</v>
      </c>
      <c r="M143" s="642">
        <v>-4.8673457549999997</v>
      </c>
      <c r="N143" s="642">
        <v>1.8804048229999999</v>
      </c>
      <c r="O143" s="642">
        <v>-4.3612318459999999</v>
      </c>
      <c r="P143" s="641">
        <v>-0.51564584599999996</v>
      </c>
    </row>
    <row r="144" spans="1:16" ht="15.75" customHeight="1">
      <c r="A144" s="598" t="s">
        <v>498</v>
      </c>
      <c r="B144" s="643">
        <v>3.588630126</v>
      </c>
      <c r="C144" s="643">
        <v>1.657079714</v>
      </c>
      <c r="D144" s="643">
        <v>1.972338618</v>
      </c>
      <c r="E144" s="643">
        <v>1.8493884060000001</v>
      </c>
      <c r="F144" s="643">
        <v>-0.92320436400000006</v>
      </c>
      <c r="G144" s="643">
        <v>1.6121691</v>
      </c>
      <c r="H144" s="643">
        <v>0.89262106500000005</v>
      </c>
      <c r="I144" s="643">
        <v>5.951956182</v>
      </c>
      <c r="J144" s="643">
        <v>0.25907933500000002</v>
      </c>
      <c r="K144" s="643" t="s">
        <v>110</v>
      </c>
      <c r="L144" s="643" t="s">
        <v>110</v>
      </c>
      <c r="M144" s="644">
        <v>1.2155552119999999</v>
      </c>
      <c r="N144" s="644">
        <v>2.1024280339999999</v>
      </c>
      <c r="O144" s="644">
        <v>1.233714561</v>
      </c>
      <c r="P144" s="643">
        <v>0.40698779400000001</v>
      </c>
    </row>
    <row r="145" spans="1:17" ht="15.75" customHeight="1">
      <c r="A145" s="599" t="s">
        <v>499</v>
      </c>
      <c r="B145" s="641">
        <v>-4.3414135539999998</v>
      </c>
      <c r="C145" s="641">
        <v>-3.127921578</v>
      </c>
      <c r="D145" s="641">
        <v>0.99031978399999998</v>
      </c>
      <c r="E145" s="641">
        <v>0.31725973600000001</v>
      </c>
      <c r="F145" s="641">
        <v>-1.613409294</v>
      </c>
      <c r="G145" s="641">
        <v>0.51368428099999996</v>
      </c>
      <c r="H145" s="641">
        <v>-0.78932648900000002</v>
      </c>
      <c r="I145" s="641">
        <v>2.4537758470000002</v>
      </c>
      <c r="J145" s="641">
        <v>0.369426115</v>
      </c>
      <c r="K145" s="641" t="s">
        <v>110</v>
      </c>
      <c r="L145" s="641" t="s">
        <v>110</v>
      </c>
      <c r="M145" s="642">
        <v>-0.32625941899999999</v>
      </c>
      <c r="N145" s="642">
        <v>1.2234862879999999</v>
      </c>
      <c r="O145" s="642">
        <v>-0.24948452600000001</v>
      </c>
      <c r="P145" s="641">
        <v>-8.7740265999999997E-2</v>
      </c>
    </row>
    <row r="146" spans="1:17" ht="15.75" customHeight="1">
      <c r="A146" s="594" t="s">
        <v>596</v>
      </c>
      <c r="B146" s="645">
        <v>-11.507641671</v>
      </c>
      <c r="C146" s="645">
        <v>-3.0016338990000002</v>
      </c>
      <c r="D146" s="645">
        <v>11.920300773999999</v>
      </c>
      <c r="E146" s="645">
        <v>14.287210254</v>
      </c>
      <c r="F146" s="645">
        <v>3.348029935</v>
      </c>
      <c r="G146" s="645">
        <v>15.056817539000001</v>
      </c>
      <c r="H146" s="645">
        <v>-2.2341249400000001</v>
      </c>
      <c r="I146" s="645">
        <v>-20.615431015999999</v>
      </c>
      <c r="J146" s="645">
        <v>16.818190312999999</v>
      </c>
      <c r="K146" s="645" t="s">
        <v>110</v>
      </c>
      <c r="L146" s="645" t="s">
        <v>110</v>
      </c>
      <c r="M146" s="646">
        <v>8.990472767</v>
      </c>
      <c r="N146" s="646">
        <v>1.3450179149999999</v>
      </c>
      <c r="O146" s="646">
        <v>8.6605170099999995</v>
      </c>
      <c r="P146" s="645">
        <v>8.4066114939999999</v>
      </c>
    </row>
    <row r="147" spans="1:17" ht="15.75" customHeight="1">
      <c r="A147" s="600" t="s">
        <v>500</v>
      </c>
      <c r="B147" s="641">
        <v>1.8223566410000001</v>
      </c>
      <c r="C147" s="641">
        <v>-0.47447329599999999</v>
      </c>
      <c r="D147" s="641">
        <v>3.9199002969999999</v>
      </c>
      <c r="E147" s="641">
        <v>3.7092832200000001</v>
      </c>
      <c r="F147" s="641">
        <v>-0.82267847500000002</v>
      </c>
      <c r="G147" s="641">
        <v>1.216234907</v>
      </c>
      <c r="H147" s="641">
        <v>-4.2287250079999996</v>
      </c>
      <c r="I147" s="641">
        <v>4.3189563550000001</v>
      </c>
      <c r="J147" s="641">
        <v>-3.716945876</v>
      </c>
      <c r="K147" s="641" t="s">
        <v>110</v>
      </c>
      <c r="L147" s="641" t="s">
        <v>110</v>
      </c>
      <c r="M147" s="642">
        <v>1.552176563</v>
      </c>
      <c r="N147" s="642">
        <v>-9.1477937999999995E-2</v>
      </c>
      <c r="O147" s="642">
        <v>1.320462727</v>
      </c>
      <c r="P147" s="641">
        <v>0.22959510299999999</v>
      </c>
    </row>
    <row r="148" spans="1:17" ht="15.75" customHeight="1">
      <c r="A148" s="592" t="s">
        <v>501</v>
      </c>
      <c r="B148" s="647">
        <v>-3.576759231</v>
      </c>
      <c r="C148" s="647">
        <v>-3.0488761090000001</v>
      </c>
      <c r="D148" s="647">
        <v>-4.408469932</v>
      </c>
      <c r="E148" s="647">
        <v>-4.8941261349999996</v>
      </c>
      <c r="F148" s="647">
        <v>-2.0261095039999999</v>
      </c>
      <c r="G148" s="647">
        <v>-5.9842939260000003</v>
      </c>
      <c r="H148" s="647">
        <v>-1.842765059</v>
      </c>
      <c r="I148" s="647">
        <v>-1.8221071440000001</v>
      </c>
      <c r="J148" s="647">
        <v>-5.3526951760000001</v>
      </c>
      <c r="K148" s="647" t="s">
        <v>110</v>
      </c>
      <c r="L148" s="647" t="s">
        <v>110</v>
      </c>
      <c r="M148" s="648">
        <v>-4.002345687</v>
      </c>
      <c r="N148" s="648">
        <v>-3.5047115390000001</v>
      </c>
      <c r="O148" s="648">
        <v>-3.9947751039999999</v>
      </c>
      <c r="P148" s="647">
        <v>-6.5170251810000002</v>
      </c>
    </row>
    <row r="149" spans="1:17" ht="15.75" customHeight="1">
      <c r="A149" s="597" t="s">
        <v>502</v>
      </c>
      <c r="B149" s="641">
        <v>0.90404773800000005</v>
      </c>
      <c r="C149" s="641">
        <v>2.0258770149999998</v>
      </c>
      <c r="D149" s="641">
        <v>0.68016300799999996</v>
      </c>
      <c r="E149" s="641">
        <v>0.78946662400000001</v>
      </c>
      <c r="F149" s="641">
        <v>1.1472818890000001</v>
      </c>
      <c r="G149" s="641">
        <v>-6.5043040999999996E-2</v>
      </c>
      <c r="H149" s="641">
        <v>-0.62580573699999997</v>
      </c>
      <c r="I149" s="641">
        <v>2.3143151710000001</v>
      </c>
      <c r="J149" s="641">
        <v>0.91929359499999996</v>
      </c>
      <c r="K149" s="641" t="s">
        <v>110</v>
      </c>
      <c r="L149" s="641" t="s">
        <v>110</v>
      </c>
      <c r="M149" s="642">
        <v>0.69070869999999995</v>
      </c>
      <c r="N149" s="642">
        <v>1.7295909469999999</v>
      </c>
      <c r="O149" s="642">
        <v>0.78014263500000003</v>
      </c>
      <c r="P149" s="641">
        <v>0.77964053</v>
      </c>
    </row>
    <row r="150" spans="1:17" ht="15.75" customHeight="1">
      <c r="A150" s="598" t="s">
        <v>523</v>
      </c>
      <c r="B150" s="643">
        <v>-3.7343550130000001</v>
      </c>
      <c r="C150" s="643">
        <v>-0.63103569000000004</v>
      </c>
      <c r="D150" s="643">
        <v>-0.60443028799999998</v>
      </c>
      <c r="E150" s="643">
        <v>-0.17370744099999999</v>
      </c>
      <c r="F150" s="643">
        <v>-0.62801194699999996</v>
      </c>
      <c r="G150" s="643">
        <v>-0.88992161000000003</v>
      </c>
      <c r="H150" s="643">
        <v>-1.5433865339999999</v>
      </c>
      <c r="I150" s="643">
        <v>1.9602785519999999</v>
      </c>
      <c r="J150" s="643">
        <v>-3.8051574050000001</v>
      </c>
      <c r="K150" s="643" t="s">
        <v>110</v>
      </c>
      <c r="L150" s="643" t="s">
        <v>110</v>
      </c>
      <c r="M150" s="644">
        <v>-0.64831256999999998</v>
      </c>
      <c r="N150" s="644">
        <v>-1.145425608</v>
      </c>
      <c r="O150" s="644">
        <v>-0.68486698099999999</v>
      </c>
      <c r="P150" s="643">
        <v>0.17689221899999999</v>
      </c>
    </row>
    <row r="151" spans="1:17" s="3" customFormat="1" ht="15.75" customHeight="1">
      <c r="A151" s="599" t="s">
        <v>503</v>
      </c>
      <c r="B151" s="641">
        <v>3.2973034819999998</v>
      </c>
      <c r="C151" s="641">
        <v>1.2210966089999999</v>
      </c>
      <c r="D151" s="641">
        <v>1.32056945</v>
      </c>
      <c r="E151" s="641">
        <v>-1.155052728</v>
      </c>
      <c r="F151" s="641">
        <v>-0.19977061400000001</v>
      </c>
      <c r="G151" s="641">
        <v>-0.61526557800000004</v>
      </c>
      <c r="H151" s="641">
        <v>1.1850158719999999</v>
      </c>
      <c r="I151" s="641">
        <v>0.47989738599999998</v>
      </c>
      <c r="J151" s="641">
        <v>5.0979908350000001</v>
      </c>
      <c r="K151" s="641" t="s">
        <v>110</v>
      </c>
      <c r="L151" s="641" t="s">
        <v>110</v>
      </c>
      <c r="M151" s="642">
        <v>-7.4348359000000003E-2</v>
      </c>
      <c r="N151" s="642">
        <v>2.9713443289999999</v>
      </c>
      <c r="O151" s="642">
        <v>0.15384882</v>
      </c>
      <c r="P151" s="641">
        <v>-0.33506808300000002</v>
      </c>
      <c r="Q151"/>
    </row>
    <row r="152" spans="1:17" ht="15.75" customHeight="1">
      <c r="A152" s="594" t="s">
        <v>595</v>
      </c>
      <c r="B152" s="645">
        <v>-3.4131909029999998</v>
      </c>
      <c r="C152" s="645">
        <v>5.7953184999999997E-2</v>
      </c>
      <c r="D152" s="645">
        <v>3.97667634</v>
      </c>
      <c r="E152" s="645">
        <v>4.8029317430000003</v>
      </c>
      <c r="F152" s="645">
        <v>1.5420495970000001</v>
      </c>
      <c r="G152" s="645">
        <v>4.0663170700000002</v>
      </c>
      <c r="H152" s="645">
        <v>-0.27745847299999998</v>
      </c>
      <c r="I152" s="645">
        <v>-3.8989880929999998</v>
      </c>
      <c r="J152" s="645">
        <v>3.4274625809999999</v>
      </c>
      <c r="K152" s="645" t="s">
        <v>110</v>
      </c>
      <c r="L152" s="645" t="s">
        <v>110</v>
      </c>
      <c r="M152" s="646">
        <v>3.0761688839999999</v>
      </c>
      <c r="N152" s="646">
        <v>2.3112003999999998E-2</v>
      </c>
      <c r="O152" s="646">
        <v>2.8478544669999999</v>
      </c>
      <c r="P152" s="645">
        <v>1.9132651300000001</v>
      </c>
    </row>
    <row r="153" spans="1:17" ht="15.75" customHeight="1">
      <c r="A153" s="600" t="s">
        <v>504</v>
      </c>
      <c r="B153" s="641">
        <v>3.5038611180000001</v>
      </c>
      <c r="C153" s="641">
        <v>2.6314521499999999</v>
      </c>
      <c r="D153" s="641">
        <v>2.2326830129999999</v>
      </c>
      <c r="E153" s="641">
        <v>3.020766026</v>
      </c>
      <c r="F153" s="641">
        <v>0.70089896100000004</v>
      </c>
      <c r="G153" s="641">
        <v>0.65513480999999996</v>
      </c>
      <c r="H153" s="641">
        <v>-3.4757085700000001</v>
      </c>
      <c r="I153" s="641">
        <v>2.1381904810000001</v>
      </c>
      <c r="J153" s="641">
        <v>-4.6681512190000003</v>
      </c>
      <c r="K153" s="641" t="s">
        <v>110</v>
      </c>
      <c r="L153" s="641" t="s">
        <v>110</v>
      </c>
      <c r="M153" s="642">
        <v>1.6555225229999999</v>
      </c>
      <c r="N153" s="642">
        <v>-1.506271887</v>
      </c>
      <c r="O153" s="642">
        <v>1.4158409300000001</v>
      </c>
      <c r="P153" s="641">
        <v>0.26298400500000002</v>
      </c>
    </row>
    <row r="154" spans="1:17" ht="15.75" customHeight="1">
      <c r="A154" s="601" t="s">
        <v>521</v>
      </c>
      <c r="B154" s="649">
        <v>0.41654264800000002</v>
      </c>
      <c r="C154" s="649">
        <v>0.24854395600000001</v>
      </c>
      <c r="D154" s="649">
        <v>0.202050171</v>
      </c>
      <c r="E154" s="649">
        <v>0.181786429</v>
      </c>
      <c r="F154" s="649">
        <v>0.22810470299999999</v>
      </c>
      <c r="G154" s="649">
        <v>0.40914392700000002</v>
      </c>
      <c r="H154" s="649">
        <v>0.474051732</v>
      </c>
      <c r="I154" s="649">
        <v>-10.930586533</v>
      </c>
      <c r="J154" s="649">
        <v>2.5127377129999999</v>
      </c>
      <c r="K154" s="649" t="s">
        <v>110</v>
      </c>
      <c r="L154" s="649" t="s">
        <v>110</v>
      </c>
      <c r="M154" s="650">
        <v>0.23989777700000001</v>
      </c>
      <c r="N154" s="650">
        <v>1.5639118430000001</v>
      </c>
      <c r="O154" s="650">
        <v>0.25760875900000002</v>
      </c>
      <c r="P154" s="649">
        <v>-5.1658013000000003E-2</v>
      </c>
    </row>
    <row r="155" spans="1:17">
      <c r="A155" s="271" t="s">
        <v>344</v>
      </c>
      <c r="B155" s="13"/>
      <c r="C155" s="13"/>
      <c r="D155" s="13"/>
      <c r="E155" s="13"/>
      <c r="F155" s="13"/>
      <c r="G155" s="13"/>
      <c r="H155" s="13"/>
      <c r="I155" s="13"/>
      <c r="J155" s="13"/>
      <c r="K155" s="13"/>
      <c r="L155" s="13"/>
      <c r="M155" s="13"/>
      <c r="N155" s="13"/>
      <c r="O155" s="13"/>
      <c r="P155" s="40"/>
    </row>
    <row r="156" spans="1:17">
      <c r="A156" s="303" t="s">
        <v>766</v>
      </c>
      <c r="B156" s="13"/>
      <c r="C156" s="13"/>
      <c r="D156" s="13"/>
      <c r="E156" s="13"/>
      <c r="F156" s="13"/>
      <c r="G156" s="13"/>
      <c r="H156" s="13"/>
      <c r="I156" s="13"/>
      <c r="J156" s="13"/>
      <c r="K156" s="13"/>
      <c r="L156" s="13"/>
      <c r="M156" s="13"/>
      <c r="N156" s="13"/>
      <c r="O156" s="13"/>
      <c r="P156" s="40"/>
    </row>
    <row r="157" spans="1:17">
      <c r="A157" s="38" t="s">
        <v>575</v>
      </c>
      <c r="B157" s="13"/>
      <c r="C157" s="13"/>
      <c r="D157" s="13"/>
      <c r="E157" s="13"/>
      <c r="F157" s="13"/>
      <c r="G157" s="13"/>
      <c r="H157" s="13"/>
      <c r="I157" s="13"/>
      <c r="J157" s="13"/>
      <c r="K157" s="13"/>
      <c r="L157" s="13"/>
      <c r="M157" s="13"/>
      <c r="N157" s="13"/>
      <c r="O157" s="13"/>
      <c r="P157" s="40"/>
    </row>
    <row r="158" spans="1:17">
      <c r="A158" s="303" t="s">
        <v>767</v>
      </c>
      <c r="B158" s="13"/>
      <c r="C158" s="13"/>
      <c r="D158" s="13"/>
      <c r="E158" s="13"/>
      <c r="F158" s="13"/>
      <c r="G158" s="13"/>
      <c r="H158" s="13"/>
      <c r="I158" s="13"/>
      <c r="J158" s="13"/>
      <c r="K158" s="13"/>
      <c r="L158" s="13"/>
      <c r="M158" s="13"/>
      <c r="N158" s="13"/>
      <c r="O158" s="13"/>
      <c r="P158" s="40"/>
    </row>
    <row r="159" spans="1:17">
      <c r="A159" s="271" t="s">
        <v>794</v>
      </c>
      <c r="B159" s="13"/>
      <c r="C159" s="13"/>
      <c r="D159" s="13"/>
      <c r="E159" s="13"/>
      <c r="F159" s="13"/>
      <c r="G159" s="13"/>
      <c r="H159" s="13"/>
      <c r="I159" s="13"/>
      <c r="J159" s="13"/>
      <c r="K159" s="13"/>
      <c r="L159" s="13"/>
      <c r="M159" s="13"/>
      <c r="N159" s="13"/>
      <c r="O159" s="13"/>
      <c r="P159" s="40"/>
    </row>
    <row r="160" spans="1:17">
      <c r="A160" s="303" t="s">
        <v>790</v>
      </c>
      <c r="B160" s="13"/>
      <c r="C160" s="13"/>
      <c r="D160" s="13"/>
      <c r="E160" s="13"/>
      <c r="F160" s="13"/>
      <c r="G160" s="13"/>
      <c r="H160" s="13"/>
      <c r="I160" s="13"/>
      <c r="J160" s="13"/>
      <c r="K160" s="13"/>
      <c r="L160" s="13"/>
      <c r="M160" s="13"/>
      <c r="N160" s="13"/>
      <c r="O160" s="13"/>
      <c r="P160" s="40"/>
    </row>
    <row r="161" spans="1:10">
      <c r="A161" s="234"/>
      <c r="B161" s="3"/>
      <c r="C161" s="3"/>
      <c r="D161" s="3"/>
      <c r="G161" s="187"/>
      <c r="J161" s="187"/>
    </row>
    <row r="162" spans="1:10" ht="12.75" customHeight="1">
      <c r="A162" s="919" t="s">
        <v>845</v>
      </c>
      <c r="B162" s="928"/>
      <c r="C162" s="928"/>
      <c r="D162" s="928"/>
      <c r="E162" s="928"/>
      <c r="F162" s="928"/>
    </row>
    <row r="163" spans="1:10">
      <c r="A163" s="928"/>
      <c r="B163" s="928"/>
      <c r="C163" s="928"/>
      <c r="D163" s="928"/>
      <c r="E163" s="928"/>
      <c r="F163" s="928"/>
    </row>
    <row r="164" spans="1:10" ht="15.75" customHeight="1">
      <c r="A164" s="928"/>
      <c r="B164" s="928"/>
      <c r="C164" s="928"/>
      <c r="D164" s="928"/>
      <c r="E164" s="928"/>
      <c r="F164" s="928"/>
    </row>
    <row r="165" spans="1:10">
      <c r="A165" s="17"/>
      <c r="B165" s="69"/>
      <c r="C165" s="69"/>
      <c r="D165" s="69"/>
      <c r="E165" s="69"/>
      <c r="F165" s="69"/>
    </row>
    <row r="166" spans="1:10">
      <c r="A166" s="929" t="s">
        <v>387</v>
      </c>
      <c r="B166" s="931"/>
      <c r="C166" s="931"/>
      <c r="D166" s="931"/>
      <c r="E166" s="931"/>
      <c r="F166" s="931"/>
    </row>
    <row r="167" spans="1:10">
      <c r="A167" s="17"/>
      <c r="B167" s="69"/>
      <c r="C167" s="69"/>
      <c r="D167" s="69"/>
      <c r="E167" s="69"/>
      <c r="F167" s="69"/>
    </row>
    <row r="168" spans="1:10">
      <c r="A168" s="919" t="s">
        <v>388</v>
      </c>
      <c r="B168" s="928"/>
      <c r="C168" s="928"/>
      <c r="D168" s="928"/>
      <c r="E168" s="928"/>
      <c r="F168" s="928"/>
    </row>
    <row r="169" spans="1:10">
      <c r="A169" s="928"/>
      <c r="B169" s="928"/>
      <c r="C169" s="928"/>
      <c r="D169" s="928"/>
      <c r="E169" s="928"/>
      <c r="F169" s="928"/>
    </row>
    <row r="170" spans="1:10">
      <c r="A170" s="17"/>
      <c r="B170" s="69"/>
      <c r="C170" s="69"/>
      <c r="D170" s="69"/>
      <c r="E170" s="69"/>
      <c r="F170" s="69"/>
    </row>
    <row r="171" spans="1:10">
      <c r="A171" s="919" t="s">
        <v>389</v>
      </c>
      <c r="B171" s="928"/>
      <c r="C171" s="928"/>
      <c r="D171" s="928"/>
      <c r="E171" s="928"/>
      <c r="F171" s="928"/>
    </row>
    <row r="172" spans="1:10">
      <c r="A172" s="928"/>
      <c r="B172" s="928"/>
      <c r="C172" s="928"/>
      <c r="D172" s="928"/>
      <c r="E172" s="928"/>
      <c r="F172" s="928"/>
    </row>
    <row r="173" spans="1:10">
      <c r="A173" s="928"/>
      <c r="B173" s="928"/>
      <c r="C173" s="928"/>
      <c r="D173" s="928"/>
      <c r="E173" s="928"/>
      <c r="F173" s="928"/>
    </row>
    <row r="174" spans="1:10">
      <c r="A174" s="17"/>
      <c r="B174" s="69"/>
      <c r="C174" s="69"/>
      <c r="D174" s="69"/>
      <c r="E174" s="69"/>
      <c r="F174" s="69"/>
    </row>
    <row r="175" spans="1:10">
      <c r="A175" s="919" t="s">
        <v>390</v>
      </c>
      <c r="B175" s="928"/>
      <c r="C175" s="928"/>
      <c r="D175" s="928"/>
      <c r="E175" s="928"/>
      <c r="F175" s="928"/>
    </row>
    <row r="176" spans="1:10">
      <c r="A176" s="928"/>
      <c r="B176" s="928"/>
      <c r="C176" s="928"/>
      <c r="D176" s="928"/>
      <c r="E176" s="928"/>
      <c r="F176" s="928"/>
    </row>
    <row r="177" spans="1:6">
      <c r="A177" s="928"/>
      <c r="B177" s="928"/>
      <c r="C177" s="928"/>
      <c r="D177" s="928"/>
      <c r="E177" s="928"/>
      <c r="F177" s="928"/>
    </row>
    <row r="178" spans="1:6" ht="17.25" customHeight="1">
      <c r="A178" s="928"/>
      <c r="B178" s="928"/>
      <c r="C178" s="928"/>
      <c r="D178" s="928"/>
      <c r="E178" s="928"/>
      <c r="F178" s="928"/>
    </row>
    <row r="180" spans="1:6" ht="53.25" customHeight="1">
      <c r="A180" s="919" t="s">
        <v>840</v>
      </c>
      <c r="B180" s="919"/>
      <c r="C180" s="919"/>
      <c r="D180" s="919"/>
      <c r="E180" s="919"/>
      <c r="F180" s="919"/>
    </row>
    <row r="182" spans="1:6" ht="168" customHeight="1">
      <c r="A182" s="919" t="s">
        <v>841</v>
      </c>
      <c r="B182" s="919"/>
      <c r="C182" s="919"/>
      <c r="D182" s="919"/>
      <c r="E182" s="919"/>
      <c r="F182" s="919"/>
    </row>
  </sheetData>
  <mergeCells count="7">
    <mergeCell ref="A182:F182"/>
    <mergeCell ref="A180:F180"/>
    <mergeCell ref="A162:F164"/>
    <mergeCell ref="A166:F166"/>
    <mergeCell ref="A168:F169"/>
    <mergeCell ref="A171:F173"/>
    <mergeCell ref="A175:F178"/>
  </mergeCells>
  <phoneticPr fontId="2" type="noConversion"/>
  <pageMargins left="0.59055118110236227" right="0.59055118110236227" top="0.59055118110236227" bottom="0.59055118110236227" header="0.39370078740157483" footer="0.39370078740157483"/>
  <pageSetup paperSize="9" scale="48" firstPageNumber="26"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3" manualBreakCount="3">
    <brk id="60" max="15" man="1"/>
    <brk id="106" max="15" man="1"/>
    <brk id="160" max="15" man="1"/>
  </rowBreaks>
  <tableParts count="2">
    <tablePart r:id="rId2"/>
    <tablePart r:id="rId3"/>
  </tableParts>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XFD181"/>
  <sheetViews>
    <sheetView zoomScale="85" zoomScaleNormal="85" zoomScaleSheetLayoutView="70" zoomScalePageLayoutView="85" workbookViewId="0">
      <selection activeCell="K1" sqref="K1"/>
    </sheetView>
  </sheetViews>
  <sheetFormatPr baseColWidth="10" defaultRowHeight="12.75"/>
  <cols>
    <col min="1" max="1" width="91.140625" customWidth="1"/>
    <col min="13" max="14" width="15.5703125" customWidth="1"/>
    <col min="15" max="15" width="14.28515625" customWidth="1"/>
    <col min="16" max="16" width="18.85546875" customWidth="1"/>
  </cols>
  <sheetData>
    <row r="1" spans="1:16" ht="21">
      <c r="A1" s="47" t="s">
        <v>800</v>
      </c>
    </row>
    <row r="2" spans="1:16" ht="18">
      <c r="A2" s="47"/>
    </row>
    <row r="3" spans="1:16" ht="13.5" thickBot="1">
      <c r="A3" s="13"/>
      <c r="P3" s="275" t="s">
        <v>255</v>
      </c>
    </row>
    <row r="4" spans="1:16" ht="12.75" customHeight="1">
      <c r="A4" s="42"/>
      <c r="B4" s="43" t="s">
        <v>42</v>
      </c>
      <c r="C4" s="43" t="s">
        <v>133</v>
      </c>
      <c r="D4" s="43" t="s">
        <v>135</v>
      </c>
      <c r="E4" s="43" t="s">
        <v>43</v>
      </c>
      <c r="F4" s="43" t="s">
        <v>44</v>
      </c>
      <c r="G4" s="43" t="s">
        <v>45</v>
      </c>
      <c r="H4" s="43" t="s">
        <v>46</v>
      </c>
      <c r="I4" s="43" t="s">
        <v>137</v>
      </c>
      <c r="J4" s="43" t="s">
        <v>138</v>
      </c>
      <c r="K4" s="43" t="s">
        <v>139</v>
      </c>
      <c r="L4" s="268">
        <v>100000</v>
      </c>
      <c r="M4" s="266" t="s">
        <v>278</v>
      </c>
      <c r="N4" s="266" t="s">
        <v>278</v>
      </c>
      <c r="O4" s="273" t="s">
        <v>84</v>
      </c>
      <c r="P4" s="298" t="s">
        <v>266</v>
      </c>
    </row>
    <row r="5" spans="1:16">
      <c r="A5" s="612" t="s">
        <v>88</v>
      </c>
      <c r="B5" s="44" t="s">
        <v>132</v>
      </c>
      <c r="C5" s="44" t="s">
        <v>47</v>
      </c>
      <c r="D5" s="44" t="s">
        <v>47</v>
      </c>
      <c r="E5" s="44" t="s">
        <v>47</v>
      </c>
      <c r="F5" s="44" t="s">
        <v>47</v>
      </c>
      <c r="G5" s="44" t="s">
        <v>47</v>
      </c>
      <c r="H5" s="44" t="s">
        <v>47</v>
      </c>
      <c r="I5" s="44" t="s">
        <v>47</v>
      </c>
      <c r="J5" s="44" t="s">
        <v>47</v>
      </c>
      <c r="K5" s="44" t="s">
        <v>47</v>
      </c>
      <c r="L5" s="44" t="s">
        <v>50</v>
      </c>
      <c r="M5" s="251" t="s">
        <v>277</v>
      </c>
      <c r="N5" s="251" t="s">
        <v>156</v>
      </c>
      <c r="O5" s="272" t="s">
        <v>155</v>
      </c>
      <c r="P5" s="299" t="s">
        <v>343</v>
      </c>
    </row>
    <row r="6" spans="1:16" ht="15" customHeight="1" thickBot="1">
      <c r="A6" s="462" t="s">
        <v>255</v>
      </c>
      <c r="B6" s="45" t="s">
        <v>50</v>
      </c>
      <c r="C6" s="45" t="s">
        <v>134</v>
      </c>
      <c r="D6" s="45" t="s">
        <v>136</v>
      </c>
      <c r="E6" s="45" t="s">
        <v>51</v>
      </c>
      <c r="F6" s="45" t="s">
        <v>52</v>
      </c>
      <c r="G6" s="45" t="s">
        <v>53</v>
      </c>
      <c r="H6" s="45" t="s">
        <v>49</v>
      </c>
      <c r="I6" s="45" t="s">
        <v>140</v>
      </c>
      <c r="J6" s="45" t="s">
        <v>141</v>
      </c>
      <c r="K6" s="45" t="s">
        <v>142</v>
      </c>
      <c r="L6" s="45" t="s">
        <v>143</v>
      </c>
      <c r="M6" s="267" t="s">
        <v>156</v>
      </c>
      <c r="N6" s="267" t="s">
        <v>143</v>
      </c>
      <c r="O6" s="274" t="s">
        <v>48</v>
      </c>
      <c r="P6" s="300" t="s">
        <v>287</v>
      </c>
    </row>
    <row r="7" spans="1:16" ht="12.75" customHeight="1">
      <c r="A7" s="238"/>
    </row>
    <row r="8" spans="1:16" ht="15.75" customHeight="1">
      <c r="A8" s="515" t="s">
        <v>188</v>
      </c>
      <c r="B8" s="507">
        <v>498.058338558</v>
      </c>
      <c r="C8" s="507">
        <v>540.290279962</v>
      </c>
      <c r="D8" s="507">
        <v>587.26976005899996</v>
      </c>
      <c r="E8" s="507">
        <v>654.07772168300005</v>
      </c>
      <c r="F8" s="507">
        <v>786.79420823500004</v>
      </c>
      <c r="G8" s="507">
        <v>938.80694787300001</v>
      </c>
      <c r="H8" s="507">
        <v>988.93375203699998</v>
      </c>
      <c r="I8" s="507">
        <v>1126.98903731</v>
      </c>
      <c r="J8" s="507">
        <v>1140.3394959300001</v>
      </c>
      <c r="K8" s="507" t="s">
        <v>110</v>
      </c>
      <c r="L8" s="507" t="s">
        <v>110</v>
      </c>
      <c r="M8" s="520">
        <v>817.43092781899998</v>
      </c>
      <c r="N8" s="520">
        <v>1131.1570185779999</v>
      </c>
      <c r="O8" s="520">
        <v>886.12863894099996</v>
      </c>
      <c r="P8" s="507">
        <v>950.91832170600003</v>
      </c>
    </row>
    <row r="9" spans="1:16" ht="15.75" customHeight="1">
      <c r="A9" s="506" t="s">
        <v>189</v>
      </c>
      <c r="B9" s="508">
        <v>153.59836990599999</v>
      </c>
      <c r="C9" s="508">
        <v>186.38137871500001</v>
      </c>
      <c r="D9" s="508">
        <v>186.802502769</v>
      </c>
      <c r="E9" s="508">
        <v>201.70637148700001</v>
      </c>
      <c r="F9" s="508">
        <v>229.119655908</v>
      </c>
      <c r="G9" s="508">
        <v>263.77098079199999</v>
      </c>
      <c r="H9" s="508">
        <v>269.901047178</v>
      </c>
      <c r="I9" s="508">
        <v>264.59224695</v>
      </c>
      <c r="J9" s="508">
        <v>245.182513871</v>
      </c>
      <c r="K9" s="508" t="s">
        <v>110</v>
      </c>
      <c r="L9" s="508" t="s">
        <v>110</v>
      </c>
      <c r="M9" s="521">
        <v>235.74209402700001</v>
      </c>
      <c r="N9" s="521">
        <v>258.53257468100003</v>
      </c>
      <c r="O9" s="521">
        <v>240.73260614099999</v>
      </c>
      <c r="P9" s="508">
        <v>232.29187636200001</v>
      </c>
    </row>
    <row r="10" spans="1:16" ht="15.75" customHeight="1">
      <c r="A10" s="506" t="s">
        <v>190</v>
      </c>
      <c r="B10" s="508">
        <v>141.05376175500001</v>
      </c>
      <c r="C10" s="508">
        <v>181.25782550299999</v>
      </c>
      <c r="D10" s="508">
        <v>246.42884157200001</v>
      </c>
      <c r="E10" s="508">
        <v>302.75644258</v>
      </c>
      <c r="F10" s="508">
        <v>399.08103442800001</v>
      </c>
      <c r="G10" s="508">
        <v>508.73738446099998</v>
      </c>
      <c r="H10" s="508">
        <v>553.87739322300001</v>
      </c>
      <c r="I10" s="508">
        <v>655.07878277400005</v>
      </c>
      <c r="J10" s="508">
        <v>596.13018467300003</v>
      </c>
      <c r="K10" s="508" t="s">
        <v>110</v>
      </c>
      <c r="L10" s="508" t="s">
        <v>110</v>
      </c>
      <c r="M10" s="521">
        <v>422.758484947</v>
      </c>
      <c r="N10" s="521">
        <v>636.67517136200001</v>
      </c>
      <c r="O10" s="521">
        <v>469.60057797100001</v>
      </c>
      <c r="P10" s="508">
        <v>522.78666103900002</v>
      </c>
    </row>
    <row r="11" spans="1:16" ht="15.75" customHeight="1">
      <c r="A11" s="506" t="s">
        <v>191</v>
      </c>
      <c r="B11" s="508">
        <v>8.0019749220000005</v>
      </c>
      <c r="C11" s="508">
        <v>18.331242570000001</v>
      </c>
      <c r="D11" s="508">
        <v>19.701974563</v>
      </c>
      <c r="E11" s="508">
        <v>20.065776698000001</v>
      </c>
      <c r="F11" s="508">
        <v>28.120735692</v>
      </c>
      <c r="G11" s="508">
        <v>25.462415407000002</v>
      </c>
      <c r="H11" s="508">
        <v>25.871896271000001</v>
      </c>
      <c r="I11" s="508">
        <v>29.081321943999999</v>
      </c>
      <c r="J11" s="508">
        <v>56.326343803999997</v>
      </c>
      <c r="K11" s="508" t="s">
        <v>110</v>
      </c>
      <c r="L11" s="508" t="s">
        <v>110</v>
      </c>
      <c r="M11" s="521">
        <v>24.421383871</v>
      </c>
      <c r="N11" s="521">
        <v>37.587152641000003</v>
      </c>
      <c r="O11" s="521">
        <v>27.3043388</v>
      </c>
      <c r="P11" s="508">
        <v>27.149171689999999</v>
      </c>
    </row>
    <row r="12" spans="1:16" ht="15.75" customHeight="1">
      <c r="A12" s="506" t="s">
        <v>192</v>
      </c>
      <c r="B12" s="508">
        <v>47.981661441999996</v>
      </c>
      <c r="C12" s="508">
        <v>86.159873442000006</v>
      </c>
      <c r="D12" s="508">
        <v>83.652344373999995</v>
      </c>
      <c r="E12" s="508">
        <v>73.996391975999998</v>
      </c>
      <c r="F12" s="508">
        <v>84.487259131000002</v>
      </c>
      <c r="G12" s="508">
        <v>94.722670949000005</v>
      </c>
      <c r="H12" s="508">
        <v>93.721719331000003</v>
      </c>
      <c r="I12" s="508">
        <v>140.53782026900001</v>
      </c>
      <c r="J12" s="508">
        <v>197.33631113600001</v>
      </c>
      <c r="K12" s="508" t="s">
        <v>110</v>
      </c>
      <c r="L12" s="508" t="s">
        <v>110</v>
      </c>
      <c r="M12" s="521">
        <v>85.523592585000003</v>
      </c>
      <c r="N12" s="521">
        <v>158.27017334199999</v>
      </c>
      <c r="O12" s="521">
        <v>101.453168534</v>
      </c>
      <c r="P12" s="508">
        <v>128.066273303</v>
      </c>
    </row>
    <row r="13" spans="1:16" ht="15.75" customHeight="1">
      <c r="A13" s="506" t="s">
        <v>193</v>
      </c>
      <c r="B13" s="508">
        <v>147.422570533</v>
      </c>
      <c r="C13" s="508">
        <v>68.159959732000004</v>
      </c>
      <c r="D13" s="508">
        <v>50.684096781999997</v>
      </c>
      <c r="E13" s="508">
        <v>55.552738941999998</v>
      </c>
      <c r="F13" s="508">
        <v>45.985523075000003</v>
      </c>
      <c r="G13" s="508">
        <v>46.113496263999998</v>
      </c>
      <c r="H13" s="508">
        <v>45.561696034999997</v>
      </c>
      <c r="I13" s="508">
        <v>37.698865372999997</v>
      </c>
      <c r="J13" s="508">
        <v>45.364142446000002</v>
      </c>
      <c r="K13" s="508" t="s">
        <v>110</v>
      </c>
      <c r="L13" s="508" t="s">
        <v>110</v>
      </c>
      <c r="M13" s="521">
        <v>48.985372388999998</v>
      </c>
      <c r="N13" s="521">
        <v>40.091946552000003</v>
      </c>
      <c r="O13" s="521">
        <v>47.037947494999997</v>
      </c>
      <c r="P13" s="508">
        <v>40.624339313</v>
      </c>
    </row>
    <row r="14" spans="1:16" ht="15.75" customHeight="1">
      <c r="A14" s="515" t="s">
        <v>194</v>
      </c>
      <c r="B14" s="507">
        <v>675.08902821300001</v>
      </c>
      <c r="C14" s="507">
        <v>679.67539980799995</v>
      </c>
      <c r="D14" s="507">
        <v>786.67902043699996</v>
      </c>
      <c r="E14" s="507">
        <v>793.09105780000004</v>
      </c>
      <c r="F14" s="507">
        <v>950.04707919099997</v>
      </c>
      <c r="G14" s="507">
        <v>1120.241082994</v>
      </c>
      <c r="H14" s="507">
        <v>1168.1486280500001</v>
      </c>
      <c r="I14" s="507">
        <v>1320.3081306869999</v>
      </c>
      <c r="J14" s="507">
        <v>1327.4685871459999</v>
      </c>
      <c r="K14" s="507" t="s">
        <v>110</v>
      </c>
      <c r="L14" s="507" t="s">
        <v>110</v>
      </c>
      <c r="M14" s="520">
        <v>981.99066571599997</v>
      </c>
      <c r="N14" s="520">
        <v>1322.543608077</v>
      </c>
      <c r="O14" s="520">
        <v>1056.5627473669999</v>
      </c>
      <c r="P14" s="507">
        <v>1113.916350597</v>
      </c>
    </row>
    <row r="15" spans="1:16" ht="15.75" customHeight="1">
      <c r="A15" s="506" t="s">
        <v>86</v>
      </c>
      <c r="B15" s="508">
        <v>277.59539185</v>
      </c>
      <c r="C15" s="508">
        <v>322.21350143799998</v>
      </c>
      <c r="D15" s="508">
        <v>447.84798718100001</v>
      </c>
      <c r="E15" s="508">
        <v>438.66113954899998</v>
      </c>
      <c r="F15" s="508">
        <v>598.27818854199995</v>
      </c>
      <c r="G15" s="508">
        <v>759.63150840100002</v>
      </c>
      <c r="H15" s="508">
        <v>814.47872988500001</v>
      </c>
      <c r="I15" s="508">
        <v>945.21820752600001</v>
      </c>
      <c r="J15" s="508">
        <v>902.51823656500005</v>
      </c>
      <c r="K15" s="508" t="s">
        <v>110</v>
      </c>
      <c r="L15" s="508" t="s">
        <v>110</v>
      </c>
      <c r="M15" s="521">
        <v>627.90325366599996</v>
      </c>
      <c r="N15" s="521">
        <v>931.88737866500003</v>
      </c>
      <c r="O15" s="521">
        <v>694.46773210699996</v>
      </c>
      <c r="P15" s="508">
        <v>724.17659456199999</v>
      </c>
    </row>
    <row r="16" spans="1:16" ht="15.75" customHeight="1">
      <c r="A16" s="506" t="s">
        <v>195</v>
      </c>
      <c r="B16" s="508">
        <v>257.47231974900001</v>
      </c>
      <c r="C16" s="508">
        <v>271.54248897399998</v>
      </c>
      <c r="D16" s="508">
        <v>376.07907043900002</v>
      </c>
      <c r="E16" s="508">
        <v>376.52892389200002</v>
      </c>
      <c r="F16" s="508">
        <v>540.45355846999996</v>
      </c>
      <c r="G16" s="508">
        <v>649.44409338599996</v>
      </c>
      <c r="H16" s="508">
        <v>683.767865551</v>
      </c>
      <c r="I16" s="508">
        <v>815.29410394700005</v>
      </c>
      <c r="J16" s="508">
        <v>760.59213507599998</v>
      </c>
      <c r="K16" s="508" t="s">
        <v>110</v>
      </c>
      <c r="L16" s="508" t="s">
        <v>110</v>
      </c>
      <c r="M16" s="521">
        <v>540.90438825399997</v>
      </c>
      <c r="N16" s="521">
        <v>798.21628002800003</v>
      </c>
      <c r="O16" s="521">
        <v>597.24888279899994</v>
      </c>
      <c r="P16" s="508">
        <v>640.46058469399998</v>
      </c>
    </row>
    <row r="17" spans="1:16" ht="15.75" customHeight="1">
      <c r="A17" s="506" t="s">
        <v>229</v>
      </c>
      <c r="B17" s="508">
        <v>9.1410658310000006</v>
      </c>
      <c r="C17" s="508">
        <v>48.387921380999998</v>
      </c>
      <c r="D17" s="508">
        <v>73.155604214999997</v>
      </c>
      <c r="E17" s="508">
        <v>69.390019748</v>
      </c>
      <c r="F17" s="508">
        <v>125.064045949</v>
      </c>
      <c r="G17" s="508">
        <v>144.62438909700001</v>
      </c>
      <c r="H17" s="508">
        <v>160.12669388399999</v>
      </c>
      <c r="I17" s="508">
        <v>271.15645604399998</v>
      </c>
      <c r="J17" s="508">
        <v>141.75827301300001</v>
      </c>
      <c r="K17" s="508" t="s">
        <v>110</v>
      </c>
      <c r="L17" s="508" t="s">
        <v>110</v>
      </c>
      <c r="M17" s="521">
        <v>119.027782058</v>
      </c>
      <c r="N17" s="521">
        <v>230.75865262400001</v>
      </c>
      <c r="O17" s="521">
        <v>143.49388575699999</v>
      </c>
      <c r="P17" s="508">
        <v>159.87314247099999</v>
      </c>
    </row>
    <row r="18" spans="1:16" ht="15.75" customHeight="1">
      <c r="A18" s="506" t="s">
        <v>196</v>
      </c>
      <c r="B18" s="508">
        <v>20.123072100000002</v>
      </c>
      <c r="C18" s="508">
        <v>50.671012464</v>
      </c>
      <c r="D18" s="508">
        <v>71.768916742000002</v>
      </c>
      <c r="E18" s="508">
        <v>62.132215658</v>
      </c>
      <c r="F18" s="508">
        <v>57.824630073000002</v>
      </c>
      <c r="G18" s="508">
        <v>110.187415015</v>
      </c>
      <c r="H18" s="508">
        <v>130.71086433400001</v>
      </c>
      <c r="I18" s="508">
        <v>129.92410357899999</v>
      </c>
      <c r="J18" s="508">
        <v>141.92610148899999</v>
      </c>
      <c r="K18" s="508" t="s">
        <v>110</v>
      </c>
      <c r="L18" s="508" t="s">
        <v>110</v>
      </c>
      <c r="M18" s="521">
        <v>86.998865412000001</v>
      </c>
      <c r="N18" s="521">
        <v>133.67109863600001</v>
      </c>
      <c r="O18" s="521">
        <v>97.218849308000003</v>
      </c>
      <c r="P18" s="508">
        <v>83.716009868</v>
      </c>
    </row>
    <row r="19" spans="1:16" ht="15.75" customHeight="1">
      <c r="A19" s="506" t="s">
        <v>197</v>
      </c>
      <c r="B19" s="508">
        <v>265.61150470199999</v>
      </c>
      <c r="C19" s="508">
        <v>226.84954554199999</v>
      </c>
      <c r="D19" s="508">
        <v>184.264836739</v>
      </c>
      <c r="E19" s="508">
        <v>189.37561612100001</v>
      </c>
      <c r="F19" s="508">
        <v>183.186903126</v>
      </c>
      <c r="G19" s="508">
        <v>156.36738809299999</v>
      </c>
      <c r="H19" s="508">
        <v>164.186893067</v>
      </c>
      <c r="I19" s="508">
        <v>149.410144976</v>
      </c>
      <c r="J19" s="508">
        <v>278.436902277</v>
      </c>
      <c r="K19" s="508" t="s">
        <v>110</v>
      </c>
      <c r="L19" s="508" t="s">
        <v>110</v>
      </c>
      <c r="M19" s="521">
        <v>175.94762990300001</v>
      </c>
      <c r="N19" s="521">
        <v>189.691990172</v>
      </c>
      <c r="O19" s="521">
        <v>178.95728105699999</v>
      </c>
      <c r="P19" s="508">
        <v>198.87471862500001</v>
      </c>
    </row>
    <row r="20" spans="1:16" ht="15.75" customHeight="1">
      <c r="A20" s="506" t="s">
        <v>198</v>
      </c>
      <c r="B20" s="508">
        <v>209.89341692799999</v>
      </c>
      <c r="C20" s="508">
        <v>180.12493192700001</v>
      </c>
      <c r="D20" s="508">
        <v>151.65644652500001</v>
      </c>
      <c r="E20" s="508">
        <v>162.73431011100001</v>
      </c>
      <c r="F20" s="508">
        <v>157.148203709</v>
      </c>
      <c r="G20" s="508">
        <v>125.19269694499999</v>
      </c>
      <c r="H20" s="508">
        <v>132.855882595</v>
      </c>
      <c r="I20" s="508">
        <v>122.920845103</v>
      </c>
      <c r="J20" s="508">
        <v>236.15963281500001</v>
      </c>
      <c r="K20" s="508" t="s">
        <v>110</v>
      </c>
      <c r="L20" s="508" t="s">
        <v>110</v>
      </c>
      <c r="M20" s="521">
        <v>147.14747162699999</v>
      </c>
      <c r="N20" s="521">
        <v>158.27372393300001</v>
      </c>
      <c r="O20" s="521">
        <v>149.583826426</v>
      </c>
      <c r="P20" s="508">
        <v>164.32029473899999</v>
      </c>
    </row>
    <row r="21" spans="1:16" ht="15.75" customHeight="1">
      <c r="A21" s="506" t="s">
        <v>199</v>
      </c>
      <c r="B21" s="508">
        <v>18.664576802999999</v>
      </c>
      <c r="C21" s="508">
        <v>13.295409396</v>
      </c>
      <c r="D21" s="508">
        <v>7.9199251650000004</v>
      </c>
      <c r="E21" s="508">
        <v>1.578047486</v>
      </c>
      <c r="F21" s="508">
        <v>1.4522172680000001</v>
      </c>
      <c r="G21" s="508">
        <v>1.0609554370000001</v>
      </c>
      <c r="H21" s="508">
        <v>1.3177816120000001</v>
      </c>
      <c r="I21" s="508">
        <v>1.0795560630000001</v>
      </c>
      <c r="J21" s="508">
        <v>4.9903316819999999</v>
      </c>
      <c r="K21" s="508" t="s">
        <v>110</v>
      </c>
      <c r="L21" s="508" t="s">
        <v>110</v>
      </c>
      <c r="M21" s="521">
        <v>1.695934525</v>
      </c>
      <c r="N21" s="521">
        <v>2.3004908629999998</v>
      </c>
      <c r="O21" s="521">
        <v>1.8283163629999999</v>
      </c>
      <c r="P21" s="508">
        <v>3.4899231319999999</v>
      </c>
    </row>
    <row r="22" spans="1:16" ht="15.75" customHeight="1">
      <c r="A22" s="506" t="s">
        <v>200</v>
      </c>
      <c r="B22" s="508">
        <v>37.053510971999998</v>
      </c>
      <c r="C22" s="508">
        <v>33.429204218999999</v>
      </c>
      <c r="D22" s="508">
        <v>24.688465049000001</v>
      </c>
      <c r="E22" s="508">
        <v>25.063258523999998</v>
      </c>
      <c r="F22" s="508">
        <v>24.586482149999998</v>
      </c>
      <c r="G22" s="508">
        <v>30.113735711</v>
      </c>
      <c r="H22" s="508">
        <v>30.013228860000002</v>
      </c>
      <c r="I22" s="508">
        <v>25.409743809999998</v>
      </c>
      <c r="J22" s="508">
        <v>37.286937780999999</v>
      </c>
      <c r="K22" s="508" t="s">
        <v>110</v>
      </c>
      <c r="L22" s="508" t="s">
        <v>110</v>
      </c>
      <c r="M22" s="521">
        <v>27.104223750999999</v>
      </c>
      <c r="N22" s="521">
        <v>29.117775376000001</v>
      </c>
      <c r="O22" s="521">
        <v>27.545138267999999</v>
      </c>
      <c r="P22" s="508">
        <v>31.064500755000001</v>
      </c>
    </row>
    <row r="23" spans="1:16" ht="15.75" customHeight="1">
      <c r="A23" s="506" t="s">
        <v>201</v>
      </c>
      <c r="B23" s="508">
        <v>2.9859874610000001</v>
      </c>
      <c r="C23" s="508">
        <v>11.041691275</v>
      </c>
      <c r="D23" s="508">
        <v>16.331097688</v>
      </c>
      <c r="E23" s="508">
        <v>29.015262505999999</v>
      </c>
      <c r="F23" s="508">
        <v>38.420172141999998</v>
      </c>
      <c r="G23" s="508">
        <v>60.333446764999998</v>
      </c>
      <c r="H23" s="508">
        <v>46.519072002999998</v>
      </c>
      <c r="I23" s="508">
        <v>57.163877352</v>
      </c>
      <c r="J23" s="508">
        <v>27.315162870999998</v>
      </c>
      <c r="K23" s="508" t="s">
        <v>110</v>
      </c>
      <c r="L23" s="508" t="s">
        <v>110</v>
      </c>
      <c r="M23" s="521">
        <v>40.485664481000001</v>
      </c>
      <c r="N23" s="521">
        <v>47.845180042999999</v>
      </c>
      <c r="O23" s="521">
        <v>42.097203620000002</v>
      </c>
      <c r="P23" s="508">
        <v>52.224430447000003</v>
      </c>
    </row>
    <row r="24" spans="1:16" ht="15.75" customHeight="1">
      <c r="A24" s="506" t="s">
        <v>202</v>
      </c>
      <c r="B24" s="508">
        <v>41.471661441999998</v>
      </c>
      <c r="C24" s="508">
        <v>27.384070949000002</v>
      </c>
      <c r="D24" s="508">
        <v>59.993188025999999</v>
      </c>
      <c r="E24" s="508">
        <v>72.267014123999999</v>
      </c>
      <c r="F24" s="508">
        <v>76.409178189000002</v>
      </c>
      <c r="G24" s="508">
        <v>90.120344641000003</v>
      </c>
      <c r="H24" s="508">
        <v>93.551369477999998</v>
      </c>
      <c r="I24" s="508">
        <v>118.881794496</v>
      </c>
      <c r="J24" s="508">
        <v>73.649287228000006</v>
      </c>
      <c r="K24" s="508" t="s">
        <v>110</v>
      </c>
      <c r="L24" s="508" t="s">
        <v>110</v>
      </c>
      <c r="M24" s="521">
        <v>81.026634708000003</v>
      </c>
      <c r="N24" s="521">
        <v>104.760313854</v>
      </c>
      <c r="O24" s="521">
        <v>86.223682330000003</v>
      </c>
      <c r="P24" s="508">
        <v>83.893246141999995</v>
      </c>
    </row>
    <row r="25" spans="1:16" ht="15.75" customHeight="1">
      <c r="A25" s="516" t="s">
        <v>203</v>
      </c>
      <c r="B25" s="509">
        <v>87.424482759</v>
      </c>
      <c r="C25" s="509">
        <v>92.186590604000003</v>
      </c>
      <c r="D25" s="509">
        <v>78.241910802000007</v>
      </c>
      <c r="E25" s="509">
        <v>63.772025499999998</v>
      </c>
      <c r="F25" s="509">
        <v>53.752637192000002</v>
      </c>
      <c r="G25" s="509">
        <v>53.788395094000002</v>
      </c>
      <c r="H25" s="509">
        <v>49.412563618</v>
      </c>
      <c r="I25" s="509">
        <v>49.634106336000002</v>
      </c>
      <c r="J25" s="509">
        <v>45.548998204999997</v>
      </c>
      <c r="K25" s="509" t="s">
        <v>110</v>
      </c>
      <c r="L25" s="509" t="s">
        <v>110</v>
      </c>
      <c r="M25" s="522">
        <v>56.627482958000002</v>
      </c>
      <c r="N25" s="522">
        <v>48.358745343000002</v>
      </c>
      <c r="O25" s="522">
        <v>54.816848253000003</v>
      </c>
      <c r="P25" s="509">
        <v>54.747360821000001</v>
      </c>
    </row>
    <row r="26" spans="1:16" ht="15.75" customHeight="1">
      <c r="A26" s="515" t="s">
        <v>204</v>
      </c>
      <c r="B26" s="507">
        <v>177.030689655</v>
      </c>
      <c r="C26" s="507">
        <v>139.385119847</v>
      </c>
      <c r="D26" s="507">
        <v>199.409260378</v>
      </c>
      <c r="E26" s="507">
        <v>139.01333611699999</v>
      </c>
      <c r="F26" s="507">
        <v>163.25287095600001</v>
      </c>
      <c r="G26" s="507">
        <v>181.434135121</v>
      </c>
      <c r="H26" s="507">
        <v>179.214876014</v>
      </c>
      <c r="I26" s="507">
        <v>193.319093377</v>
      </c>
      <c r="J26" s="507">
        <v>187.12909121600001</v>
      </c>
      <c r="K26" s="507" t="s">
        <v>110</v>
      </c>
      <c r="L26" s="507" t="s">
        <v>110</v>
      </c>
      <c r="M26" s="520">
        <v>164.55973789699999</v>
      </c>
      <c r="N26" s="520">
        <v>191.386589499</v>
      </c>
      <c r="O26" s="520">
        <v>170.43410842500001</v>
      </c>
      <c r="P26" s="507">
        <v>162.99802889099999</v>
      </c>
    </row>
    <row r="27" spans="1:16" ht="15.75" customHeight="1">
      <c r="A27" s="517" t="s">
        <v>205</v>
      </c>
      <c r="B27" s="510">
        <v>149.35363636400001</v>
      </c>
      <c r="C27" s="510">
        <v>22.287217641000002</v>
      </c>
      <c r="D27" s="510">
        <v>121.99845800200001</v>
      </c>
      <c r="E27" s="510">
        <v>69.233912434000004</v>
      </c>
      <c r="F27" s="510">
        <v>72.982796223999998</v>
      </c>
      <c r="G27" s="510">
        <v>102.516639056</v>
      </c>
      <c r="H27" s="510">
        <v>86.954891849999996</v>
      </c>
      <c r="I27" s="510">
        <v>69.625399849000004</v>
      </c>
      <c r="J27" s="510">
        <v>41.247674447000001</v>
      </c>
      <c r="K27" s="510" t="s">
        <v>110</v>
      </c>
      <c r="L27" s="510" t="s">
        <v>110</v>
      </c>
      <c r="M27" s="523">
        <v>81.855397427</v>
      </c>
      <c r="N27" s="523">
        <v>60.765941814999998</v>
      </c>
      <c r="O27" s="523">
        <v>77.237364779999993</v>
      </c>
      <c r="P27" s="510">
        <v>76.013943158999993</v>
      </c>
    </row>
    <row r="28" spans="1:16" ht="15.75" customHeight="1">
      <c r="A28" s="515" t="s">
        <v>206</v>
      </c>
      <c r="B28" s="507">
        <v>206.107021944</v>
      </c>
      <c r="C28" s="507">
        <v>377.56698370100003</v>
      </c>
      <c r="D28" s="507">
        <v>353.32801604100001</v>
      </c>
      <c r="E28" s="507">
        <v>262.09553976199999</v>
      </c>
      <c r="F28" s="507">
        <v>262.22230501299998</v>
      </c>
      <c r="G28" s="507">
        <v>294.66323801499999</v>
      </c>
      <c r="H28" s="507">
        <v>316.45278953000002</v>
      </c>
      <c r="I28" s="507">
        <v>343.54735978799999</v>
      </c>
      <c r="J28" s="507">
        <v>209.85924470500001</v>
      </c>
      <c r="K28" s="507" t="s">
        <v>110</v>
      </c>
      <c r="L28" s="507" t="s">
        <v>110</v>
      </c>
      <c r="M28" s="520">
        <v>285.46626993500001</v>
      </c>
      <c r="N28" s="520">
        <v>301.81024983600003</v>
      </c>
      <c r="O28" s="520">
        <v>289.04516898999998</v>
      </c>
      <c r="P28" s="507">
        <v>297.60743928099998</v>
      </c>
    </row>
    <row r="29" spans="1:16" ht="15.75" customHeight="1">
      <c r="A29" s="506" t="s">
        <v>207</v>
      </c>
      <c r="B29" s="508">
        <v>206.107021944</v>
      </c>
      <c r="C29" s="508">
        <v>338.43916586799998</v>
      </c>
      <c r="D29" s="508">
        <v>341.52761300700001</v>
      </c>
      <c r="E29" s="508">
        <v>252.03699544599999</v>
      </c>
      <c r="F29" s="508">
        <v>246.23678074200001</v>
      </c>
      <c r="G29" s="508">
        <v>276.47789490600002</v>
      </c>
      <c r="H29" s="508">
        <v>289.74876645400002</v>
      </c>
      <c r="I29" s="508">
        <v>312.12396381100001</v>
      </c>
      <c r="J29" s="508">
        <v>166.640312378</v>
      </c>
      <c r="K29" s="508" t="s">
        <v>110</v>
      </c>
      <c r="L29" s="508" t="s">
        <v>110</v>
      </c>
      <c r="M29" s="521">
        <v>268.06159897100002</v>
      </c>
      <c r="N29" s="521">
        <v>266.70431560700001</v>
      </c>
      <c r="O29" s="521">
        <v>267.76438983399999</v>
      </c>
      <c r="P29" s="508">
        <v>265.14748075199998</v>
      </c>
    </row>
    <row r="30" spans="1:16" ht="15.75" customHeight="1">
      <c r="A30" s="506" t="s">
        <v>208</v>
      </c>
      <c r="B30" s="508" t="s">
        <v>110</v>
      </c>
      <c r="C30" s="508">
        <v>39.127817833000002</v>
      </c>
      <c r="D30" s="508">
        <v>10.209946643</v>
      </c>
      <c r="E30" s="508">
        <v>6.4862512700000003</v>
      </c>
      <c r="F30" s="508">
        <v>7.4820489060000002</v>
      </c>
      <c r="G30" s="508">
        <v>6.1498879689999999</v>
      </c>
      <c r="H30" s="508">
        <v>20.587459128999999</v>
      </c>
      <c r="I30" s="508">
        <v>14.833850881</v>
      </c>
      <c r="J30" s="508">
        <v>21.613510131000002</v>
      </c>
      <c r="K30" s="508" t="s">
        <v>110</v>
      </c>
      <c r="L30" s="508" t="s">
        <v>110</v>
      </c>
      <c r="M30" s="521">
        <v>10.64671319</v>
      </c>
      <c r="N30" s="521">
        <v>16.950444293</v>
      </c>
      <c r="O30" s="521">
        <v>12.027063474</v>
      </c>
      <c r="P30" s="508">
        <v>16.461347183000001</v>
      </c>
    </row>
    <row r="31" spans="1:16" ht="15.75" customHeight="1">
      <c r="A31" s="506" t="s">
        <v>209</v>
      </c>
      <c r="B31" s="508">
        <v>0</v>
      </c>
      <c r="C31" s="508">
        <v>0</v>
      </c>
      <c r="D31" s="508">
        <v>1.590456391</v>
      </c>
      <c r="E31" s="508">
        <v>3.572293046</v>
      </c>
      <c r="F31" s="508">
        <v>8.5034753649999999</v>
      </c>
      <c r="G31" s="508">
        <v>12.035455141</v>
      </c>
      <c r="H31" s="508">
        <v>6.1165639470000004</v>
      </c>
      <c r="I31" s="508">
        <v>16.589545094999998</v>
      </c>
      <c r="J31" s="508">
        <v>21.605422195999999</v>
      </c>
      <c r="K31" s="508" t="s">
        <v>110</v>
      </c>
      <c r="L31" s="508" t="s">
        <v>110</v>
      </c>
      <c r="M31" s="521">
        <v>6.7579577740000003</v>
      </c>
      <c r="N31" s="521">
        <v>18.155489935999999</v>
      </c>
      <c r="O31" s="521">
        <v>9.2537156819999993</v>
      </c>
      <c r="P31" s="508">
        <v>15.998611345</v>
      </c>
    </row>
    <row r="32" spans="1:16" ht="15.75" customHeight="1">
      <c r="A32" s="515" t="s">
        <v>210</v>
      </c>
      <c r="B32" s="507">
        <v>109.616112853</v>
      </c>
      <c r="C32" s="507">
        <v>109.654630872</v>
      </c>
      <c r="D32" s="507">
        <v>181.253248431</v>
      </c>
      <c r="E32" s="507">
        <v>133.87483043399999</v>
      </c>
      <c r="F32" s="507">
        <v>148.08856693800001</v>
      </c>
      <c r="G32" s="507">
        <v>160.464670066</v>
      </c>
      <c r="H32" s="507">
        <v>185.31953915899999</v>
      </c>
      <c r="I32" s="507">
        <v>240.366260087</v>
      </c>
      <c r="J32" s="507">
        <v>94.173847077999994</v>
      </c>
      <c r="K32" s="507" t="s">
        <v>110</v>
      </c>
      <c r="L32" s="507" t="s">
        <v>110</v>
      </c>
      <c r="M32" s="520">
        <v>156.58799414399999</v>
      </c>
      <c r="N32" s="520">
        <v>194.725338214</v>
      </c>
      <c r="O32" s="520">
        <v>164.939063191</v>
      </c>
      <c r="P32" s="507">
        <v>143.722536045</v>
      </c>
    </row>
    <row r="33" spans="1:16" ht="15.75" customHeight="1">
      <c r="A33" s="506" t="s">
        <v>211</v>
      </c>
      <c r="B33" s="508">
        <v>51.006269592000002</v>
      </c>
      <c r="C33" s="508">
        <v>25.765045061999999</v>
      </c>
      <c r="D33" s="508">
        <v>44.034313902999997</v>
      </c>
      <c r="E33" s="508">
        <v>30.523394168999999</v>
      </c>
      <c r="F33" s="508">
        <v>37.503922559999999</v>
      </c>
      <c r="G33" s="508">
        <v>29.486263007000002</v>
      </c>
      <c r="H33" s="508">
        <v>34.048182588000003</v>
      </c>
      <c r="I33" s="508">
        <v>40.471999582999999</v>
      </c>
      <c r="J33" s="508">
        <v>26.76088489</v>
      </c>
      <c r="K33" s="508" t="s">
        <v>110</v>
      </c>
      <c r="L33" s="508" t="s">
        <v>110</v>
      </c>
      <c r="M33" s="521">
        <v>33.439448155000001</v>
      </c>
      <c r="N33" s="521">
        <v>36.191422351999996</v>
      </c>
      <c r="O33" s="521">
        <v>34.042057673000002</v>
      </c>
      <c r="P33" s="508">
        <v>33.056971316000002</v>
      </c>
    </row>
    <row r="34" spans="1:16" ht="15.75" customHeight="1">
      <c r="A34" s="506" t="s">
        <v>212</v>
      </c>
      <c r="B34" s="508">
        <v>58.609843259999998</v>
      </c>
      <c r="C34" s="508">
        <v>77.767679770000001</v>
      </c>
      <c r="D34" s="508">
        <v>125.846702909</v>
      </c>
      <c r="E34" s="508">
        <v>88.732233678</v>
      </c>
      <c r="F34" s="508">
        <v>83.566492722999996</v>
      </c>
      <c r="G34" s="508">
        <v>91.497418718000006</v>
      </c>
      <c r="H34" s="508">
        <v>83.974042436000005</v>
      </c>
      <c r="I34" s="508">
        <v>96.991326111000006</v>
      </c>
      <c r="J34" s="508">
        <v>47.619818567000003</v>
      </c>
      <c r="K34" s="508" t="s">
        <v>110</v>
      </c>
      <c r="L34" s="508" t="s">
        <v>110</v>
      </c>
      <c r="M34" s="521">
        <v>87.914678480000006</v>
      </c>
      <c r="N34" s="521">
        <v>81.577659476999997</v>
      </c>
      <c r="O34" s="521">
        <v>86.527039027000001</v>
      </c>
      <c r="P34" s="508">
        <v>65.813714508000004</v>
      </c>
    </row>
    <row r="35" spans="1:16" ht="15.75" customHeight="1">
      <c r="A35" s="516" t="s">
        <v>213</v>
      </c>
      <c r="B35" s="509">
        <v>0</v>
      </c>
      <c r="C35" s="509">
        <v>6.1219060399999998</v>
      </c>
      <c r="D35" s="509">
        <v>11.372231619000001</v>
      </c>
      <c r="E35" s="509">
        <v>14.619202587</v>
      </c>
      <c r="F35" s="509">
        <v>27.018151655</v>
      </c>
      <c r="G35" s="509">
        <v>39.480988341</v>
      </c>
      <c r="H35" s="509">
        <v>67.297314134999993</v>
      </c>
      <c r="I35" s="509">
        <v>102.902934393</v>
      </c>
      <c r="J35" s="509">
        <v>19.793143620999999</v>
      </c>
      <c r="K35" s="509" t="s">
        <v>110</v>
      </c>
      <c r="L35" s="509" t="s">
        <v>110</v>
      </c>
      <c r="M35" s="522">
        <v>35.233867509</v>
      </c>
      <c r="N35" s="522">
        <v>76.956256385000003</v>
      </c>
      <c r="O35" s="522">
        <v>44.369966491</v>
      </c>
      <c r="P35" s="509">
        <v>44.851850220999999</v>
      </c>
    </row>
    <row r="36" spans="1:16" ht="15.75" customHeight="1">
      <c r="A36" s="518" t="s">
        <v>214</v>
      </c>
      <c r="B36" s="507">
        <v>704.165360502</v>
      </c>
      <c r="C36" s="507">
        <v>917.85726366300003</v>
      </c>
      <c r="D36" s="507">
        <v>940.59777610000003</v>
      </c>
      <c r="E36" s="507">
        <v>916.17326144499998</v>
      </c>
      <c r="F36" s="507">
        <v>1049.0165132479999</v>
      </c>
      <c r="G36" s="507">
        <v>1233.4701858880001</v>
      </c>
      <c r="H36" s="507">
        <v>1305.386541567</v>
      </c>
      <c r="I36" s="507">
        <v>1470.536397098</v>
      </c>
      <c r="J36" s="507">
        <v>1350.1987406349999</v>
      </c>
      <c r="K36" s="507" t="s">
        <v>110</v>
      </c>
      <c r="L36" s="507" t="s">
        <v>110</v>
      </c>
      <c r="M36" s="520">
        <v>1102.897197754</v>
      </c>
      <c r="N36" s="520">
        <v>1432.9672684130001</v>
      </c>
      <c r="O36" s="520">
        <v>1175.173807932</v>
      </c>
      <c r="P36" s="507">
        <v>1248.525760987</v>
      </c>
    </row>
    <row r="37" spans="1:16" ht="15.75" customHeight="1">
      <c r="A37" s="518" t="s">
        <v>215</v>
      </c>
      <c r="B37" s="507">
        <v>784.70514106600001</v>
      </c>
      <c r="C37" s="507">
        <v>789.33003068100004</v>
      </c>
      <c r="D37" s="507">
        <v>967.93226886800005</v>
      </c>
      <c r="E37" s="507">
        <v>926.96588823399998</v>
      </c>
      <c r="F37" s="507">
        <v>1098.135646129</v>
      </c>
      <c r="G37" s="507">
        <v>1280.705753061</v>
      </c>
      <c r="H37" s="507">
        <v>1353.46816721</v>
      </c>
      <c r="I37" s="507">
        <v>1560.6743907739999</v>
      </c>
      <c r="J37" s="507">
        <v>1421.642434224</v>
      </c>
      <c r="K37" s="507" t="s">
        <v>110</v>
      </c>
      <c r="L37" s="507" t="s">
        <v>110</v>
      </c>
      <c r="M37" s="520">
        <v>1138.57865986</v>
      </c>
      <c r="N37" s="520">
        <v>1517.26894629</v>
      </c>
      <c r="O37" s="520">
        <v>1221.501810558</v>
      </c>
      <c r="P37" s="507">
        <v>1257.638886642</v>
      </c>
    </row>
    <row r="38" spans="1:16" ht="15.75" customHeight="1">
      <c r="A38" s="517" t="s">
        <v>216</v>
      </c>
      <c r="B38" s="510">
        <v>80.539780563999997</v>
      </c>
      <c r="C38" s="510">
        <v>-128.52723298199999</v>
      </c>
      <c r="D38" s="510">
        <v>27.334492768</v>
      </c>
      <c r="E38" s="510">
        <v>10.792626789</v>
      </c>
      <c r="F38" s="510">
        <v>49.119132880999999</v>
      </c>
      <c r="G38" s="510">
        <v>47.235567173</v>
      </c>
      <c r="H38" s="510">
        <v>48.081625643000002</v>
      </c>
      <c r="I38" s="510">
        <v>90.137993675999994</v>
      </c>
      <c r="J38" s="510">
        <v>71.443693589000006</v>
      </c>
      <c r="K38" s="510" t="s">
        <v>110</v>
      </c>
      <c r="L38" s="510" t="s">
        <v>110</v>
      </c>
      <c r="M38" s="523">
        <v>35.681462105000001</v>
      </c>
      <c r="N38" s="523">
        <v>84.301677877000003</v>
      </c>
      <c r="O38" s="523">
        <v>46.328002626</v>
      </c>
      <c r="P38" s="510">
        <v>9.1131256549999993</v>
      </c>
    </row>
    <row r="39" spans="1:16" ht="15.75" customHeight="1">
      <c r="A39" s="506" t="s">
        <v>217</v>
      </c>
      <c r="B39" s="508">
        <v>27.677053292</v>
      </c>
      <c r="C39" s="508">
        <v>117.097902205</v>
      </c>
      <c r="D39" s="508">
        <v>77.410802376000007</v>
      </c>
      <c r="E39" s="508">
        <v>69.779423683999994</v>
      </c>
      <c r="F39" s="508">
        <v>90.270074731999998</v>
      </c>
      <c r="G39" s="508">
        <v>78.917496064999995</v>
      </c>
      <c r="H39" s="508">
        <v>92.259984164000002</v>
      </c>
      <c r="I39" s="508">
        <v>123.693693528</v>
      </c>
      <c r="J39" s="508">
        <v>145.881416769</v>
      </c>
      <c r="K39" s="508" t="s">
        <v>110</v>
      </c>
      <c r="L39" s="508" t="s">
        <v>110</v>
      </c>
      <c r="M39" s="521">
        <v>82.704340470000005</v>
      </c>
      <c r="N39" s="521">
        <v>130.62064768499999</v>
      </c>
      <c r="O39" s="521">
        <v>93.196743646000002</v>
      </c>
      <c r="P39" s="508">
        <v>86.984085730999993</v>
      </c>
    </row>
    <row r="40" spans="1:16" ht="15.75" customHeight="1">
      <c r="A40" s="506" t="s">
        <v>218</v>
      </c>
      <c r="B40" s="508">
        <v>2.1943573669999998</v>
      </c>
      <c r="C40" s="508">
        <v>179.58399808199999</v>
      </c>
      <c r="D40" s="508">
        <v>75.893376287999999</v>
      </c>
      <c r="E40" s="508">
        <v>73.974009734000006</v>
      </c>
      <c r="F40" s="508">
        <v>85.846876093999995</v>
      </c>
      <c r="G40" s="508">
        <v>92.438788877999997</v>
      </c>
      <c r="H40" s="508">
        <v>75.765620022999997</v>
      </c>
      <c r="I40" s="508">
        <v>84.470422858000006</v>
      </c>
      <c r="J40" s="508">
        <v>40.669738109999997</v>
      </c>
      <c r="K40" s="508" t="s">
        <v>110</v>
      </c>
      <c r="L40" s="508" t="s">
        <v>110</v>
      </c>
      <c r="M40" s="521">
        <v>81.123525966000003</v>
      </c>
      <c r="N40" s="521">
        <v>70.795953784000005</v>
      </c>
      <c r="O40" s="521">
        <v>78.862060976999999</v>
      </c>
      <c r="P40" s="508">
        <v>90.266091153999994</v>
      </c>
    </row>
    <row r="41" spans="1:16" ht="15.75" customHeight="1">
      <c r="A41" s="516" t="s">
        <v>219</v>
      </c>
      <c r="B41" s="509">
        <v>-25.482695925000002</v>
      </c>
      <c r="C41" s="509">
        <v>62.486095876999997</v>
      </c>
      <c r="D41" s="509">
        <v>-1.5174260879999999</v>
      </c>
      <c r="E41" s="509">
        <v>4.1945860499999998</v>
      </c>
      <c r="F41" s="509">
        <v>-4.4231986369999996</v>
      </c>
      <c r="G41" s="509">
        <v>13.521292813000001</v>
      </c>
      <c r="H41" s="509">
        <v>-16.494364140999998</v>
      </c>
      <c r="I41" s="509">
        <v>-39.223270669999998</v>
      </c>
      <c r="J41" s="509">
        <v>-105.211678659</v>
      </c>
      <c r="K41" s="509" t="s">
        <v>110</v>
      </c>
      <c r="L41" s="509" t="s">
        <v>110</v>
      </c>
      <c r="M41" s="522">
        <v>-1.580814503</v>
      </c>
      <c r="N41" s="522">
        <v>-59.824693901000003</v>
      </c>
      <c r="O41" s="522">
        <v>-14.334682668999999</v>
      </c>
      <c r="P41" s="509">
        <v>3.2820054230000002</v>
      </c>
    </row>
    <row r="42" spans="1:16" ht="15.75" customHeight="1">
      <c r="A42" s="518" t="s">
        <v>220</v>
      </c>
      <c r="B42" s="507">
        <v>731.84241379299999</v>
      </c>
      <c r="C42" s="507">
        <v>1034.955165868</v>
      </c>
      <c r="D42" s="507">
        <v>1018.008578476</v>
      </c>
      <c r="E42" s="507">
        <v>985.95268512799998</v>
      </c>
      <c r="F42" s="507">
        <v>1139.2865879799999</v>
      </c>
      <c r="G42" s="507">
        <v>1312.3876819530001</v>
      </c>
      <c r="H42" s="507">
        <v>1397.6465257310001</v>
      </c>
      <c r="I42" s="507">
        <v>1594.230090626</v>
      </c>
      <c r="J42" s="507">
        <v>1496.0801574039999</v>
      </c>
      <c r="K42" s="507" t="s">
        <v>110</v>
      </c>
      <c r="L42" s="507" t="s">
        <v>110</v>
      </c>
      <c r="M42" s="520">
        <v>1185.601538224</v>
      </c>
      <c r="N42" s="520">
        <v>1563.5879160980001</v>
      </c>
      <c r="O42" s="520">
        <v>1268.370551577</v>
      </c>
      <c r="P42" s="507">
        <v>1335.5098467180001</v>
      </c>
    </row>
    <row r="43" spans="1:16" ht="15.75" customHeight="1">
      <c r="A43" s="518" t="s">
        <v>221</v>
      </c>
      <c r="B43" s="507">
        <v>786.89949843299996</v>
      </c>
      <c r="C43" s="507">
        <v>968.91402876300003</v>
      </c>
      <c r="D43" s="507">
        <v>1043.8256451560001</v>
      </c>
      <c r="E43" s="507">
        <v>1000.939897968</v>
      </c>
      <c r="F43" s="507">
        <v>1183.9825222229999</v>
      </c>
      <c r="G43" s="507">
        <v>1373.144541939</v>
      </c>
      <c r="H43" s="507">
        <v>1429.2337872319999</v>
      </c>
      <c r="I43" s="507">
        <v>1645.144813632</v>
      </c>
      <c r="J43" s="507">
        <v>1462.312172334</v>
      </c>
      <c r="K43" s="507" t="s">
        <v>110</v>
      </c>
      <c r="L43" s="507" t="s">
        <v>110</v>
      </c>
      <c r="M43" s="520">
        <v>1219.702185826</v>
      </c>
      <c r="N43" s="520">
        <v>1588.064900074</v>
      </c>
      <c r="O43" s="520">
        <v>1300.363871535</v>
      </c>
      <c r="P43" s="507">
        <v>1347.9049777959999</v>
      </c>
    </row>
    <row r="44" spans="1:16" ht="15.75" customHeight="1">
      <c r="A44" s="516" t="s">
        <v>222</v>
      </c>
      <c r="B44" s="509">
        <v>55.057084639000003</v>
      </c>
      <c r="C44" s="509">
        <v>-66.041137105000004</v>
      </c>
      <c r="D44" s="509">
        <v>25.81706668</v>
      </c>
      <c r="E44" s="509">
        <v>14.98721284</v>
      </c>
      <c r="F44" s="509">
        <v>44.695934244</v>
      </c>
      <c r="G44" s="509">
        <v>60.756859986000002</v>
      </c>
      <c r="H44" s="509">
        <v>31.587261502</v>
      </c>
      <c r="I44" s="509">
        <v>50.914723006999999</v>
      </c>
      <c r="J44" s="509">
        <v>-33.767985070000002</v>
      </c>
      <c r="K44" s="509" t="s">
        <v>110</v>
      </c>
      <c r="L44" s="509" t="s">
        <v>110</v>
      </c>
      <c r="M44" s="522">
        <v>34.100647602000002</v>
      </c>
      <c r="N44" s="522">
        <v>24.476983976</v>
      </c>
      <c r="O44" s="522">
        <v>31.993319958000001</v>
      </c>
      <c r="P44" s="509">
        <v>12.395131078</v>
      </c>
    </row>
    <row r="45" spans="1:16" s="8" customFormat="1" ht="15.75" customHeight="1">
      <c r="A45" s="519" t="s">
        <v>342</v>
      </c>
      <c r="B45" s="510">
        <v>168.12012539200001</v>
      </c>
      <c r="C45" s="510">
        <v>736.99173921399995</v>
      </c>
      <c r="D45" s="510">
        <v>655.31032652099998</v>
      </c>
      <c r="E45" s="510">
        <v>650.01599256999998</v>
      </c>
      <c r="F45" s="510">
        <v>823.33589936600004</v>
      </c>
      <c r="G45" s="510">
        <v>850.40593097199996</v>
      </c>
      <c r="H45" s="510">
        <v>845.37752970400004</v>
      </c>
      <c r="I45" s="510">
        <v>915.97447324999996</v>
      </c>
      <c r="J45" s="510">
        <v>1730.8324849820001</v>
      </c>
      <c r="K45" s="510" t="s">
        <v>110</v>
      </c>
      <c r="L45" s="510" t="s">
        <v>110</v>
      </c>
      <c r="M45" s="523">
        <v>777.04435183700002</v>
      </c>
      <c r="N45" s="523">
        <v>1170.3711966230001</v>
      </c>
      <c r="O45" s="523">
        <v>863.172521459</v>
      </c>
      <c r="P45" s="510">
        <v>923.42113709</v>
      </c>
    </row>
    <row r="46" spans="1:16" ht="15.75" customHeight="1">
      <c r="A46" s="515" t="s">
        <v>554</v>
      </c>
      <c r="B46" s="508"/>
      <c r="C46" s="508"/>
      <c r="D46" s="508"/>
      <c r="E46" s="508"/>
      <c r="F46" s="508"/>
      <c r="G46" s="508"/>
      <c r="H46" s="508"/>
      <c r="I46" s="508"/>
      <c r="J46" s="508"/>
      <c r="K46" s="508"/>
      <c r="L46" s="508"/>
      <c r="M46" s="524"/>
      <c r="N46" s="524"/>
      <c r="O46" s="524"/>
      <c r="P46" s="511"/>
    </row>
    <row r="47" spans="1:16" ht="15.75" customHeight="1">
      <c r="A47" s="506" t="s">
        <v>585</v>
      </c>
      <c r="B47" s="508">
        <v>498.058338558</v>
      </c>
      <c r="C47" s="508">
        <v>540.290279962</v>
      </c>
      <c r="D47" s="508">
        <v>583.70713413199996</v>
      </c>
      <c r="E47" s="508">
        <v>649.42456654900002</v>
      </c>
      <c r="F47" s="508">
        <v>781.69533667600001</v>
      </c>
      <c r="G47" s="508">
        <v>931.41900460800002</v>
      </c>
      <c r="H47" s="508">
        <v>981.08359436499995</v>
      </c>
      <c r="I47" s="508">
        <v>1120.564220798</v>
      </c>
      <c r="J47" s="508">
        <v>1125.4641346169999</v>
      </c>
      <c r="K47" s="508" t="s">
        <v>110</v>
      </c>
      <c r="L47" s="508" t="s">
        <v>110</v>
      </c>
      <c r="M47" s="521">
        <v>811.45742840399998</v>
      </c>
      <c r="N47" s="521">
        <v>1122.0939621790001</v>
      </c>
      <c r="O47" s="521">
        <v>879.47860831100002</v>
      </c>
      <c r="P47" s="508">
        <v>947.13899637899999</v>
      </c>
    </row>
    <row r="48" spans="1:16" ht="15.75" customHeight="1">
      <c r="A48" s="506" t="s">
        <v>508</v>
      </c>
      <c r="B48" s="508">
        <v>348.38557993699999</v>
      </c>
      <c r="C48" s="508">
        <v>251.36567593500001</v>
      </c>
      <c r="D48" s="508">
        <v>327.870483573</v>
      </c>
      <c r="E48" s="508">
        <v>316.42940327700001</v>
      </c>
      <c r="F48" s="508">
        <v>419.73193661699997</v>
      </c>
      <c r="G48" s="508">
        <v>507.64513165300002</v>
      </c>
      <c r="H48" s="508">
        <v>525.32803805200001</v>
      </c>
      <c r="I48" s="508">
        <v>551.10022733000005</v>
      </c>
      <c r="J48" s="508">
        <v>630.70677808200003</v>
      </c>
      <c r="K48" s="508" t="s">
        <v>110</v>
      </c>
      <c r="L48" s="508" t="s">
        <v>110</v>
      </c>
      <c r="M48" s="521">
        <v>427.61151853899997</v>
      </c>
      <c r="N48" s="521">
        <v>575.95320217799997</v>
      </c>
      <c r="O48" s="521">
        <v>460.09442139599997</v>
      </c>
      <c r="P48" s="508">
        <v>487.73859353500001</v>
      </c>
    </row>
    <row r="49" spans="1:25" ht="15.75" customHeight="1">
      <c r="A49" s="506" t="s">
        <v>509</v>
      </c>
      <c r="B49" s="508">
        <v>257.47231974900001</v>
      </c>
      <c r="C49" s="508">
        <v>271.54248897399998</v>
      </c>
      <c r="D49" s="508">
        <v>376.07907043900002</v>
      </c>
      <c r="E49" s="508">
        <v>376.52892389200002</v>
      </c>
      <c r="F49" s="508">
        <v>540.45355846999996</v>
      </c>
      <c r="G49" s="508">
        <v>649.44409338599996</v>
      </c>
      <c r="H49" s="508">
        <v>683.767865551</v>
      </c>
      <c r="I49" s="508">
        <v>815.29410394700005</v>
      </c>
      <c r="J49" s="508">
        <v>760.59213507599998</v>
      </c>
      <c r="K49" s="508" t="s">
        <v>110</v>
      </c>
      <c r="L49" s="508" t="s">
        <v>110</v>
      </c>
      <c r="M49" s="521">
        <v>540.90438825399997</v>
      </c>
      <c r="N49" s="521">
        <v>798.21628002800003</v>
      </c>
      <c r="O49" s="521">
        <v>597.24888279899994</v>
      </c>
      <c r="P49" s="508">
        <v>640.46058469399998</v>
      </c>
    </row>
    <row r="50" spans="1:25" ht="15.75" customHeight="1">
      <c r="A50" s="506" t="s">
        <v>510</v>
      </c>
      <c r="B50" s="508">
        <v>675.08902821300001</v>
      </c>
      <c r="C50" s="508">
        <v>679.67539980799995</v>
      </c>
      <c r="D50" s="508">
        <v>786.67902043699996</v>
      </c>
      <c r="E50" s="508">
        <v>793.09105780000004</v>
      </c>
      <c r="F50" s="508">
        <v>950.04707919099997</v>
      </c>
      <c r="G50" s="508">
        <v>1120.241082994</v>
      </c>
      <c r="H50" s="508">
        <v>1168.1486280500001</v>
      </c>
      <c r="I50" s="508">
        <v>1320.3081306869999</v>
      </c>
      <c r="J50" s="508">
        <v>1327.4685871459999</v>
      </c>
      <c r="K50" s="508" t="s">
        <v>110</v>
      </c>
      <c r="L50" s="508" t="s">
        <v>110</v>
      </c>
      <c r="M50" s="521">
        <v>981.99066571599997</v>
      </c>
      <c r="N50" s="521">
        <v>1322.543608077</v>
      </c>
      <c r="O50" s="521">
        <v>1056.5627473669999</v>
      </c>
      <c r="P50" s="508">
        <v>1113.916350597</v>
      </c>
    </row>
    <row r="51" spans="1:25" ht="15.75" customHeight="1">
      <c r="A51" s="506" t="s">
        <v>586</v>
      </c>
      <c r="B51" s="508">
        <v>206.107021944</v>
      </c>
      <c r="C51" s="508">
        <v>338.43916586799998</v>
      </c>
      <c r="D51" s="508">
        <v>345.09023893400001</v>
      </c>
      <c r="E51" s="508">
        <v>257.72002855300002</v>
      </c>
      <c r="F51" s="508">
        <v>252.81240318799999</v>
      </c>
      <c r="G51" s="508">
        <v>284.02361712700002</v>
      </c>
      <c r="H51" s="508">
        <v>297.905565147</v>
      </c>
      <c r="I51" s="508">
        <v>319.65461412100001</v>
      </c>
      <c r="J51" s="508">
        <v>182.47482646399999</v>
      </c>
      <c r="K51" s="508" t="s">
        <v>110</v>
      </c>
      <c r="L51" s="508" t="s">
        <v>110</v>
      </c>
      <c r="M51" s="521">
        <v>274.80093945800002</v>
      </c>
      <c r="N51" s="521">
        <v>276.82741233799999</v>
      </c>
      <c r="O51" s="521">
        <v>275.244683388</v>
      </c>
      <c r="P51" s="508">
        <v>272.366478347</v>
      </c>
    </row>
    <row r="52" spans="1:25" ht="15.75" customHeight="1">
      <c r="A52" s="506" t="s">
        <v>511</v>
      </c>
      <c r="B52" s="508">
        <v>168.12012539200001</v>
      </c>
      <c r="C52" s="508">
        <v>736.99173921399995</v>
      </c>
      <c r="D52" s="508">
        <v>655.31032652099998</v>
      </c>
      <c r="E52" s="508">
        <v>650.01599256999998</v>
      </c>
      <c r="F52" s="508">
        <v>823.33589936600004</v>
      </c>
      <c r="G52" s="508">
        <v>850.40593097199996</v>
      </c>
      <c r="H52" s="508">
        <v>845.37752970400004</v>
      </c>
      <c r="I52" s="508">
        <v>915.97447324999996</v>
      </c>
      <c r="J52" s="508">
        <v>1730.8324849820001</v>
      </c>
      <c r="K52" s="508" t="s">
        <v>110</v>
      </c>
      <c r="L52" s="508" t="s">
        <v>110</v>
      </c>
      <c r="M52" s="521">
        <v>777.04435183700002</v>
      </c>
      <c r="N52" s="521">
        <v>1170.3711966230001</v>
      </c>
      <c r="O52" s="521">
        <v>863.172521459</v>
      </c>
      <c r="P52" s="508">
        <v>923.42113709</v>
      </c>
    </row>
    <row r="53" spans="1:25" ht="15.75" customHeight="1">
      <c r="A53" s="506" t="s">
        <v>512</v>
      </c>
      <c r="B53" s="508">
        <v>209.89341692799999</v>
      </c>
      <c r="C53" s="508">
        <v>180.12493192700001</v>
      </c>
      <c r="D53" s="508">
        <v>151.65644652500001</v>
      </c>
      <c r="E53" s="508">
        <v>162.73431011100001</v>
      </c>
      <c r="F53" s="508">
        <v>157.148203709</v>
      </c>
      <c r="G53" s="508">
        <v>125.19269694499999</v>
      </c>
      <c r="H53" s="508">
        <v>132.855882595</v>
      </c>
      <c r="I53" s="508">
        <v>122.920845103</v>
      </c>
      <c r="J53" s="508">
        <v>236.15963281500001</v>
      </c>
      <c r="K53" s="508" t="s">
        <v>110</v>
      </c>
      <c r="L53" s="508" t="s">
        <v>110</v>
      </c>
      <c r="M53" s="521">
        <v>147.14747162699999</v>
      </c>
      <c r="N53" s="521">
        <v>158.27372393300001</v>
      </c>
      <c r="O53" s="521">
        <v>149.583826426</v>
      </c>
      <c r="P53" s="508">
        <v>164.32029473899999</v>
      </c>
    </row>
    <row r="54" spans="1:25" ht="12.75" customHeight="1">
      <c r="A54" s="247" t="s">
        <v>762</v>
      </c>
      <c r="B54" s="514"/>
      <c r="C54" s="514"/>
      <c r="D54" s="514"/>
      <c r="E54" s="514"/>
      <c r="F54" s="514"/>
      <c r="G54" s="514"/>
      <c r="H54" s="514"/>
      <c r="I54" s="514"/>
      <c r="J54" s="514"/>
      <c r="K54" s="514"/>
      <c r="L54" s="514"/>
      <c r="M54" s="615"/>
      <c r="N54" s="527"/>
      <c r="O54" s="795"/>
      <c r="P54" s="796"/>
      <c r="Q54" s="13"/>
      <c r="R54" s="13"/>
      <c r="S54" s="13"/>
      <c r="T54" s="13"/>
      <c r="U54" s="13"/>
      <c r="V54" s="226"/>
      <c r="W54" s="226"/>
      <c r="X54" s="226"/>
      <c r="Y54" s="40"/>
    </row>
    <row r="55" spans="1:25">
      <c r="A55" s="271" t="s">
        <v>440</v>
      </c>
      <c r="B55" s="13"/>
      <c r="C55" s="13"/>
      <c r="D55" s="13"/>
      <c r="E55" s="13"/>
      <c r="F55" s="13"/>
      <c r="G55" s="13"/>
      <c r="H55" s="13"/>
      <c r="I55" s="13"/>
      <c r="J55" s="13"/>
      <c r="K55" s="13"/>
      <c r="L55" s="13"/>
      <c r="M55" s="226"/>
      <c r="N55" s="226"/>
      <c r="O55" s="226"/>
      <c r="P55" s="40"/>
    </row>
    <row r="56" spans="1:25">
      <c r="A56" s="38" t="s">
        <v>587</v>
      </c>
      <c r="B56" s="13"/>
      <c r="C56" s="13"/>
      <c r="D56" s="13"/>
      <c r="E56" s="13"/>
      <c r="F56" s="13"/>
      <c r="G56" s="13"/>
      <c r="H56" s="13"/>
      <c r="I56" s="13"/>
      <c r="J56" s="13"/>
      <c r="K56" s="13"/>
      <c r="L56" s="13"/>
      <c r="M56" s="226"/>
      <c r="N56" s="226"/>
      <c r="O56" s="226"/>
      <c r="P56" s="40"/>
    </row>
    <row r="57" spans="1:25">
      <c r="A57" s="170" t="s">
        <v>562</v>
      </c>
      <c r="B57" s="13"/>
      <c r="C57" s="13"/>
      <c r="D57" s="13"/>
      <c r="E57" s="13"/>
      <c r="F57" s="13"/>
      <c r="G57" s="13"/>
      <c r="H57" s="13"/>
      <c r="I57" s="13"/>
      <c r="J57" s="13"/>
      <c r="K57" s="13"/>
      <c r="L57" s="13"/>
      <c r="M57" s="226"/>
      <c r="N57" s="226"/>
      <c r="O57" s="226"/>
      <c r="P57" s="40"/>
    </row>
    <row r="58" spans="1:25">
      <c r="A58" s="271" t="s">
        <v>803</v>
      </c>
      <c r="B58" s="3"/>
      <c r="C58" s="3"/>
      <c r="D58" s="3"/>
      <c r="G58" s="187"/>
      <c r="J58" s="187"/>
      <c r="M58" s="226"/>
      <c r="N58" s="226"/>
      <c r="O58" s="226"/>
    </row>
    <row r="59" spans="1:25">
      <c r="A59" s="303" t="s">
        <v>790</v>
      </c>
      <c r="B59" s="3"/>
      <c r="C59" s="3"/>
      <c r="D59" s="3"/>
      <c r="G59" s="187"/>
      <c r="J59" s="187"/>
    </row>
    <row r="60" spans="1:25" ht="18">
      <c r="A60" s="47"/>
    </row>
    <row r="61" spans="1:25" ht="21">
      <c r="A61" s="47" t="s">
        <v>798</v>
      </c>
    </row>
    <row r="62" spans="1:25" ht="15" customHeight="1" thickBot="1">
      <c r="A62" s="13"/>
    </row>
    <row r="63" spans="1:25" ht="15" customHeight="1">
      <c r="A63" s="42"/>
      <c r="B63" s="43" t="s">
        <v>42</v>
      </c>
      <c r="C63" s="43" t="s">
        <v>133</v>
      </c>
      <c r="D63" s="43" t="s">
        <v>135</v>
      </c>
      <c r="E63" s="43" t="s">
        <v>43</v>
      </c>
      <c r="F63" s="43" t="s">
        <v>44</v>
      </c>
      <c r="G63" s="43" t="s">
        <v>45</v>
      </c>
      <c r="H63" s="43" t="s">
        <v>46</v>
      </c>
      <c r="I63" s="43" t="s">
        <v>137</v>
      </c>
      <c r="J63" s="43" t="s">
        <v>138</v>
      </c>
      <c r="K63" s="43" t="s">
        <v>139</v>
      </c>
      <c r="L63" s="268">
        <v>100000</v>
      </c>
      <c r="M63" s="266" t="s">
        <v>278</v>
      </c>
      <c r="N63" s="266" t="s">
        <v>278</v>
      </c>
      <c r="O63" s="273" t="s">
        <v>84</v>
      </c>
      <c r="P63" s="298" t="s">
        <v>266</v>
      </c>
    </row>
    <row r="64" spans="1:25" ht="15" customHeight="1">
      <c r="A64" s="612" t="s">
        <v>88</v>
      </c>
      <c r="B64" s="44" t="s">
        <v>132</v>
      </c>
      <c r="C64" s="44" t="s">
        <v>47</v>
      </c>
      <c r="D64" s="44" t="s">
        <v>47</v>
      </c>
      <c r="E64" s="44" t="s">
        <v>47</v>
      </c>
      <c r="F64" s="44" t="s">
        <v>47</v>
      </c>
      <c r="G64" s="44" t="s">
        <v>47</v>
      </c>
      <c r="H64" s="44" t="s">
        <v>47</v>
      </c>
      <c r="I64" s="44" t="s">
        <v>47</v>
      </c>
      <c r="J64" s="44" t="s">
        <v>47</v>
      </c>
      <c r="K64" s="44" t="s">
        <v>47</v>
      </c>
      <c r="L64" s="44" t="s">
        <v>50</v>
      </c>
      <c r="M64" s="251" t="s">
        <v>277</v>
      </c>
      <c r="N64" s="251" t="s">
        <v>156</v>
      </c>
      <c r="O64" s="272" t="s">
        <v>155</v>
      </c>
      <c r="P64" s="299" t="s">
        <v>343</v>
      </c>
    </row>
    <row r="65" spans="1:16" ht="15" customHeight="1" thickBot="1">
      <c r="A65" s="462" t="s">
        <v>107</v>
      </c>
      <c r="B65" s="45" t="s">
        <v>50</v>
      </c>
      <c r="C65" s="45" t="s">
        <v>134</v>
      </c>
      <c r="D65" s="45" t="s">
        <v>136</v>
      </c>
      <c r="E65" s="45" t="s">
        <v>51</v>
      </c>
      <c r="F65" s="45" t="s">
        <v>52</v>
      </c>
      <c r="G65" s="45" t="s">
        <v>53</v>
      </c>
      <c r="H65" s="45" t="s">
        <v>49</v>
      </c>
      <c r="I65" s="45" t="s">
        <v>140</v>
      </c>
      <c r="J65" s="45" t="s">
        <v>141</v>
      </c>
      <c r="K65" s="45" t="s">
        <v>142</v>
      </c>
      <c r="L65" s="45" t="s">
        <v>143</v>
      </c>
      <c r="M65" s="267" t="s">
        <v>156</v>
      </c>
      <c r="N65" s="267" t="s">
        <v>143</v>
      </c>
      <c r="O65" s="274" t="s">
        <v>48</v>
      </c>
      <c r="P65" s="300" t="s">
        <v>287</v>
      </c>
    </row>
    <row r="66" spans="1:16" ht="15" customHeight="1">
      <c r="A66" s="590" t="s">
        <v>230</v>
      </c>
      <c r="B66" s="194"/>
      <c r="C66" s="194"/>
      <c r="D66" s="194"/>
      <c r="E66" s="194"/>
      <c r="F66" s="194"/>
      <c r="G66" s="194"/>
      <c r="H66" s="194"/>
      <c r="I66" s="194"/>
      <c r="J66" s="194"/>
      <c r="K66" s="194"/>
      <c r="L66" s="194"/>
      <c r="M66" s="194"/>
      <c r="N66" s="194"/>
      <c r="O66" s="194"/>
    </row>
    <row r="67" spans="1:16" s="506" customFormat="1" ht="15.75" customHeight="1">
      <c r="A67" s="528" t="s">
        <v>350</v>
      </c>
      <c r="B67" s="529">
        <f>B8/B$8</f>
        <v>1</v>
      </c>
      <c r="C67" s="529">
        <f t="shared" ref="C67:J67" si="0">C8/C$8</f>
        <v>1</v>
      </c>
      <c r="D67" s="529">
        <f t="shared" si="0"/>
        <v>1</v>
      </c>
      <c r="E67" s="529">
        <f t="shared" si="0"/>
        <v>1</v>
      </c>
      <c r="F67" s="529">
        <f t="shared" si="0"/>
        <v>1</v>
      </c>
      <c r="G67" s="529">
        <f t="shared" si="0"/>
        <v>1</v>
      </c>
      <c r="H67" s="529">
        <f t="shared" si="0"/>
        <v>1</v>
      </c>
      <c r="I67" s="529">
        <f t="shared" si="0"/>
        <v>1</v>
      </c>
      <c r="J67" s="529">
        <f t="shared" si="0"/>
        <v>1</v>
      </c>
      <c r="K67" s="529" t="s">
        <v>110</v>
      </c>
      <c r="L67" s="529" t="s">
        <v>110</v>
      </c>
      <c r="M67" s="530">
        <f t="shared" ref="M67:P67" si="1">M8/M$8</f>
        <v>1</v>
      </c>
      <c r="N67" s="530">
        <f t="shared" si="1"/>
        <v>1</v>
      </c>
      <c r="O67" s="530">
        <f t="shared" si="1"/>
        <v>1</v>
      </c>
      <c r="P67" s="529">
        <f t="shared" si="1"/>
        <v>1</v>
      </c>
    </row>
    <row r="68" spans="1:16" s="506" customFormat="1" ht="15.75" customHeight="1">
      <c r="A68" s="531" t="s">
        <v>189</v>
      </c>
      <c r="B68" s="532">
        <f t="shared" ref="B68:J72" si="2">B9/B$8</f>
        <v>0.30839433458880461</v>
      </c>
      <c r="C68" s="532">
        <f t="shared" si="2"/>
        <v>0.34496526335455951</v>
      </c>
      <c r="D68" s="532">
        <f t="shared" si="2"/>
        <v>0.31808636417824904</v>
      </c>
      <c r="E68" s="532">
        <f t="shared" si="2"/>
        <v>0.30838287989383223</v>
      </c>
      <c r="F68" s="532">
        <f t="shared" si="2"/>
        <v>0.29120658681763761</v>
      </c>
      <c r="G68" s="532">
        <f t="shared" si="2"/>
        <v>0.2809640271512801</v>
      </c>
      <c r="H68" s="532">
        <f t="shared" si="2"/>
        <v>0.27292126153249335</v>
      </c>
      <c r="I68" s="532">
        <f t="shared" si="2"/>
        <v>0.23477801308658056</v>
      </c>
      <c r="J68" s="532">
        <f t="shared" si="2"/>
        <v>0.21500835036064608</v>
      </c>
      <c r="K68" s="532" t="s">
        <v>110</v>
      </c>
      <c r="L68" s="532" t="s">
        <v>110</v>
      </c>
      <c r="M68" s="525">
        <f t="shared" ref="M68:P68" si="3">M9/M$8</f>
        <v>0.28839390094522982</v>
      </c>
      <c r="N68" s="525">
        <f t="shared" si="3"/>
        <v>0.22855586840278505</v>
      </c>
      <c r="O68" s="525">
        <f t="shared" si="3"/>
        <v>0.27166778677720671</v>
      </c>
      <c r="P68" s="532">
        <f t="shared" si="3"/>
        <v>0.24428162867369677</v>
      </c>
    </row>
    <row r="69" spans="1:16" s="506" customFormat="1" ht="15.75" customHeight="1">
      <c r="A69" s="533" t="s">
        <v>190</v>
      </c>
      <c r="B69" s="534">
        <f t="shared" si="2"/>
        <v>0.28320730893369833</v>
      </c>
      <c r="C69" s="534">
        <f t="shared" si="2"/>
        <v>0.33548229947010766</v>
      </c>
      <c r="D69" s="534">
        <f t="shared" si="2"/>
        <v>0.41961779463536925</v>
      </c>
      <c r="E69" s="534">
        <f t="shared" si="2"/>
        <v>0.46287533200332948</v>
      </c>
      <c r="F69" s="534">
        <f t="shared" si="2"/>
        <v>0.50722416389318703</v>
      </c>
      <c r="G69" s="534">
        <f t="shared" si="2"/>
        <v>0.541897762488461</v>
      </c>
      <c r="H69" s="534">
        <f t="shared" si="2"/>
        <v>0.56007532565465235</v>
      </c>
      <c r="I69" s="534">
        <f t="shared" si="2"/>
        <v>0.58126455634173846</v>
      </c>
      <c r="J69" s="534">
        <f t="shared" si="2"/>
        <v>0.5227655332474721</v>
      </c>
      <c r="K69" s="534" t="s">
        <v>110</v>
      </c>
      <c r="L69" s="534" t="s">
        <v>110</v>
      </c>
      <c r="M69" s="535">
        <f t="shared" ref="M69:P69" si="4">M10/M$8</f>
        <v>0.51717945891155404</v>
      </c>
      <c r="N69" s="535">
        <f t="shared" si="4"/>
        <v>0.56285304418866366</v>
      </c>
      <c r="O69" s="535">
        <f t="shared" si="4"/>
        <v>0.52994628244067721</v>
      </c>
      <c r="P69" s="534">
        <f t="shared" si="4"/>
        <v>0.54977031055736925</v>
      </c>
    </row>
    <row r="70" spans="1:16" s="506" customFormat="1" ht="15.75" customHeight="1">
      <c r="A70" s="531" t="s">
        <v>191</v>
      </c>
      <c r="B70" s="532">
        <f t="shared" si="2"/>
        <v>1.6066340632239315E-2</v>
      </c>
      <c r="C70" s="532">
        <f t="shared" si="2"/>
        <v>3.3928507044933852E-2</v>
      </c>
      <c r="D70" s="532">
        <f t="shared" si="2"/>
        <v>3.3548423404298297E-2</v>
      </c>
      <c r="E70" s="532">
        <f t="shared" si="2"/>
        <v>3.0677969961075843E-2</v>
      </c>
      <c r="F70" s="532">
        <f t="shared" si="2"/>
        <v>3.5740903272639353E-2</v>
      </c>
      <c r="G70" s="532">
        <f t="shared" si="2"/>
        <v>2.7122099452596412E-2</v>
      </c>
      <c r="H70" s="532">
        <f t="shared" si="2"/>
        <v>2.6161404864288654E-2</v>
      </c>
      <c r="I70" s="532">
        <f t="shared" si="2"/>
        <v>2.5804440843021813E-2</v>
      </c>
      <c r="J70" s="532">
        <f t="shared" si="2"/>
        <v>4.9394363700490121E-2</v>
      </c>
      <c r="K70" s="532" t="s">
        <v>110</v>
      </c>
      <c r="L70" s="532" t="s">
        <v>110</v>
      </c>
      <c r="M70" s="525">
        <f t="shared" ref="M70:P70" si="5">M11/M$8</f>
        <v>2.9875776704655729E-2</v>
      </c>
      <c r="N70" s="525">
        <f t="shared" si="5"/>
        <v>3.3228943483241222E-2</v>
      </c>
      <c r="O70" s="525">
        <f t="shared" si="5"/>
        <v>3.0813064379265561E-2</v>
      </c>
      <c r="P70" s="532">
        <f t="shared" si="5"/>
        <v>2.8550477018144824E-2</v>
      </c>
    </row>
    <row r="71" spans="1:16" s="506" customFormat="1" ht="15.75" customHeight="1">
      <c r="A71" s="533" t="s">
        <v>192</v>
      </c>
      <c r="B71" s="534">
        <f t="shared" si="2"/>
        <v>9.6337432239200285E-2</v>
      </c>
      <c r="C71" s="534">
        <f t="shared" si="2"/>
        <v>0.15946959743206901</v>
      </c>
      <c r="D71" s="534">
        <f t="shared" si="2"/>
        <v>0.14244279216010691</v>
      </c>
      <c r="E71" s="534">
        <f t="shared" si="2"/>
        <v>0.11313088570820103</v>
      </c>
      <c r="F71" s="534">
        <f t="shared" si="2"/>
        <v>0.10738164852602132</v>
      </c>
      <c r="G71" s="534">
        <f t="shared" si="2"/>
        <v>0.100896857616582</v>
      </c>
      <c r="H71" s="534">
        <f t="shared" si="2"/>
        <v>9.4770472883499574E-2</v>
      </c>
      <c r="I71" s="534">
        <f t="shared" si="2"/>
        <v>0.12470202958180363</v>
      </c>
      <c r="J71" s="534">
        <f t="shared" si="2"/>
        <v>0.17305049227911118</v>
      </c>
      <c r="K71" s="534" t="s">
        <v>110</v>
      </c>
      <c r="L71" s="534" t="s">
        <v>110</v>
      </c>
      <c r="M71" s="535">
        <f t="shared" ref="M71:P71" si="6">M12/M$8</f>
        <v>0.10462485535406253</v>
      </c>
      <c r="N71" s="535">
        <f t="shared" si="6"/>
        <v>0.13991883597289137</v>
      </c>
      <c r="O71" s="535">
        <f t="shared" si="6"/>
        <v>0.11449033929796612</v>
      </c>
      <c r="P71" s="534">
        <f t="shared" si="6"/>
        <v>0.13467641792119647</v>
      </c>
    </row>
    <row r="72" spans="1:16" s="506" customFormat="1" ht="15.75" customHeight="1">
      <c r="A72" s="536" t="s">
        <v>193</v>
      </c>
      <c r="B72" s="537">
        <f t="shared" si="2"/>
        <v>0.29599458360605746</v>
      </c>
      <c r="C72" s="537">
        <f t="shared" si="2"/>
        <v>0.12615433269832999</v>
      </c>
      <c r="D72" s="537">
        <f t="shared" si="2"/>
        <v>8.6304625623679354E-2</v>
      </c>
      <c r="E72" s="537">
        <f t="shared" si="2"/>
        <v>8.493293243356137E-2</v>
      </c>
      <c r="F72" s="537">
        <f t="shared" si="2"/>
        <v>5.8446697489243624E-2</v>
      </c>
      <c r="G72" s="537">
        <f t="shared" si="2"/>
        <v>4.9119253291080398E-2</v>
      </c>
      <c r="H72" s="537">
        <f t="shared" si="2"/>
        <v>4.6071535066077259E-2</v>
      </c>
      <c r="I72" s="537">
        <f t="shared" si="2"/>
        <v>3.3450960146855627E-2</v>
      </c>
      <c r="J72" s="537">
        <f t="shared" si="2"/>
        <v>3.9781260412280493E-2</v>
      </c>
      <c r="K72" s="537" t="s">
        <v>110</v>
      </c>
      <c r="L72" s="537" t="s">
        <v>110</v>
      </c>
      <c r="M72" s="538">
        <f t="shared" ref="M72:P72" si="7">M13/M$8</f>
        <v>5.9926008084497884E-2</v>
      </c>
      <c r="N72" s="538">
        <f t="shared" si="7"/>
        <v>3.5443307952418832E-2</v>
      </c>
      <c r="O72" s="538">
        <f t="shared" si="7"/>
        <v>5.3082527104884453E-2</v>
      </c>
      <c r="P72" s="537">
        <f t="shared" si="7"/>
        <v>4.2721165830644309E-2</v>
      </c>
    </row>
    <row r="73" spans="1:16" s="506" customFormat="1" ht="15.75" customHeight="1">
      <c r="A73" s="539" t="s">
        <v>346</v>
      </c>
      <c r="B73" s="540">
        <f>B14/B$14</f>
        <v>1</v>
      </c>
      <c r="C73" s="540">
        <f t="shared" ref="C73:J73" si="8">C14/C$14</f>
        <v>1</v>
      </c>
      <c r="D73" s="540">
        <f t="shared" si="8"/>
        <v>1</v>
      </c>
      <c r="E73" s="540">
        <f t="shared" si="8"/>
        <v>1</v>
      </c>
      <c r="F73" s="540">
        <f t="shared" si="8"/>
        <v>1</v>
      </c>
      <c r="G73" s="540">
        <f t="shared" si="8"/>
        <v>1</v>
      </c>
      <c r="H73" s="540">
        <f t="shared" si="8"/>
        <v>1</v>
      </c>
      <c r="I73" s="540">
        <f t="shared" si="8"/>
        <v>1</v>
      </c>
      <c r="J73" s="540">
        <f t="shared" si="8"/>
        <v>1</v>
      </c>
      <c r="K73" s="540" t="s">
        <v>110</v>
      </c>
      <c r="L73" s="540" t="s">
        <v>110</v>
      </c>
      <c r="M73" s="541">
        <f t="shared" ref="M73:P73" si="9">M14/M$14</f>
        <v>1</v>
      </c>
      <c r="N73" s="541">
        <f t="shared" si="9"/>
        <v>1</v>
      </c>
      <c r="O73" s="541">
        <f t="shared" si="9"/>
        <v>1</v>
      </c>
      <c r="P73" s="540">
        <f t="shared" si="9"/>
        <v>1</v>
      </c>
    </row>
    <row r="74" spans="1:16" s="506" customFormat="1" ht="15.75" customHeight="1">
      <c r="A74" s="531" t="s">
        <v>86</v>
      </c>
      <c r="B74" s="532">
        <f t="shared" ref="B74:J84" si="10">B15/B$14</f>
        <v>0.41119819793962759</v>
      </c>
      <c r="C74" s="532">
        <f t="shared" si="10"/>
        <v>0.4740696831590806</v>
      </c>
      <c r="D74" s="532">
        <f t="shared" si="10"/>
        <v>0.56928934870059278</v>
      </c>
      <c r="E74" s="532">
        <f t="shared" si="10"/>
        <v>0.55310312130592776</v>
      </c>
      <c r="F74" s="532">
        <f t="shared" si="10"/>
        <v>0.62973530643497777</v>
      </c>
      <c r="G74" s="532">
        <f t="shared" si="10"/>
        <v>0.67809645614029723</v>
      </c>
      <c r="H74" s="532">
        <f t="shared" si="10"/>
        <v>0.69723895600906194</v>
      </c>
      <c r="I74" s="532">
        <f t="shared" si="10"/>
        <v>0.71590728372942136</v>
      </c>
      <c r="J74" s="532">
        <f t="shared" si="10"/>
        <v>0.67987916648587166</v>
      </c>
      <c r="K74" s="532" t="s">
        <v>110</v>
      </c>
      <c r="L74" s="532" t="s">
        <v>110</v>
      </c>
      <c r="M74" s="525">
        <f t="shared" ref="M74:P74" si="11">M15/M$14</f>
        <v>0.63941875985977537</v>
      </c>
      <c r="N74" s="525">
        <f t="shared" si="11"/>
        <v>0.70461750597394623</v>
      </c>
      <c r="O74" s="525">
        <f t="shared" si="11"/>
        <v>0.6572896250957585</v>
      </c>
      <c r="P74" s="532">
        <f t="shared" si="11"/>
        <v>0.65011757316775154</v>
      </c>
    </row>
    <row r="75" spans="1:16" s="506" customFormat="1" ht="15.75" customHeight="1">
      <c r="A75" s="533" t="s">
        <v>195</v>
      </c>
      <c r="B75" s="534">
        <f t="shared" si="10"/>
        <v>0.38139017076095022</v>
      </c>
      <c r="C75" s="534">
        <f t="shared" si="10"/>
        <v>0.39951790082546379</v>
      </c>
      <c r="D75" s="534">
        <f t="shared" si="10"/>
        <v>0.47805910755073677</v>
      </c>
      <c r="E75" s="534">
        <f t="shared" si="10"/>
        <v>0.47476127764758164</v>
      </c>
      <c r="F75" s="534">
        <f t="shared" si="10"/>
        <v>0.56887029107043419</v>
      </c>
      <c r="G75" s="534">
        <f t="shared" si="10"/>
        <v>0.57973600794060365</v>
      </c>
      <c r="H75" s="534">
        <f t="shared" si="10"/>
        <v>0.58534320816043695</v>
      </c>
      <c r="I75" s="534">
        <f t="shared" si="10"/>
        <v>0.6175029032978655</v>
      </c>
      <c r="J75" s="534">
        <f t="shared" si="10"/>
        <v>0.57296431903615908</v>
      </c>
      <c r="K75" s="534" t="s">
        <v>110</v>
      </c>
      <c r="L75" s="534" t="s">
        <v>110</v>
      </c>
      <c r="M75" s="535">
        <f t="shared" ref="M75:P75" si="12">M16/M$14</f>
        <v>0.55082436843695426</v>
      </c>
      <c r="N75" s="535">
        <f t="shared" si="12"/>
        <v>0.60354628395854526</v>
      </c>
      <c r="O75" s="535">
        <f t="shared" si="12"/>
        <v>0.5652753556637975</v>
      </c>
      <c r="P75" s="534">
        <f t="shared" si="12"/>
        <v>0.5749629084362996</v>
      </c>
    </row>
    <row r="76" spans="1:16" s="506" customFormat="1" ht="15.75" customHeight="1">
      <c r="A76" s="531" t="s">
        <v>384</v>
      </c>
      <c r="B76" s="532">
        <f t="shared" si="10"/>
        <v>1.3540533839213673E-2</v>
      </c>
      <c r="C76" s="532">
        <f t="shared" si="10"/>
        <v>7.119269197424094E-2</v>
      </c>
      <c r="D76" s="532">
        <f t="shared" si="10"/>
        <v>9.2992951781480176E-2</v>
      </c>
      <c r="E76" s="532">
        <f t="shared" si="10"/>
        <v>8.7493130915490186E-2</v>
      </c>
      <c r="F76" s="532">
        <f t="shared" si="10"/>
        <v>0.13163984047558636</v>
      </c>
      <c r="G76" s="532">
        <f t="shared" si="10"/>
        <v>0.12910112947337302</v>
      </c>
      <c r="H76" s="532">
        <f t="shared" si="10"/>
        <v>0.13707732906496733</v>
      </c>
      <c r="I76" s="532">
        <f t="shared" si="10"/>
        <v>0.20537361676543514</v>
      </c>
      <c r="J76" s="532">
        <f t="shared" si="10"/>
        <v>0.10678841999400843</v>
      </c>
      <c r="K76" s="532" t="s">
        <v>110</v>
      </c>
      <c r="L76" s="532" t="s">
        <v>110</v>
      </c>
      <c r="M76" s="525">
        <f t="shared" ref="M76:P76" si="13">M17/M$14</f>
        <v>0.12121070618447594</v>
      </c>
      <c r="N76" s="525">
        <f t="shared" si="13"/>
        <v>0.17448094052605709</v>
      </c>
      <c r="O76" s="525">
        <f t="shared" si="13"/>
        <v>0.13581198666581135</v>
      </c>
      <c r="P76" s="532">
        <f t="shared" si="13"/>
        <v>0.14352347228345869</v>
      </c>
    </row>
    <row r="77" spans="1:16" s="506" customFormat="1" ht="15.75" customHeight="1">
      <c r="A77" s="533" t="s">
        <v>196</v>
      </c>
      <c r="B77" s="534">
        <f t="shared" si="10"/>
        <v>2.9808027177196088E-2</v>
      </c>
      <c r="C77" s="534">
        <f t="shared" si="10"/>
        <v>7.4551782333616826E-2</v>
      </c>
      <c r="D77" s="534">
        <f t="shared" si="10"/>
        <v>9.1230241149855992E-2</v>
      </c>
      <c r="E77" s="534">
        <f t="shared" si="10"/>
        <v>7.8341843659607072E-2</v>
      </c>
      <c r="F77" s="534">
        <f t="shared" si="10"/>
        <v>6.0865015365596201E-2</v>
      </c>
      <c r="G77" s="534">
        <f t="shared" si="10"/>
        <v>9.8360448199693612E-2</v>
      </c>
      <c r="H77" s="534">
        <f t="shared" si="10"/>
        <v>0.11189574784862497</v>
      </c>
      <c r="I77" s="534">
        <f t="shared" si="10"/>
        <v>9.8404380431555916E-2</v>
      </c>
      <c r="J77" s="534">
        <f t="shared" si="10"/>
        <v>0.10691484744971252</v>
      </c>
      <c r="K77" s="534" t="s">
        <v>110</v>
      </c>
      <c r="L77" s="534" t="s">
        <v>110</v>
      </c>
      <c r="M77" s="535">
        <f t="shared" ref="M77:P77" si="14">M18/M$14</f>
        <v>8.8594391422821134E-2</v>
      </c>
      <c r="N77" s="535">
        <f t="shared" si="14"/>
        <v>0.10107122201464493</v>
      </c>
      <c r="O77" s="535">
        <f t="shared" si="14"/>
        <v>9.2014269431960935E-2</v>
      </c>
      <c r="P77" s="534">
        <f t="shared" si="14"/>
        <v>7.5154664731451937E-2</v>
      </c>
    </row>
    <row r="78" spans="1:16" s="506" customFormat="1" ht="15.75" customHeight="1">
      <c r="A78" s="531" t="s">
        <v>197</v>
      </c>
      <c r="B78" s="532">
        <f t="shared" si="10"/>
        <v>0.39344663237245781</v>
      </c>
      <c r="C78" s="532">
        <f t="shared" si="10"/>
        <v>0.33376159502915986</v>
      </c>
      <c r="D78" s="532">
        <f t="shared" si="10"/>
        <v>0.23423128360108159</v>
      </c>
      <c r="E78" s="532">
        <f t="shared" si="10"/>
        <v>0.23878168119348073</v>
      </c>
      <c r="F78" s="532">
        <f t="shared" si="10"/>
        <v>0.192818763552213</v>
      </c>
      <c r="G78" s="532">
        <f t="shared" si="10"/>
        <v>0.13958369360556427</v>
      </c>
      <c r="H78" s="532">
        <f t="shared" si="10"/>
        <v>0.14055308470556396</v>
      </c>
      <c r="I78" s="532">
        <f t="shared" si="10"/>
        <v>0.1131630878454539</v>
      </c>
      <c r="J78" s="532">
        <f t="shared" si="10"/>
        <v>0.2097502758054918</v>
      </c>
      <c r="K78" s="532" t="s">
        <v>110</v>
      </c>
      <c r="L78" s="532" t="s">
        <v>110</v>
      </c>
      <c r="M78" s="525">
        <f t="shared" ref="M78:P78" si="15">M19/M$14</f>
        <v>0.17917444233007154</v>
      </c>
      <c r="N78" s="525">
        <f t="shared" si="15"/>
        <v>0.14342966765974186</v>
      </c>
      <c r="O78" s="525">
        <f t="shared" si="15"/>
        <v>0.16937686048743369</v>
      </c>
      <c r="P78" s="532">
        <f t="shared" si="15"/>
        <v>0.17853649290488799</v>
      </c>
    </row>
    <row r="79" spans="1:16" s="506" customFormat="1" ht="15.75" customHeight="1">
      <c r="A79" s="533" t="s">
        <v>198</v>
      </c>
      <c r="B79" s="534">
        <f t="shared" si="10"/>
        <v>0.31091220291877664</v>
      </c>
      <c r="C79" s="534">
        <f t="shared" si="10"/>
        <v>0.26501611207038406</v>
      </c>
      <c r="D79" s="534">
        <f t="shared" si="10"/>
        <v>0.19278059104811884</v>
      </c>
      <c r="E79" s="534">
        <f t="shared" si="10"/>
        <v>0.20518994447172043</v>
      </c>
      <c r="F79" s="534">
        <f t="shared" si="10"/>
        <v>0.16541096452063983</v>
      </c>
      <c r="G79" s="534">
        <f t="shared" si="10"/>
        <v>0.11175513810866954</v>
      </c>
      <c r="H79" s="534">
        <f t="shared" si="10"/>
        <v>0.11373200242230939</v>
      </c>
      <c r="I79" s="534">
        <f t="shared" si="10"/>
        <v>9.310011977207186E-2</v>
      </c>
      <c r="J79" s="534">
        <f t="shared" si="10"/>
        <v>0.1779022382162225</v>
      </c>
      <c r="K79" s="534" t="s">
        <v>110</v>
      </c>
      <c r="L79" s="534" t="s">
        <v>110</v>
      </c>
      <c r="M79" s="535">
        <f t="shared" ref="M79:P79" si="16">M20/M$14</f>
        <v>0.14984610013549385</v>
      </c>
      <c r="N79" s="535">
        <f t="shared" si="16"/>
        <v>0.11967372793335154</v>
      </c>
      <c r="O79" s="535">
        <f t="shared" si="16"/>
        <v>0.14157590431687031</v>
      </c>
      <c r="P79" s="534">
        <f t="shared" si="16"/>
        <v>0.14751582975771299</v>
      </c>
    </row>
    <row r="80" spans="1:16" s="506" customFormat="1" ht="15.75" customHeight="1">
      <c r="A80" s="531" t="s">
        <v>199</v>
      </c>
      <c r="B80" s="532">
        <f t="shared" si="10"/>
        <v>2.7647578353341369E-2</v>
      </c>
      <c r="C80" s="532">
        <f t="shared" si="10"/>
        <v>1.9561410343460706E-2</v>
      </c>
      <c r="D80" s="532">
        <f t="shared" si="10"/>
        <v>1.0067543380781255E-2</v>
      </c>
      <c r="E80" s="532">
        <f t="shared" si="10"/>
        <v>1.9897431328723273E-3</v>
      </c>
      <c r="F80" s="532">
        <f t="shared" si="10"/>
        <v>1.5285740041815785E-3</v>
      </c>
      <c r="G80" s="532">
        <f t="shared" si="10"/>
        <v>9.4707777915486655E-4</v>
      </c>
      <c r="H80" s="532">
        <f t="shared" si="10"/>
        <v>1.1280941314803267E-3</v>
      </c>
      <c r="I80" s="532">
        <f t="shared" si="10"/>
        <v>8.1765463523902665E-4</v>
      </c>
      <c r="J80" s="532">
        <f t="shared" si="10"/>
        <v>3.7592841972471812E-3</v>
      </c>
      <c r="K80" s="532" t="s">
        <v>110</v>
      </c>
      <c r="L80" s="532" t="s">
        <v>110</v>
      </c>
      <c r="M80" s="525">
        <f t="shared" ref="M80:P80" si="17">M21/M$14</f>
        <v>1.7270373173694491E-3</v>
      </c>
      <c r="N80" s="525">
        <f t="shared" si="17"/>
        <v>1.7394442413471349E-3</v>
      </c>
      <c r="O80" s="525">
        <f t="shared" si="17"/>
        <v>1.7304380336674214E-3</v>
      </c>
      <c r="P80" s="532">
        <f t="shared" si="17"/>
        <v>3.1330208324256903E-3</v>
      </c>
    </row>
    <row r="81" spans="1:16" s="506" customFormat="1" ht="15.75" customHeight="1">
      <c r="A81" s="533" t="s">
        <v>200</v>
      </c>
      <c r="B81" s="534">
        <f t="shared" si="10"/>
        <v>5.4886851101821045E-2</v>
      </c>
      <c r="C81" s="534">
        <f t="shared" si="10"/>
        <v>4.9184072615315107E-2</v>
      </c>
      <c r="D81" s="534">
        <f t="shared" si="10"/>
        <v>3.1383149172181518E-2</v>
      </c>
      <c r="E81" s="534">
        <f t="shared" si="10"/>
        <v>3.1601993588887996E-2</v>
      </c>
      <c r="F81" s="534">
        <f t="shared" si="10"/>
        <v>2.5879225028444162E-2</v>
      </c>
      <c r="G81" s="534">
        <f t="shared" si="10"/>
        <v>2.6881477717739879E-2</v>
      </c>
      <c r="H81" s="534">
        <f t="shared" si="10"/>
        <v>2.5692988151774253E-2</v>
      </c>
      <c r="I81" s="534">
        <f t="shared" si="10"/>
        <v>1.9245313438143011E-2</v>
      </c>
      <c r="J81" s="534">
        <f t="shared" si="10"/>
        <v>2.8088753392775421E-2</v>
      </c>
      <c r="K81" s="534" t="s">
        <v>110</v>
      </c>
      <c r="L81" s="534" t="s">
        <v>110</v>
      </c>
      <c r="M81" s="535">
        <f t="shared" ref="M81:P81" si="18">M22/M$14</f>
        <v>2.7601304877208244E-2</v>
      </c>
      <c r="N81" s="535">
        <f t="shared" si="18"/>
        <v>2.201649548504319E-2</v>
      </c>
      <c r="O81" s="535">
        <f t="shared" si="18"/>
        <v>2.6070518136895964E-2</v>
      </c>
      <c r="P81" s="534">
        <f t="shared" si="18"/>
        <v>2.7887642315647023E-2</v>
      </c>
    </row>
    <row r="82" spans="1:16" s="506" customFormat="1" ht="15.75" customHeight="1">
      <c r="A82" s="531" t="s">
        <v>201</v>
      </c>
      <c r="B82" s="532">
        <f t="shared" si="10"/>
        <v>4.4231017483784075E-3</v>
      </c>
      <c r="C82" s="532">
        <f t="shared" si="10"/>
        <v>1.6245536145811874E-2</v>
      </c>
      <c r="D82" s="532">
        <f t="shared" si="10"/>
        <v>2.0759543935629655E-2</v>
      </c>
      <c r="E82" s="532">
        <f t="shared" si="10"/>
        <v>3.6585032980307547E-2</v>
      </c>
      <c r="F82" s="532">
        <f t="shared" si="10"/>
        <v>4.0440282364444705E-2</v>
      </c>
      <c r="G82" s="532">
        <f t="shared" si="10"/>
        <v>5.3857555914438061E-2</v>
      </c>
      <c r="H82" s="532">
        <f t="shared" si="10"/>
        <v>3.9822905138924537E-2</v>
      </c>
      <c r="I82" s="532">
        <f t="shared" si="10"/>
        <v>4.3295861036813994E-2</v>
      </c>
      <c r="J82" s="532">
        <f t="shared" si="10"/>
        <v>2.0576880790623014E-2</v>
      </c>
      <c r="K82" s="532" t="s">
        <v>110</v>
      </c>
      <c r="L82" s="532" t="s">
        <v>110</v>
      </c>
      <c r="M82" s="525">
        <f t="shared" ref="M82:P82" si="19">M23/M$14</f>
        <v>4.1228156126596825E-2</v>
      </c>
      <c r="N82" s="525">
        <f t="shared" si="19"/>
        <v>3.6176637012799655E-2</v>
      </c>
      <c r="O82" s="525">
        <f t="shared" si="19"/>
        <v>3.9843543343647175E-2</v>
      </c>
      <c r="P82" s="532">
        <f t="shared" si="19"/>
        <v>4.6883619599452399E-2</v>
      </c>
    </row>
    <row r="83" spans="1:16" s="506" customFormat="1" ht="15.75" customHeight="1">
      <c r="A83" s="533" t="s">
        <v>202</v>
      </c>
      <c r="B83" s="534">
        <f t="shared" si="10"/>
        <v>6.1431396021614959E-2</v>
      </c>
      <c r="C83" s="534">
        <f t="shared" si="10"/>
        <v>4.0289925097679966E-2</v>
      </c>
      <c r="D83" s="534">
        <f t="shared" si="10"/>
        <v>7.626132954794422E-2</v>
      </c>
      <c r="E83" s="534">
        <f t="shared" si="10"/>
        <v>9.112070223621678E-2</v>
      </c>
      <c r="F83" s="534">
        <f t="shared" si="10"/>
        <v>8.0426728172318815E-2</v>
      </c>
      <c r="G83" s="534">
        <f t="shared" si="10"/>
        <v>8.0447276938050566E-2</v>
      </c>
      <c r="H83" s="534">
        <f t="shared" si="10"/>
        <v>8.0085159740474171E-2</v>
      </c>
      <c r="I83" s="534">
        <f t="shared" si="10"/>
        <v>9.0040947058427856E-2</v>
      </c>
      <c r="J83" s="534">
        <f t="shared" si="10"/>
        <v>5.5481001916845948E-2</v>
      </c>
      <c r="K83" s="534" t="s">
        <v>110</v>
      </c>
      <c r="L83" s="534" t="s">
        <v>110</v>
      </c>
      <c r="M83" s="535">
        <f t="shared" ref="M83:P83" si="20">M24/M$14</f>
        <v>8.2512632285482029E-2</v>
      </c>
      <c r="N83" s="535">
        <f t="shared" si="20"/>
        <v>7.9211235995706189E-2</v>
      </c>
      <c r="O83" s="535">
        <f t="shared" si="20"/>
        <v>8.1607725187049368E-2</v>
      </c>
      <c r="P83" s="534">
        <f t="shared" si="20"/>
        <v>7.5313775668197774E-2</v>
      </c>
    </row>
    <row r="84" spans="1:16" s="506" customFormat="1" ht="15.75" customHeight="1">
      <c r="A84" s="536" t="s">
        <v>203</v>
      </c>
      <c r="B84" s="537">
        <f t="shared" si="10"/>
        <v>0.12950067191940254</v>
      </c>
      <c r="C84" s="537">
        <f t="shared" si="10"/>
        <v>0.13563326056826772</v>
      </c>
      <c r="D84" s="537">
        <f t="shared" si="10"/>
        <v>9.9458494213480672E-2</v>
      </c>
      <c r="E84" s="537">
        <f t="shared" si="10"/>
        <v>8.0409462284067118E-2</v>
      </c>
      <c r="F84" s="537">
        <f t="shared" si="10"/>
        <v>5.6578919476045701E-2</v>
      </c>
      <c r="G84" s="537">
        <f t="shared" si="10"/>
        <v>4.8015017401649866E-2</v>
      </c>
      <c r="H84" s="537">
        <f t="shared" si="10"/>
        <v>4.2299894406831427E-2</v>
      </c>
      <c r="I84" s="537">
        <f t="shared" si="10"/>
        <v>3.7592820329125552E-2</v>
      </c>
      <c r="J84" s="537">
        <f t="shared" si="10"/>
        <v>3.4312675001167733E-2</v>
      </c>
      <c r="K84" s="537" t="s">
        <v>110</v>
      </c>
      <c r="L84" s="537" t="s">
        <v>110</v>
      </c>
      <c r="M84" s="538">
        <f t="shared" ref="M84:P84" si="21">M25/M$14</f>
        <v>5.766600939807421E-2</v>
      </c>
      <c r="N84" s="538">
        <f t="shared" si="21"/>
        <v>3.6564953357806025E-2</v>
      </c>
      <c r="O84" s="538">
        <f t="shared" si="21"/>
        <v>5.1882245886111317E-2</v>
      </c>
      <c r="P84" s="537">
        <f t="shared" si="21"/>
        <v>4.9148538659710236E-2</v>
      </c>
    </row>
    <row r="85" spans="1:16" s="506" customFormat="1" ht="15.75" customHeight="1">
      <c r="A85" s="542" t="s">
        <v>231</v>
      </c>
      <c r="B85" s="543"/>
      <c r="C85" s="543"/>
      <c r="D85" s="543"/>
      <c r="E85" s="543"/>
      <c r="F85" s="543"/>
      <c r="G85" s="543"/>
      <c r="H85" s="543"/>
      <c r="I85" s="543"/>
      <c r="J85" s="543"/>
      <c r="K85" s="543"/>
      <c r="L85" s="543"/>
      <c r="M85" s="544"/>
      <c r="N85" s="544"/>
      <c r="O85" s="544"/>
      <c r="P85" s="603"/>
    </row>
    <row r="86" spans="1:16" s="506" customFormat="1" ht="15.75" customHeight="1">
      <c r="A86" s="539" t="s">
        <v>347</v>
      </c>
      <c r="B86" s="540">
        <f>B28/B$28</f>
        <v>1</v>
      </c>
      <c r="C86" s="540">
        <f t="shared" ref="C86:J86" si="22">C28/C$28</f>
        <v>1</v>
      </c>
      <c r="D86" s="540">
        <f t="shared" si="22"/>
        <v>1</v>
      </c>
      <c r="E86" s="540">
        <f t="shared" si="22"/>
        <v>1</v>
      </c>
      <c r="F86" s="540">
        <f t="shared" si="22"/>
        <v>1</v>
      </c>
      <c r="G86" s="540">
        <f t="shared" si="22"/>
        <v>1</v>
      </c>
      <c r="H86" s="540">
        <f t="shared" si="22"/>
        <v>1</v>
      </c>
      <c r="I86" s="540">
        <f t="shared" si="22"/>
        <v>1</v>
      </c>
      <c r="J86" s="540">
        <f t="shared" si="22"/>
        <v>1</v>
      </c>
      <c r="K86" s="540" t="s">
        <v>110</v>
      </c>
      <c r="L86" s="540" t="s">
        <v>110</v>
      </c>
      <c r="M86" s="541">
        <f t="shared" ref="M86:P86" si="23">M28/M$28</f>
        <v>1</v>
      </c>
      <c r="N86" s="541">
        <f t="shared" si="23"/>
        <v>1</v>
      </c>
      <c r="O86" s="541">
        <f t="shared" si="23"/>
        <v>1</v>
      </c>
      <c r="P86" s="540">
        <f t="shared" si="23"/>
        <v>1</v>
      </c>
    </row>
    <row r="87" spans="1:16" s="506" customFormat="1" ht="15.75" customHeight="1">
      <c r="A87" s="531" t="s">
        <v>207</v>
      </c>
      <c r="B87" s="532">
        <f t="shared" ref="B87:J89" si="24">B29/B$28</f>
        <v>1</v>
      </c>
      <c r="C87" s="532">
        <f t="shared" si="24"/>
        <v>0.8963685398297806</v>
      </c>
      <c r="D87" s="532">
        <f t="shared" si="24"/>
        <v>0.96660213032008568</v>
      </c>
      <c r="E87" s="532">
        <f t="shared" si="24"/>
        <v>0.96162260401251465</v>
      </c>
      <c r="F87" s="532">
        <f t="shared" si="24"/>
        <v>0.93903827414602481</v>
      </c>
      <c r="G87" s="532">
        <f t="shared" si="24"/>
        <v>0.93828431659305178</v>
      </c>
      <c r="H87" s="532">
        <f t="shared" si="24"/>
        <v>0.91561451199194299</v>
      </c>
      <c r="I87" s="532">
        <f t="shared" si="24"/>
        <v>0.90853256448720465</v>
      </c>
      <c r="J87" s="532">
        <f t="shared" si="24"/>
        <v>0.79405752466252777</v>
      </c>
      <c r="K87" s="532" t="s">
        <v>110</v>
      </c>
      <c r="L87" s="532" t="s">
        <v>110</v>
      </c>
      <c r="M87" s="525">
        <f t="shared" ref="M87:P87" si="25">M29/M$28</f>
        <v>0.93903072692979461</v>
      </c>
      <c r="N87" s="525">
        <f t="shared" si="25"/>
        <v>0.88368210076338971</v>
      </c>
      <c r="O87" s="525">
        <f t="shared" si="25"/>
        <v>0.92637559302457584</v>
      </c>
      <c r="P87" s="532">
        <f t="shared" si="25"/>
        <v>0.89093028518567574</v>
      </c>
    </row>
    <row r="88" spans="1:16" s="506" customFormat="1" ht="15.75" customHeight="1">
      <c r="A88" s="533" t="s">
        <v>208</v>
      </c>
      <c r="B88" s="534" t="s">
        <v>110</v>
      </c>
      <c r="C88" s="534">
        <f t="shared" si="24"/>
        <v>0.10363146017021924</v>
      </c>
      <c r="D88" s="534">
        <f t="shared" si="24"/>
        <v>2.8896510266582548E-2</v>
      </c>
      <c r="E88" s="534">
        <f t="shared" si="24"/>
        <v>2.4747659864375958E-2</v>
      </c>
      <c r="F88" s="534">
        <f t="shared" si="24"/>
        <v>2.8533228344663771E-2</v>
      </c>
      <c r="G88" s="534">
        <f t="shared" si="24"/>
        <v>2.0870903375761238E-2</v>
      </c>
      <c r="H88" s="534">
        <f t="shared" si="24"/>
        <v>6.5056968401437612E-2</v>
      </c>
      <c r="I88" s="534">
        <f t="shared" si="24"/>
        <v>4.317847440351117E-2</v>
      </c>
      <c r="J88" s="534">
        <f t="shared" si="24"/>
        <v>0.10299050757274096</v>
      </c>
      <c r="K88" s="534" t="s">
        <v>110</v>
      </c>
      <c r="L88" s="534" t="s">
        <v>110</v>
      </c>
      <c r="M88" s="535">
        <f t="shared" ref="M88:P88" si="26">M30/M$28</f>
        <v>3.7295871040821146E-2</v>
      </c>
      <c r="N88" s="535">
        <f t="shared" si="26"/>
        <v>5.6162586599397019E-2</v>
      </c>
      <c r="O88" s="535">
        <f t="shared" si="26"/>
        <v>4.1609633248760845E-2</v>
      </c>
      <c r="P88" s="534">
        <f t="shared" si="26"/>
        <v>5.5312283936078795E-2</v>
      </c>
    </row>
    <row r="89" spans="1:16" s="506" customFormat="1" ht="15.75" customHeight="1">
      <c r="A89" s="536" t="s">
        <v>209</v>
      </c>
      <c r="B89" s="537">
        <f t="shared" si="24"/>
        <v>0</v>
      </c>
      <c r="C89" s="537">
        <f t="shared" si="24"/>
        <v>0</v>
      </c>
      <c r="D89" s="537">
        <f t="shared" si="24"/>
        <v>4.5013594133317871E-3</v>
      </c>
      <c r="E89" s="537">
        <f t="shared" si="24"/>
        <v>1.3629736123109448E-2</v>
      </c>
      <c r="F89" s="537">
        <f t="shared" si="24"/>
        <v>3.2428497509311538E-2</v>
      </c>
      <c r="G89" s="537">
        <f t="shared" si="24"/>
        <v>4.0844780034580794E-2</v>
      </c>
      <c r="H89" s="537">
        <f t="shared" si="24"/>
        <v>1.9328519606619375E-2</v>
      </c>
      <c r="I89" s="537">
        <f t="shared" si="24"/>
        <v>4.8288961106373395E-2</v>
      </c>
      <c r="J89" s="537">
        <f t="shared" si="24"/>
        <v>0.10295196776473121</v>
      </c>
      <c r="K89" s="537" t="s">
        <v>110</v>
      </c>
      <c r="L89" s="537" t="s">
        <v>110</v>
      </c>
      <c r="M89" s="538">
        <f t="shared" ref="M89:P89" si="27">M31/M$28</f>
        <v>2.3673402029384318E-2</v>
      </c>
      <c r="N89" s="538">
        <f t="shared" si="27"/>
        <v>6.0155312637213181E-2</v>
      </c>
      <c r="O89" s="538">
        <f t="shared" si="27"/>
        <v>3.2014773726663281E-2</v>
      </c>
      <c r="P89" s="537">
        <f t="shared" si="27"/>
        <v>5.3757430874885367E-2</v>
      </c>
    </row>
    <row r="90" spans="1:16" s="506" customFormat="1" ht="15.75" customHeight="1">
      <c r="A90" s="539" t="s">
        <v>348</v>
      </c>
      <c r="B90" s="540">
        <f>B32/B$32</f>
        <v>1</v>
      </c>
      <c r="C90" s="540">
        <f t="shared" ref="C90:J90" si="28">C32/C$32</f>
        <v>1</v>
      </c>
      <c r="D90" s="540">
        <f t="shared" si="28"/>
        <v>1</v>
      </c>
      <c r="E90" s="540">
        <f t="shared" si="28"/>
        <v>1</v>
      </c>
      <c r="F90" s="540">
        <f t="shared" si="28"/>
        <v>1</v>
      </c>
      <c r="G90" s="540">
        <f t="shared" si="28"/>
        <v>1</v>
      </c>
      <c r="H90" s="540">
        <f t="shared" si="28"/>
        <v>1</v>
      </c>
      <c r="I90" s="540">
        <f t="shared" si="28"/>
        <v>1</v>
      </c>
      <c r="J90" s="540">
        <f t="shared" si="28"/>
        <v>1</v>
      </c>
      <c r="K90" s="540" t="s">
        <v>110</v>
      </c>
      <c r="L90" s="540" t="s">
        <v>110</v>
      </c>
      <c r="M90" s="541">
        <f t="shared" ref="M90:P90" si="29">M32/M$32</f>
        <v>1</v>
      </c>
      <c r="N90" s="541">
        <f t="shared" si="29"/>
        <v>1</v>
      </c>
      <c r="O90" s="541">
        <f t="shared" si="29"/>
        <v>1</v>
      </c>
      <c r="P90" s="540">
        <f t="shared" si="29"/>
        <v>1</v>
      </c>
    </row>
    <row r="91" spans="1:16" s="506" customFormat="1" ht="15.75" customHeight="1">
      <c r="A91" s="531" t="s">
        <v>211</v>
      </c>
      <c r="B91" s="532">
        <f t="shared" ref="B91:J93" si="30">B33/B$32</f>
        <v>0.46531726280425251</v>
      </c>
      <c r="C91" s="532">
        <f t="shared" si="30"/>
        <v>0.23496540781825778</v>
      </c>
      <c r="D91" s="532">
        <f t="shared" si="30"/>
        <v>0.24294358464843241</v>
      </c>
      <c r="E91" s="532">
        <f t="shared" si="30"/>
        <v>0.22799949826302837</v>
      </c>
      <c r="F91" s="532">
        <f t="shared" si="30"/>
        <v>0.25325332897374653</v>
      </c>
      <c r="G91" s="532">
        <f t="shared" si="30"/>
        <v>0.18375548334017788</v>
      </c>
      <c r="H91" s="532">
        <f t="shared" si="30"/>
        <v>0.18372689001124393</v>
      </c>
      <c r="I91" s="532">
        <f t="shared" si="30"/>
        <v>0.16837637515494586</v>
      </c>
      <c r="J91" s="532">
        <f t="shared" si="30"/>
        <v>0.28416472003989762</v>
      </c>
      <c r="K91" s="532" t="s">
        <v>110</v>
      </c>
      <c r="L91" s="532" t="s">
        <v>110</v>
      </c>
      <c r="M91" s="525">
        <f t="shared" ref="M91:P91" si="31">M33/M$32</f>
        <v>0.21355052370265837</v>
      </c>
      <c r="N91" s="525">
        <f t="shared" si="31"/>
        <v>0.18585882394116685</v>
      </c>
      <c r="O91" s="525">
        <f t="shared" si="31"/>
        <v>0.20639172440053927</v>
      </c>
      <c r="P91" s="532">
        <f t="shared" si="31"/>
        <v>0.23000548296510545</v>
      </c>
    </row>
    <row r="92" spans="1:16" s="506" customFormat="1" ht="15.75" customHeight="1">
      <c r="A92" s="533" t="s">
        <v>212</v>
      </c>
      <c r="B92" s="534">
        <f t="shared" si="30"/>
        <v>0.53468273718662473</v>
      </c>
      <c r="C92" s="534">
        <f t="shared" si="30"/>
        <v>0.70920561358487744</v>
      </c>
      <c r="D92" s="534">
        <f t="shared" si="30"/>
        <v>0.69431419297794095</v>
      </c>
      <c r="E92" s="534">
        <f t="shared" si="30"/>
        <v>0.66279997061691742</v>
      </c>
      <c r="F92" s="534">
        <f t="shared" si="30"/>
        <v>0.56430077250991728</v>
      </c>
      <c r="G92" s="534">
        <f t="shared" si="30"/>
        <v>0.57020289064481677</v>
      </c>
      <c r="H92" s="534">
        <f t="shared" si="30"/>
        <v>0.4531310773655236</v>
      </c>
      <c r="I92" s="534">
        <f t="shared" si="30"/>
        <v>0.40351472821474288</v>
      </c>
      <c r="J92" s="534">
        <f t="shared" si="30"/>
        <v>0.50565863076145368</v>
      </c>
      <c r="K92" s="534" t="s">
        <v>110</v>
      </c>
      <c r="L92" s="534" t="s">
        <v>110</v>
      </c>
      <c r="M92" s="535">
        <f t="shared" ref="M92:P92" si="32">M34/M$32</f>
        <v>0.56143945747943313</v>
      </c>
      <c r="N92" s="535">
        <f t="shared" si="32"/>
        <v>0.41893705372511647</v>
      </c>
      <c r="O92" s="535">
        <f t="shared" si="32"/>
        <v>0.52460003926905652</v>
      </c>
      <c r="P92" s="534">
        <f t="shared" si="32"/>
        <v>0.45792202335890814</v>
      </c>
    </row>
    <row r="93" spans="1:16" s="506" customFormat="1" ht="15.75" customHeight="1">
      <c r="A93" s="531" t="s">
        <v>213</v>
      </c>
      <c r="B93" s="537">
        <f t="shared" si="30"/>
        <v>0</v>
      </c>
      <c r="C93" s="537">
        <f t="shared" si="30"/>
        <v>5.5828978596864816E-2</v>
      </c>
      <c r="D93" s="537">
        <f t="shared" si="30"/>
        <v>6.2742222373626672E-2</v>
      </c>
      <c r="E93" s="537">
        <f t="shared" si="30"/>
        <v>0.10920053112005423</v>
      </c>
      <c r="F93" s="537">
        <f t="shared" si="30"/>
        <v>0.18244589851633614</v>
      </c>
      <c r="G93" s="537">
        <f t="shared" si="30"/>
        <v>0.24604162601500537</v>
      </c>
      <c r="H93" s="537">
        <f t="shared" si="30"/>
        <v>0.36314203262323252</v>
      </c>
      <c r="I93" s="537">
        <f t="shared" si="30"/>
        <v>0.42810889663031126</v>
      </c>
      <c r="J93" s="537">
        <f t="shared" si="30"/>
        <v>0.21017664919864876</v>
      </c>
      <c r="K93" s="537" t="s">
        <v>110</v>
      </c>
      <c r="L93" s="537" t="s">
        <v>110</v>
      </c>
      <c r="M93" s="538">
        <f t="shared" ref="M93:P93" si="33">M35/M$32</f>
        <v>0.22501001881790861</v>
      </c>
      <c r="N93" s="538">
        <f t="shared" si="33"/>
        <v>0.39520412233371666</v>
      </c>
      <c r="O93" s="538">
        <f t="shared" si="33"/>
        <v>0.26900823633040422</v>
      </c>
      <c r="P93" s="537">
        <f t="shared" si="33"/>
        <v>0.3120724936759865</v>
      </c>
    </row>
    <row r="94" spans="1:16" s="506" customFormat="1" ht="15.75" customHeight="1">
      <c r="A94" s="590" t="s">
        <v>272</v>
      </c>
      <c r="B94" s="604"/>
      <c r="C94" s="604"/>
      <c r="D94" s="604"/>
      <c r="E94" s="604"/>
      <c r="F94" s="604"/>
      <c r="G94" s="604"/>
      <c r="H94" s="604"/>
      <c r="I94" s="604"/>
      <c r="J94" s="604"/>
      <c r="K94" s="604"/>
      <c r="L94" s="604"/>
      <c r="M94" s="605"/>
      <c r="N94" s="605"/>
      <c r="O94" s="605"/>
      <c r="P94" s="512"/>
    </row>
    <row r="95" spans="1:16" s="506" customFormat="1" ht="15.75" customHeight="1">
      <c r="A95" s="596" t="s">
        <v>522</v>
      </c>
      <c r="B95" s="606">
        <v>0.26223310100000002</v>
      </c>
      <c r="C95" s="606">
        <v>0.205076011</v>
      </c>
      <c r="D95" s="606">
        <v>0.25348236699999999</v>
      </c>
      <c r="E95" s="606">
        <v>0.17528042299999999</v>
      </c>
      <c r="F95" s="606">
        <v>0.171836612</v>
      </c>
      <c r="G95" s="606">
        <v>0.16195990099999999</v>
      </c>
      <c r="H95" s="606">
        <v>0.15341787100000001</v>
      </c>
      <c r="I95" s="606">
        <v>0.14641968</v>
      </c>
      <c r="J95" s="606">
        <v>0.14096686999999999</v>
      </c>
      <c r="K95" s="606" t="s">
        <v>110</v>
      </c>
      <c r="L95" s="606" t="s">
        <v>110</v>
      </c>
      <c r="M95" s="607">
        <v>0.167577701</v>
      </c>
      <c r="N95" s="607">
        <v>0.14471098600000001</v>
      </c>
      <c r="O95" s="607">
        <v>0.161309973</v>
      </c>
      <c r="P95" s="816">
        <v>0.14632878699999999</v>
      </c>
    </row>
    <row r="96" spans="1:16" s="617" customFormat="1" ht="15.75" customHeight="1">
      <c r="A96" s="608" t="s">
        <v>505</v>
      </c>
      <c r="B96" s="614">
        <v>0.28320730900000002</v>
      </c>
      <c r="C96" s="614">
        <v>0.33548229899999998</v>
      </c>
      <c r="D96" s="614">
        <v>0.41961779500000002</v>
      </c>
      <c r="E96" s="614">
        <v>0.46287533199999997</v>
      </c>
      <c r="F96" s="614">
        <v>0.50722416400000003</v>
      </c>
      <c r="G96" s="614">
        <v>0.54189776199999995</v>
      </c>
      <c r="H96" s="614">
        <v>0.56007532599999998</v>
      </c>
      <c r="I96" s="614">
        <v>0.58126455600000004</v>
      </c>
      <c r="J96" s="614">
        <v>0.52276553299999995</v>
      </c>
      <c r="K96" s="532" t="s">
        <v>110</v>
      </c>
      <c r="L96" s="532" t="s">
        <v>110</v>
      </c>
      <c r="M96" s="615">
        <v>0.51717945899999995</v>
      </c>
      <c r="N96" s="615">
        <v>0.56285304400000002</v>
      </c>
      <c r="O96" s="615">
        <v>0.52994628200000005</v>
      </c>
      <c r="P96" s="802">
        <v>0.54977031099999996</v>
      </c>
    </row>
    <row r="97" spans="1:16" s="506" customFormat="1" ht="15.75" customHeight="1">
      <c r="A97" s="592" t="s">
        <v>520</v>
      </c>
      <c r="B97" s="609">
        <v>0.77876453300000004</v>
      </c>
      <c r="C97" s="609">
        <v>0.967209027</v>
      </c>
      <c r="D97" s="609">
        <v>0.84039095900000005</v>
      </c>
      <c r="E97" s="609">
        <v>0.90683659000000005</v>
      </c>
      <c r="F97" s="609">
        <v>0.91781284399999996</v>
      </c>
      <c r="G97" s="609">
        <v>0.90189202700000004</v>
      </c>
      <c r="H97" s="609">
        <v>0.918841621</v>
      </c>
      <c r="I97" s="609">
        <v>0.94239964600000004</v>
      </c>
      <c r="J97" s="609">
        <v>0.95772175999999998</v>
      </c>
      <c r="K97" s="609" t="s">
        <v>110</v>
      </c>
      <c r="L97" s="609" t="s">
        <v>110</v>
      </c>
      <c r="M97" s="610">
        <v>0.91056035499999999</v>
      </c>
      <c r="N97" s="610">
        <v>0.94720098600000002</v>
      </c>
      <c r="O97" s="610">
        <v>0.920603489</v>
      </c>
      <c r="P97" s="818">
        <v>0.92836691199999999</v>
      </c>
    </row>
    <row r="98" spans="1:16" s="506" customFormat="1" ht="16.5" customHeight="1">
      <c r="A98" s="608" t="s">
        <v>588</v>
      </c>
      <c r="B98" s="532">
        <v>0.30530346899999999</v>
      </c>
      <c r="C98" s="532">
        <v>0.49794234999999998</v>
      </c>
      <c r="D98" s="532">
        <v>0.43866714400000001</v>
      </c>
      <c r="E98" s="532">
        <v>0.324956417</v>
      </c>
      <c r="F98" s="532">
        <v>0.26610513200000002</v>
      </c>
      <c r="G98" s="532">
        <v>0.25353794099999999</v>
      </c>
      <c r="H98" s="532">
        <v>0.255023683</v>
      </c>
      <c r="I98" s="532">
        <v>0.24210607100000001</v>
      </c>
      <c r="J98" s="532">
        <v>0.13746074899999999</v>
      </c>
      <c r="K98" s="532" t="s">
        <v>110</v>
      </c>
      <c r="L98" s="532" t="s">
        <v>110</v>
      </c>
      <c r="M98" s="525">
        <v>0.27984068400000001</v>
      </c>
      <c r="N98" s="525">
        <v>0.20931439299999999</v>
      </c>
      <c r="O98" s="525">
        <v>0.26050954799999998</v>
      </c>
      <c r="P98" s="802">
        <v>0.24451250599999999</v>
      </c>
    </row>
    <row r="99" spans="1:16" s="506" customFormat="1" ht="15.75" customHeight="1">
      <c r="A99" s="533" t="s">
        <v>507</v>
      </c>
      <c r="B99" s="534">
        <v>0.249034006</v>
      </c>
      <c r="C99" s="534">
        <v>1.0843289890000001</v>
      </c>
      <c r="D99" s="534">
        <v>0.83300852000000003</v>
      </c>
      <c r="E99" s="534">
        <v>0.81959818600000001</v>
      </c>
      <c r="F99" s="534">
        <v>0.86662642000000001</v>
      </c>
      <c r="G99" s="534">
        <v>0.75912760599999995</v>
      </c>
      <c r="H99" s="534">
        <v>0.72369004199999998</v>
      </c>
      <c r="I99" s="534">
        <v>0.69375810999999998</v>
      </c>
      <c r="J99" s="534">
        <v>1.3038594670000001</v>
      </c>
      <c r="K99" s="534" t="s">
        <v>110</v>
      </c>
      <c r="L99" s="534" t="s">
        <v>110</v>
      </c>
      <c r="M99" s="535">
        <v>0.79129504900000003</v>
      </c>
      <c r="N99" s="535">
        <v>0.88493958900000003</v>
      </c>
      <c r="O99" s="535">
        <v>0.81696285800000001</v>
      </c>
      <c r="P99" s="804">
        <v>0.82898606900000005</v>
      </c>
    </row>
    <row r="100" spans="1:16" s="506" customFormat="1" ht="15.75" customHeight="1">
      <c r="A100" s="536" t="s">
        <v>599</v>
      </c>
      <c r="B100" s="792">
        <v>0.94966655600000005</v>
      </c>
      <c r="C100" s="792">
        <v>5.2874491910000003</v>
      </c>
      <c r="D100" s="792">
        <v>3.2862582470000001</v>
      </c>
      <c r="E100" s="792">
        <v>4.6759254239999999</v>
      </c>
      <c r="F100" s="792">
        <v>5.0433165100000004</v>
      </c>
      <c r="G100" s="792">
        <v>4.6871330489999998</v>
      </c>
      <c r="H100" s="792">
        <v>4.7171169519999996</v>
      </c>
      <c r="I100" s="792">
        <v>4.7381479879999997</v>
      </c>
      <c r="J100" s="792">
        <v>9.2494035730000004</v>
      </c>
      <c r="K100" s="792" t="s">
        <v>110</v>
      </c>
      <c r="L100" s="792" t="s">
        <v>110</v>
      </c>
      <c r="M100" s="793">
        <v>4.7219591000000003</v>
      </c>
      <c r="N100" s="793">
        <v>6.115220506</v>
      </c>
      <c r="O100" s="793">
        <v>5.0645526849999998</v>
      </c>
      <c r="P100" s="820">
        <v>5.6652288579999999</v>
      </c>
    </row>
    <row r="101" spans="1:16" ht="15" customHeight="1">
      <c r="A101" s="271" t="s">
        <v>344</v>
      </c>
      <c r="B101" s="13"/>
      <c r="C101" s="13"/>
      <c r="D101" s="13"/>
      <c r="E101" s="13"/>
      <c r="F101" s="13"/>
      <c r="G101" s="13"/>
      <c r="H101" s="13"/>
      <c r="I101" s="13"/>
      <c r="J101" s="13"/>
      <c r="K101" s="13"/>
      <c r="L101" s="13"/>
      <c r="M101" s="226"/>
      <c r="N101" s="226"/>
      <c r="O101" s="226"/>
      <c r="P101" s="40"/>
    </row>
    <row r="102" spans="1:16" ht="15" customHeight="1">
      <c r="A102" s="170" t="s">
        <v>555</v>
      </c>
      <c r="B102" s="13"/>
      <c r="C102" s="13"/>
      <c r="D102" s="13"/>
      <c r="E102" s="13"/>
      <c r="F102" s="13"/>
      <c r="G102" s="13"/>
      <c r="H102" s="13"/>
      <c r="I102" s="13"/>
      <c r="J102" s="13"/>
      <c r="K102" s="13"/>
      <c r="L102" s="13"/>
      <c r="M102" s="226"/>
      <c r="N102" s="226"/>
      <c r="O102" s="226"/>
      <c r="P102" s="40"/>
    </row>
    <row r="103" spans="1:16" ht="15" customHeight="1">
      <c r="A103" s="271" t="s">
        <v>802</v>
      </c>
      <c r="B103" s="3"/>
      <c r="C103" s="3"/>
      <c r="D103" s="3"/>
      <c r="G103" s="187"/>
      <c r="J103" s="187"/>
      <c r="M103" s="226"/>
      <c r="N103" s="226"/>
      <c r="O103" s="226"/>
    </row>
    <row r="104" spans="1:16" ht="15" customHeight="1">
      <c r="A104" s="303" t="s">
        <v>790</v>
      </c>
      <c r="B104" s="3"/>
      <c r="C104" s="3"/>
      <c r="D104" s="3"/>
      <c r="G104" s="187"/>
      <c r="J104" s="187"/>
      <c r="M104" s="226"/>
      <c r="N104" s="226"/>
      <c r="O104" s="226"/>
    </row>
    <row r="105" spans="1:16">
      <c r="A105" s="13"/>
      <c r="B105" s="13"/>
      <c r="C105" s="13"/>
      <c r="D105" s="13"/>
      <c r="E105" s="13"/>
      <c r="F105" s="13"/>
      <c r="G105" s="13"/>
      <c r="H105" s="13"/>
      <c r="I105" s="13"/>
      <c r="J105" s="13"/>
      <c r="K105" s="13"/>
      <c r="L105" s="13"/>
      <c r="M105" s="226"/>
      <c r="N105" s="226"/>
      <c r="O105" s="226"/>
      <c r="P105" s="40"/>
    </row>
    <row r="106" spans="1:16" ht="21">
      <c r="A106" s="297" t="s">
        <v>799</v>
      </c>
      <c r="B106" s="13"/>
      <c r="C106" s="13"/>
      <c r="D106" s="13"/>
      <c r="E106" s="13"/>
      <c r="F106" s="13"/>
      <c r="G106" s="13"/>
      <c r="H106" s="13"/>
      <c r="I106" s="13"/>
      <c r="J106" s="13"/>
      <c r="K106" s="13"/>
      <c r="L106" s="13"/>
      <c r="M106" s="226"/>
      <c r="N106" s="226"/>
      <c r="O106" s="226"/>
      <c r="P106" s="40"/>
    </row>
    <row r="107" spans="1:16" ht="13.5" thickBot="1">
      <c r="A107" s="13"/>
      <c r="B107" s="13"/>
      <c r="C107" s="13"/>
      <c r="D107" s="13"/>
      <c r="E107" s="13"/>
      <c r="F107" s="13"/>
      <c r="G107" s="13"/>
      <c r="H107" s="13"/>
      <c r="I107" s="13"/>
      <c r="J107" s="13"/>
      <c r="K107" s="13"/>
      <c r="L107" s="13"/>
      <c r="M107" s="226"/>
      <c r="N107" s="226"/>
      <c r="O107" s="226"/>
      <c r="P107" s="302" t="s">
        <v>29</v>
      </c>
    </row>
    <row r="108" spans="1:16">
      <c r="A108" s="611" t="s">
        <v>88</v>
      </c>
      <c r="B108" s="43" t="s">
        <v>42</v>
      </c>
      <c r="C108" s="43" t="s">
        <v>133</v>
      </c>
      <c r="D108" s="43" t="s">
        <v>135</v>
      </c>
      <c r="E108" s="43" t="s">
        <v>43</v>
      </c>
      <c r="F108" s="43" t="s">
        <v>44</v>
      </c>
      <c r="G108" s="43" t="s">
        <v>45</v>
      </c>
      <c r="H108" s="43" t="s">
        <v>46</v>
      </c>
      <c r="I108" s="43" t="s">
        <v>137</v>
      </c>
      <c r="J108" s="43" t="s">
        <v>138</v>
      </c>
      <c r="K108" s="43" t="s">
        <v>139</v>
      </c>
      <c r="L108" s="268">
        <v>100000</v>
      </c>
      <c r="M108" s="266" t="s">
        <v>278</v>
      </c>
      <c r="N108" s="266" t="s">
        <v>276</v>
      </c>
      <c r="O108" s="273" t="s">
        <v>84</v>
      </c>
      <c r="P108" s="298" t="s">
        <v>266</v>
      </c>
    </row>
    <row r="109" spans="1:16">
      <c r="A109" s="241" t="s">
        <v>271</v>
      </c>
      <c r="B109" s="44" t="s">
        <v>132</v>
      </c>
      <c r="C109" s="44" t="s">
        <v>47</v>
      </c>
      <c r="D109" s="44" t="s">
        <v>47</v>
      </c>
      <c r="E109" s="44" t="s">
        <v>47</v>
      </c>
      <c r="F109" s="44" t="s">
        <v>47</v>
      </c>
      <c r="G109" s="44" t="s">
        <v>47</v>
      </c>
      <c r="H109" s="44" t="s">
        <v>47</v>
      </c>
      <c r="I109" s="44" t="s">
        <v>47</v>
      </c>
      <c r="J109" s="44" t="s">
        <v>47</v>
      </c>
      <c r="K109" s="44" t="s">
        <v>47</v>
      </c>
      <c r="L109" s="44" t="s">
        <v>50</v>
      </c>
      <c r="M109" s="251" t="s">
        <v>277</v>
      </c>
      <c r="N109" s="251" t="s">
        <v>156</v>
      </c>
      <c r="O109" s="272" t="s">
        <v>155</v>
      </c>
      <c r="P109" s="299" t="s">
        <v>343</v>
      </c>
    </row>
    <row r="110" spans="1:16" ht="15.75" customHeight="1" thickBot="1">
      <c r="A110" s="462" t="s">
        <v>89</v>
      </c>
      <c r="B110" s="45" t="s">
        <v>50</v>
      </c>
      <c r="C110" s="45" t="s">
        <v>134</v>
      </c>
      <c r="D110" s="45" t="s">
        <v>136</v>
      </c>
      <c r="E110" s="45" t="s">
        <v>51</v>
      </c>
      <c r="F110" s="45" t="s">
        <v>52</v>
      </c>
      <c r="G110" s="45" t="s">
        <v>53</v>
      </c>
      <c r="H110" s="45" t="s">
        <v>49</v>
      </c>
      <c r="I110" s="45" t="s">
        <v>140</v>
      </c>
      <c r="J110" s="45" t="s">
        <v>141</v>
      </c>
      <c r="K110" s="45" t="s">
        <v>142</v>
      </c>
      <c r="L110" s="45" t="s">
        <v>143</v>
      </c>
      <c r="M110" s="267" t="s">
        <v>156</v>
      </c>
      <c r="N110" s="267" t="s">
        <v>143</v>
      </c>
      <c r="O110" s="274" t="s">
        <v>48</v>
      </c>
      <c r="P110" s="300" t="s">
        <v>287</v>
      </c>
    </row>
    <row r="111" spans="1:16" ht="15">
      <c r="A111" s="590" t="s">
        <v>269</v>
      </c>
      <c r="B111" s="194"/>
      <c r="C111" s="194"/>
      <c r="D111" s="194"/>
      <c r="E111" s="194"/>
      <c r="F111" s="194"/>
      <c r="G111" s="194"/>
      <c r="H111" s="194"/>
      <c r="I111" s="194"/>
      <c r="J111" s="194"/>
      <c r="K111" s="194"/>
      <c r="L111" s="194"/>
      <c r="M111" s="269"/>
      <c r="N111" s="269"/>
      <c r="O111" s="269"/>
    </row>
    <row r="112" spans="1:16" s="506" customFormat="1" ht="15.75" customHeight="1">
      <c r="A112" s="528" t="s">
        <v>345</v>
      </c>
      <c r="B112" s="618">
        <v>-3.4065593669999998</v>
      </c>
      <c r="C112" s="618">
        <v>-2.6850733830000002</v>
      </c>
      <c r="D112" s="618">
        <v>1.466881745</v>
      </c>
      <c r="E112" s="618">
        <v>2.8434522210000002</v>
      </c>
      <c r="F112" s="618">
        <v>1.2719073279999999</v>
      </c>
      <c r="G112" s="618">
        <v>-1.7471907099999999</v>
      </c>
      <c r="H112" s="618">
        <v>0.375931768</v>
      </c>
      <c r="I112" s="618">
        <v>-0.17316758300000001</v>
      </c>
      <c r="J112" s="618">
        <v>-2.9865914280000001</v>
      </c>
      <c r="K112" s="618" t="s">
        <v>110</v>
      </c>
      <c r="L112" s="618" t="s">
        <v>110</v>
      </c>
      <c r="M112" s="619">
        <v>0.73623853100000003</v>
      </c>
      <c r="N112" s="619">
        <v>-1.0760798709999999</v>
      </c>
      <c r="O112" s="619">
        <v>0.221042185</v>
      </c>
      <c r="P112" s="618">
        <v>0.196763719</v>
      </c>
    </row>
    <row r="113" spans="1:16" s="506" customFormat="1" ht="15.75" customHeight="1">
      <c r="A113" s="531" t="s">
        <v>189</v>
      </c>
      <c r="B113" s="620">
        <v>-10.281588838999999</v>
      </c>
      <c r="C113" s="620">
        <v>5.1994621329999999</v>
      </c>
      <c r="D113" s="620">
        <v>3.9789727159999999</v>
      </c>
      <c r="E113" s="620">
        <v>1.8370731199999999</v>
      </c>
      <c r="F113" s="620">
        <v>1.663276239</v>
      </c>
      <c r="G113" s="620">
        <v>0.23504435900000001</v>
      </c>
      <c r="H113" s="620">
        <v>2.404855054</v>
      </c>
      <c r="I113" s="620">
        <v>-0.17174268600000001</v>
      </c>
      <c r="J113" s="620">
        <v>2.5797188229999999</v>
      </c>
      <c r="K113" s="620" t="s">
        <v>110</v>
      </c>
      <c r="L113" s="620" t="s">
        <v>110</v>
      </c>
      <c r="M113" s="621">
        <v>1.7311598159999999</v>
      </c>
      <c r="N113" s="621">
        <v>0.62739565200000003</v>
      </c>
      <c r="O113" s="621">
        <v>1.4684194150000001</v>
      </c>
      <c r="P113" s="620">
        <v>0.122874652</v>
      </c>
    </row>
    <row r="114" spans="1:16" s="506" customFormat="1" ht="15.75" customHeight="1">
      <c r="A114" s="533" t="s">
        <v>190</v>
      </c>
      <c r="B114" s="622">
        <v>27.180663718999998</v>
      </c>
      <c r="C114" s="623">
        <v>2.4829761260000001</v>
      </c>
      <c r="D114" s="622">
        <v>3.3622964820000001</v>
      </c>
      <c r="E114" s="622">
        <v>3.4248715359999999</v>
      </c>
      <c r="F114" s="622">
        <v>2.603183676</v>
      </c>
      <c r="G114" s="622">
        <v>3.507399478</v>
      </c>
      <c r="H114" s="622">
        <v>2.006650703</v>
      </c>
      <c r="I114" s="622">
        <v>2.2514586900000002</v>
      </c>
      <c r="J114" s="622">
        <v>-6.5719838389999996</v>
      </c>
      <c r="K114" s="622" t="s">
        <v>110</v>
      </c>
      <c r="L114" s="622" t="s">
        <v>110</v>
      </c>
      <c r="M114" s="624">
        <v>2.7641332599999999</v>
      </c>
      <c r="N114" s="624">
        <v>-0.49552646500000003</v>
      </c>
      <c r="O114" s="624">
        <v>1.7709181380000001</v>
      </c>
      <c r="P114" s="622">
        <v>1.637199319</v>
      </c>
    </row>
    <row r="115" spans="1:16" s="506" customFormat="1" ht="15.75" customHeight="1">
      <c r="A115" s="531" t="s">
        <v>191</v>
      </c>
      <c r="B115" s="620">
        <v>-18.168149877000001</v>
      </c>
      <c r="C115" s="620">
        <v>-7.0227615569999999</v>
      </c>
      <c r="D115" s="620">
        <v>-9.3922864930000003</v>
      </c>
      <c r="E115" s="620">
        <v>-10.013906456999999</v>
      </c>
      <c r="F115" s="620">
        <v>-11.114567511000001</v>
      </c>
      <c r="G115" s="620">
        <v>-10.634944266</v>
      </c>
      <c r="H115" s="620">
        <v>-10.902642589999999</v>
      </c>
      <c r="I115" s="620">
        <v>-11.748945299000001</v>
      </c>
      <c r="J115" s="620">
        <v>-1.2053113929999999</v>
      </c>
      <c r="K115" s="620" t="s">
        <v>110</v>
      </c>
      <c r="L115" s="620" t="s">
        <v>110</v>
      </c>
      <c r="M115" s="621">
        <v>-10.649301173</v>
      </c>
      <c r="N115" s="621">
        <v>-7.1110326639999997</v>
      </c>
      <c r="O115" s="621">
        <v>-9.6064362869999993</v>
      </c>
      <c r="P115" s="620">
        <v>-9.2299164690000008</v>
      </c>
    </row>
    <row r="116" spans="1:16" s="506" customFormat="1" ht="15.75" customHeight="1">
      <c r="A116" s="533" t="s">
        <v>192</v>
      </c>
      <c r="B116" s="622">
        <v>-26.712374024999999</v>
      </c>
      <c r="C116" s="622">
        <v>-17.904305778000001</v>
      </c>
      <c r="D116" s="622">
        <v>-6.0889165219999999</v>
      </c>
      <c r="E116" s="622">
        <v>-0.47157377</v>
      </c>
      <c r="F116" s="622">
        <v>-6.1510129439999996</v>
      </c>
      <c r="G116" s="622">
        <v>-13.746428337999999</v>
      </c>
      <c r="H116" s="622">
        <v>-17.522273687999999</v>
      </c>
      <c r="I116" s="622">
        <v>-2.87585522</v>
      </c>
      <c r="J116" s="622">
        <v>0.33916555199999998</v>
      </c>
      <c r="K116" s="622" t="s">
        <v>110</v>
      </c>
      <c r="L116" s="622" t="s">
        <v>110</v>
      </c>
      <c r="M116" s="624">
        <v>-9.9658854520000002</v>
      </c>
      <c r="N116" s="624">
        <v>-1.6491823109999999</v>
      </c>
      <c r="O116" s="624">
        <v>-7.2762634820000001</v>
      </c>
      <c r="P116" s="622">
        <v>-3.5541183589999998</v>
      </c>
    </row>
    <row r="117" spans="1:16" s="506" customFormat="1" ht="15.75" customHeight="1">
      <c r="A117" s="536" t="s">
        <v>193</v>
      </c>
      <c r="B117" s="625">
        <v>-6.8512588839999999</v>
      </c>
      <c r="C117" s="625">
        <v>-10.896858608000001</v>
      </c>
      <c r="D117" s="625">
        <v>1.5864843360000001</v>
      </c>
      <c r="E117" s="625">
        <v>14.384729916</v>
      </c>
      <c r="F117" s="625">
        <v>12.454408904999999</v>
      </c>
      <c r="G117" s="625">
        <v>-26.264336929999999</v>
      </c>
      <c r="H117" s="625">
        <v>26.507480203</v>
      </c>
      <c r="I117" s="625">
        <v>-17.308453153999999</v>
      </c>
      <c r="J117" s="625">
        <v>1.526092249</v>
      </c>
      <c r="K117" s="625" t="s">
        <v>110</v>
      </c>
      <c r="L117" s="625" t="s">
        <v>110</v>
      </c>
      <c r="M117" s="626">
        <v>6.4220140240000001</v>
      </c>
      <c r="N117" s="626">
        <v>-11.509362013000001</v>
      </c>
      <c r="O117" s="626">
        <v>2.520873919</v>
      </c>
      <c r="P117" s="625">
        <v>1.6136969919999999</v>
      </c>
    </row>
    <row r="118" spans="1:16" s="506" customFormat="1" ht="15.75" customHeight="1">
      <c r="A118" s="539" t="s">
        <v>346</v>
      </c>
      <c r="B118" s="627">
        <v>-2.5978178820000002</v>
      </c>
      <c r="C118" s="627">
        <v>-2.9821730350000002</v>
      </c>
      <c r="D118" s="627">
        <v>6.2675846980000003</v>
      </c>
      <c r="E118" s="627">
        <v>1.7606307569999999</v>
      </c>
      <c r="F118" s="627">
        <v>7.2889390999999998E-2</v>
      </c>
      <c r="G118" s="627">
        <v>0.87806079800000003</v>
      </c>
      <c r="H118" s="627">
        <v>1.9250522510000001</v>
      </c>
      <c r="I118" s="627">
        <v>-4.9948527999999999E-2</v>
      </c>
      <c r="J118" s="627">
        <v>-2.4492240220000001</v>
      </c>
      <c r="K118" s="627" t="s">
        <v>110</v>
      </c>
      <c r="L118" s="627" t="s">
        <v>110</v>
      </c>
      <c r="M118" s="628">
        <v>1.337163002</v>
      </c>
      <c r="N118" s="628">
        <v>-0.814385884</v>
      </c>
      <c r="O118" s="628">
        <v>0.73575358000000002</v>
      </c>
      <c r="P118" s="627">
        <v>0.40427136800000002</v>
      </c>
    </row>
    <row r="119" spans="1:16" s="506" customFormat="1" ht="15.75" customHeight="1">
      <c r="A119" s="531" t="s">
        <v>86</v>
      </c>
      <c r="B119" s="620">
        <v>-11.772927868</v>
      </c>
      <c r="C119" s="620">
        <v>-5.1864070990000002</v>
      </c>
      <c r="D119" s="620">
        <v>14.162930833000001</v>
      </c>
      <c r="E119" s="620">
        <v>2.3172080049999999</v>
      </c>
      <c r="F119" s="620">
        <v>1.9490446699999999</v>
      </c>
      <c r="G119" s="620">
        <v>3.9052255800000002</v>
      </c>
      <c r="H119" s="620">
        <v>1.531915299</v>
      </c>
      <c r="I119" s="620">
        <v>1.4423643230000001</v>
      </c>
      <c r="J119" s="620">
        <v>-4.3584205999999996</v>
      </c>
      <c r="K119" s="620" t="s">
        <v>110</v>
      </c>
      <c r="L119" s="620" t="s">
        <v>110</v>
      </c>
      <c r="M119" s="621">
        <v>2.5197381029999999</v>
      </c>
      <c r="N119" s="621">
        <v>-0.38442886300000001</v>
      </c>
      <c r="O119" s="621">
        <v>1.6464459870000001</v>
      </c>
      <c r="P119" s="620">
        <v>1.03049024</v>
      </c>
    </row>
    <row r="120" spans="1:16" s="506" customFormat="1" ht="15.75" customHeight="1">
      <c r="A120" s="533" t="s">
        <v>195</v>
      </c>
      <c r="B120" s="622">
        <v>-11.529164019</v>
      </c>
      <c r="C120" s="622">
        <v>-5.7148360360000003</v>
      </c>
      <c r="D120" s="622">
        <v>16.446046143</v>
      </c>
      <c r="E120" s="622">
        <v>2.6691126930000002</v>
      </c>
      <c r="F120" s="622">
        <v>2.2400517930000001</v>
      </c>
      <c r="G120" s="622">
        <v>3.993505522</v>
      </c>
      <c r="H120" s="622">
        <v>2.2923788109999998</v>
      </c>
      <c r="I120" s="622">
        <v>1.787264073</v>
      </c>
      <c r="J120" s="622">
        <v>-6.3113018829999996</v>
      </c>
      <c r="K120" s="622" t="s">
        <v>110</v>
      </c>
      <c r="L120" s="622" t="s">
        <v>110</v>
      </c>
      <c r="M120" s="624">
        <v>2.9697344010000002</v>
      </c>
      <c r="N120" s="624">
        <v>-0.76454746299999998</v>
      </c>
      <c r="O120" s="624">
        <v>1.8444365389999999</v>
      </c>
      <c r="P120" s="622">
        <v>0.90143568500000004</v>
      </c>
    </row>
    <row r="121" spans="1:16" s="506" customFormat="1" ht="15.75" customHeight="1">
      <c r="A121" s="531" t="s">
        <v>384</v>
      </c>
      <c r="B121" s="620">
        <v>-220.84542063800001</v>
      </c>
      <c r="C121" s="620">
        <v>42.900324390000002</v>
      </c>
      <c r="D121" s="620">
        <v>44.826930443000002</v>
      </c>
      <c r="E121" s="620">
        <v>26.005371116999999</v>
      </c>
      <c r="F121" s="620">
        <v>13.876697585000001</v>
      </c>
      <c r="G121" s="620">
        <v>19.557440042</v>
      </c>
      <c r="H121" s="620">
        <v>24.137696214000002</v>
      </c>
      <c r="I121" s="620">
        <v>4.822840953</v>
      </c>
      <c r="J121" s="620">
        <v>-26.932263237000001</v>
      </c>
      <c r="K121" s="620" t="s">
        <v>110</v>
      </c>
      <c r="L121" s="620" t="s">
        <v>110</v>
      </c>
      <c r="M121" s="621">
        <v>21.134782594000001</v>
      </c>
      <c r="N121" s="621">
        <v>-3.2419820860000002</v>
      </c>
      <c r="O121" s="621">
        <v>11.225319282999999</v>
      </c>
      <c r="P121" s="620">
        <v>3.132454573</v>
      </c>
    </row>
    <row r="122" spans="1:16" s="506" customFormat="1" ht="15.75" customHeight="1">
      <c r="A122" s="533" t="s">
        <v>196</v>
      </c>
      <c r="B122" s="622">
        <v>-14.777346746999999</v>
      </c>
      <c r="C122" s="622">
        <v>-2.2505440509999999</v>
      </c>
      <c r="D122" s="622">
        <v>3.5264670300000001</v>
      </c>
      <c r="E122" s="622">
        <v>0.24676484700000001</v>
      </c>
      <c r="F122" s="622">
        <v>-0.66891319199999999</v>
      </c>
      <c r="G122" s="622">
        <v>3.3879339489999998</v>
      </c>
      <c r="H122" s="622">
        <v>-2.2687999589999999</v>
      </c>
      <c r="I122" s="622">
        <v>-0.66969341699999996</v>
      </c>
      <c r="J122" s="622">
        <v>7.6688870370000002</v>
      </c>
      <c r="K122" s="622" t="s">
        <v>110</v>
      </c>
      <c r="L122" s="622" t="s">
        <v>110</v>
      </c>
      <c r="M122" s="624">
        <v>-0.182182599</v>
      </c>
      <c r="N122" s="624">
        <v>1.9474813820000001</v>
      </c>
      <c r="O122" s="624">
        <v>0.44998558799999999</v>
      </c>
      <c r="P122" s="622">
        <v>2.0264080199999999</v>
      </c>
    </row>
    <row r="123" spans="1:16" s="506" customFormat="1" ht="15.75" customHeight="1">
      <c r="A123" s="531" t="s">
        <v>197</v>
      </c>
      <c r="B123" s="620">
        <v>5.3880972869999999</v>
      </c>
      <c r="C123" s="620">
        <v>3.290978097</v>
      </c>
      <c r="D123" s="620">
        <v>-2.5921962459999999</v>
      </c>
      <c r="E123" s="620">
        <v>-2.365536224</v>
      </c>
      <c r="F123" s="620">
        <v>-5.2103106989999999</v>
      </c>
      <c r="G123" s="620">
        <v>-8.0225778919999993</v>
      </c>
      <c r="H123" s="620">
        <v>-5.2105369899999996</v>
      </c>
      <c r="I123" s="620">
        <v>-6.4242911449999998</v>
      </c>
      <c r="J123" s="620">
        <v>-3.3355847330000001</v>
      </c>
      <c r="K123" s="620" t="s">
        <v>110</v>
      </c>
      <c r="L123" s="620" t="s">
        <v>110</v>
      </c>
      <c r="M123" s="621">
        <v>-4.6277350100000003</v>
      </c>
      <c r="N123" s="621">
        <v>-5.0337408349999997</v>
      </c>
      <c r="O123" s="621">
        <v>-4.7229645830000004</v>
      </c>
      <c r="P123" s="620">
        <v>-3.5558429729999999</v>
      </c>
    </row>
    <row r="124" spans="1:16" s="506" customFormat="1" ht="15.75" customHeight="1">
      <c r="A124" s="533" t="s">
        <v>198</v>
      </c>
      <c r="B124" s="622">
        <v>0.35822953699999999</v>
      </c>
      <c r="C124" s="622">
        <v>1.8887067120000001</v>
      </c>
      <c r="D124" s="622">
        <v>-2.0262769199999999</v>
      </c>
      <c r="E124" s="622">
        <v>-3.9291823959999999</v>
      </c>
      <c r="F124" s="622">
        <v>-6.9841794359999998</v>
      </c>
      <c r="G124" s="622">
        <v>-11.284056367</v>
      </c>
      <c r="H124" s="622">
        <v>-8.8797944179999995</v>
      </c>
      <c r="I124" s="622">
        <v>-10.730245846000001</v>
      </c>
      <c r="J124" s="622">
        <v>-6.6983337000000001</v>
      </c>
      <c r="K124" s="622" t="s">
        <v>110</v>
      </c>
      <c r="L124" s="622" t="s">
        <v>110</v>
      </c>
      <c r="M124" s="624">
        <v>-6.9126753780000003</v>
      </c>
      <c r="N124" s="624">
        <v>-8.8963104039999994</v>
      </c>
      <c r="O124" s="624">
        <v>-7.3832812079999997</v>
      </c>
      <c r="P124" s="622">
        <v>-6.0566741559999997</v>
      </c>
    </row>
    <row r="125" spans="1:16" s="506" customFormat="1" ht="15.75" customHeight="1">
      <c r="A125" s="531" t="s">
        <v>199</v>
      </c>
      <c r="B125" s="620">
        <v>2.8324697749999999</v>
      </c>
      <c r="C125" s="620">
        <v>19.750535406000001</v>
      </c>
      <c r="D125" s="620">
        <v>0.89325078899999999</v>
      </c>
      <c r="E125" s="620">
        <v>60.221066940999997</v>
      </c>
      <c r="F125" s="620">
        <v>373.00688778900002</v>
      </c>
      <c r="G125" s="631">
        <v>192.33870065599999</v>
      </c>
      <c r="H125" s="620">
        <v>1600.5330911020001</v>
      </c>
      <c r="I125" s="620">
        <v>245.74733598899999</v>
      </c>
      <c r="J125" s="620">
        <v>11.960796784999999</v>
      </c>
      <c r="K125" s="620" t="s">
        <v>110</v>
      </c>
      <c r="L125" s="620" t="s">
        <v>110</v>
      </c>
      <c r="M125" s="621">
        <v>106.943670881</v>
      </c>
      <c r="N125" s="621">
        <v>43.217679345999997</v>
      </c>
      <c r="O125" s="621">
        <v>83.388982026999997</v>
      </c>
      <c r="P125" s="620">
        <v>28.003315174000001</v>
      </c>
    </row>
    <row r="126" spans="1:16" s="506" customFormat="1" ht="15.75" customHeight="1">
      <c r="A126" s="533" t="s">
        <v>200</v>
      </c>
      <c r="B126" s="622">
        <v>49.789130595000003</v>
      </c>
      <c r="C126" s="622">
        <v>5.3442858380000002</v>
      </c>
      <c r="D126" s="622">
        <v>-6.9261278500000003</v>
      </c>
      <c r="E126" s="622">
        <v>6.108121219</v>
      </c>
      <c r="F126" s="622">
        <v>3.9966003639999998</v>
      </c>
      <c r="G126" s="622">
        <v>5.5621907510000002</v>
      </c>
      <c r="H126" s="622">
        <v>9.8106280909999999</v>
      </c>
      <c r="I126" s="622">
        <v>17.314751814000001</v>
      </c>
      <c r="J126" s="622">
        <v>22.358112851000001</v>
      </c>
      <c r="K126" s="622" t="s">
        <v>110</v>
      </c>
      <c r="L126" s="622" t="s">
        <v>110</v>
      </c>
      <c r="M126" s="624">
        <v>6.0887948789999999</v>
      </c>
      <c r="N126" s="624">
        <v>19.280301915999999</v>
      </c>
      <c r="O126" s="624">
        <v>8.8893962779999995</v>
      </c>
      <c r="P126" s="622">
        <v>8.7121192409999999</v>
      </c>
    </row>
    <row r="127" spans="1:16" s="506" customFormat="1" ht="15.75" customHeight="1">
      <c r="A127" s="531" t="s">
        <v>201</v>
      </c>
      <c r="B127" s="620">
        <v>-84.051509073000005</v>
      </c>
      <c r="C127" s="620">
        <v>7.9564375270000003</v>
      </c>
      <c r="D127" s="620">
        <v>-12.763769958999999</v>
      </c>
      <c r="E127" s="620">
        <v>2.1448569160000002</v>
      </c>
      <c r="F127" s="620">
        <v>-3.4891381140000002</v>
      </c>
      <c r="G127" s="620">
        <v>-3.1052555060000002</v>
      </c>
      <c r="H127" s="620">
        <v>2.0688892499999998</v>
      </c>
      <c r="I127" s="620">
        <v>-2.307375392</v>
      </c>
      <c r="J127" s="620">
        <v>1.827354922</v>
      </c>
      <c r="K127" s="620" t="s">
        <v>110</v>
      </c>
      <c r="L127" s="620" t="s">
        <v>110</v>
      </c>
      <c r="M127" s="621">
        <v>-0.80547868600000005</v>
      </c>
      <c r="N127" s="621">
        <v>-1.595188074</v>
      </c>
      <c r="O127" s="621">
        <v>-1.0037039109999999</v>
      </c>
      <c r="P127" s="620">
        <v>-0.50409889500000005</v>
      </c>
    </row>
    <row r="128" spans="1:16" s="506" customFormat="1" ht="15.75" customHeight="1">
      <c r="A128" s="533" t="s">
        <v>202</v>
      </c>
      <c r="B128" s="622">
        <v>9.0287392700000009</v>
      </c>
      <c r="C128" s="622">
        <v>-6.550828847</v>
      </c>
      <c r="D128" s="622">
        <v>3.956452284</v>
      </c>
      <c r="E128" s="622">
        <v>5.7691165289999997</v>
      </c>
      <c r="F128" s="622">
        <v>3.4623703720000001</v>
      </c>
      <c r="G128" s="622">
        <v>8.0620500409999991</v>
      </c>
      <c r="H128" s="622">
        <v>15.826917765999999</v>
      </c>
      <c r="I128" s="622">
        <v>5.5663670590000001</v>
      </c>
      <c r="J128" s="622">
        <v>5.528398578</v>
      </c>
      <c r="K128" s="622" t="s">
        <v>110</v>
      </c>
      <c r="L128" s="622" t="s">
        <v>110</v>
      </c>
      <c r="M128" s="624">
        <v>8.3799652760000001</v>
      </c>
      <c r="N128" s="624">
        <v>5.5580312750000003</v>
      </c>
      <c r="O128" s="624">
        <v>7.6117072229999998</v>
      </c>
      <c r="P128" s="622">
        <v>1.081385933</v>
      </c>
    </row>
    <row r="129" spans="1:16" s="506" customFormat="1" ht="15.75" customHeight="1">
      <c r="A129" s="536" t="s">
        <v>203</v>
      </c>
      <c r="B129" s="625">
        <v>25.492549214</v>
      </c>
      <c r="C129" s="625">
        <v>-9.2429641050000004</v>
      </c>
      <c r="D129" s="625">
        <v>-5.0391919459999999</v>
      </c>
      <c r="E129" s="625">
        <v>6.2880173150000003</v>
      </c>
      <c r="F129" s="625">
        <v>-3.4217145100000002</v>
      </c>
      <c r="G129" s="625">
        <v>-15.611543247</v>
      </c>
      <c r="H129" s="625">
        <v>11.441559445999999</v>
      </c>
      <c r="I129" s="625">
        <v>-15.001897101999999</v>
      </c>
      <c r="J129" s="625">
        <v>40.192032238000003</v>
      </c>
      <c r="K129" s="625" t="s">
        <v>110</v>
      </c>
      <c r="L129" s="625" t="s">
        <v>110</v>
      </c>
      <c r="M129" s="626">
        <v>0.121919001</v>
      </c>
      <c r="N129" s="626">
        <v>-3.8731558540000002</v>
      </c>
      <c r="O129" s="626">
        <v>-0.68385410199999996</v>
      </c>
      <c r="P129" s="625">
        <v>7.4526232739999996</v>
      </c>
    </row>
    <row r="130" spans="1:16" s="506" customFormat="1" ht="15.75" customHeight="1">
      <c r="A130" s="590" t="s">
        <v>270</v>
      </c>
      <c r="B130" s="629"/>
      <c r="C130" s="629"/>
      <c r="D130" s="629"/>
      <c r="E130" s="629"/>
      <c r="F130" s="629"/>
      <c r="G130" s="629"/>
      <c r="H130" s="629"/>
      <c r="I130" s="629"/>
      <c r="J130" s="629"/>
      <c r="K130" s="629"/>
      <c r="L130" s="629"/>
      <c r="M130" s="630"/>
      <c r="N130" s="630"/>
      <c r="O130" s="630"/>
      <c r="P130" s="629"/>
    </row>
    <row r="131" spans="1:16" s="506" customFormat="1" ht="15.75" customHeight="1">
      <c r="A131" s="528" t="s">
        <v>347</v>
      </c>
      <c r="B131" s="618">
        <v>-46.323925781</v>
      </c>
      <c r="C131" s="618">
        <v>38.223845203000003</v>
      </c>
      <c r="D131" s="618">
        <v>1.090182824</v>
      </c>
      <c r="E131" s="618">
        <v>-2.4996142570000002</v>
      </c>
      <c r="F131" s="618">
        <v>-11.327483192000001</v>
      </c>
      <c r="G131" s="618">
        <v>32.940425320000003</v>
      </c>
      <c r="H131" s="618">
        <v>19.238918778999999</v>
      </c>
      <c r="I131" s="618">
        <v>11.809207070999999</v>
      </c>
      <c r="J131" s="618">
        <v>30.965699172000001</v>
      </c>
      <c r="K131" s="618" t="s">
        <v>110</v>
      </c>
      <c r="L131" s="618" t="s">
        <v>110</v>
      </c>
      <c r="M131" s="619">
        <v>5.9215896419999998</v>
      </c>
      <c r="N131" s="619">
        <v>15.475890651</v>
      </c>
      <c r="O131" s="619">
        <v>7.9700856670000002</v>
      </c>
      <c r="P131" s="618">
        <v>9.1278208559999996</v>
      </c>
    </row>
    <row r="132" spans="1:16" s="506" customFormat="1" ht="15.75" customHeight="1">
      <c r="A132" s="591" t="s">
        <v>207</v>
      </c>
      <c r="B132" s="631">
        <v>-46.323925781</v>
      </c>
      <c r="C132" s="631">
        <v>32.356127411999999</v>
      </c>
      <c r="D132" s="631">
        <v>11.961158995</v>
      </c>
      <c r="E132" s="631">
        <v>-1.832579022</v>
      </c>
      <c r="F132" s="631">
        <v>-11.47142468</v>
      </c>
      <c r="G132" s="631">
        <v>38.483858840000003</v>
      </c>
      <c r="H132" s="631">
        <v>20.399514995000001</v>
      </c>
      <c r="I132" s="631">
        <v>7.941292872</v>
      </c>
      <c r="J132" s="631">
        <v>25.369807416</v>
      </c>
      <c r="K132" s="631" t="s">
        <v>110</v>
      </c>
      <c r="L132" s="631" t="s">
        <v>110</v>
      </c>
      <c r="M132" s="632">
        <v>7.2332640220000002</v>
      </c>
      <c r="N132" s="632">
        <v>10.949960174999999</v>
      </c>
      <c r="O132" s="632">
        <v>8.0249838310000001</v>
      </c>
      <c r="P132" s="631">
        <v>9.3594441679999996</v>
      </c>
    </row>
    <row r="133" spans="1:16" s="506" customFormat="1" ht="15.75" customHeight="1">
      <c r="A133" s="592" t="s">
        <v>208</v>
      </c>
      <c r="B133" s="633" t="s">
        <v>110</v>
      </c>
      <c r="C133" s="633">
        <v>160.63524770500001</v>
      </c>
      <c r="D133" s="633">
        <v>-72.143669083999995</v>
      </c>
      <c r="E133" s="633">
        <v>-11.138816224999999</v>
      </c>
      <c r="F133" s="633">
        <v>6.9323918369999999</v>
      </c>
      <c r="G133" s="633">
        <v>-49.192769218000002</v>
      </c>
      <c r="H133" s="633">
        <v>-1.685772171</v>
      </c>
      <c r="I133" s="633">
        <v>15.571912485</v>
      </c>
      <c r="J133" s="633">
        <v>106.74399461100001</v>
      </c>
      <c r="K133" s="633" t="s">
        <v>110</v>
      </c>
      <c r="L133" s="633" t="s">
        <v>110</v>
      </c>
      <c r="M133" s="634">
        <v>-15.668666657999999</v>
      </c>
      <c r="N133" s="634">
        <v>40.180752855000001</v>
      </c>
      <c r="O133" s="634">
        <v>-3.835764985</v>
      </c>
      <c r="P133" s="633">
        <v>-1.139287844</v>
      </c>
    </row>
    <row r="134" spans="1:16" s="506" customFormat="1" ht="15.75" customHeight="1">
      <c r="A134" s="591" t="s">
        <v>209</v>
      </c>
      <c r="B134" s="631" t="s">
        <v>110</v>
      </c>
      <c r="C134" s="631">
        <v>-100</v>
      </c>
      <c r="D134" s="631">
        <v>-79.672913860999998</v>
      </c>
      <c r="E134" s="631">
        <v>-25.010973044</v>
      </c>
      <c r="F134" s="631">
        <v>-19.590373648</v>
      </c>
      <c r="G134" s="631">
        <v>21.571005226</v>
      </c>
      <c r="H134" s="631">
        <v>61.075882088999997</v>
      </c>
      <c r="I134" s="631">
        <v>215.02438305699999</v>
      </c>
      <c r="J134" s="631">
        <v>28.095888485</v>
      </c>
      <c r="K134" s="631" t="s">
        <v>110</v>
      </c>
      <c r="L134" s="631" t="s">
        <v>110</v>
      </c>
      <c r="M134" s="632">
        <v>-1.96011435</v>
      </c>
      <c r="N134" s="632">
        <v>104.275234927</v>
      </c>
      <c r="O134" s="632">
        <v>26.249863080000001</v>
      </c>
      <c r="P134" s="631">
        <v>17.575365707</v>
      </c>
    </row>
    <row r="135" spans="1:16" s="506" customFormat="1" ht="15.75" customHeight="1">
      <c r="A135" s="593" t="s">
        <v>348</v>
      </c>
      <c r="B135" s="635">
        <v>-29.446433324000001</v>
      </c>
      <c r="C135" s="635">
        <v>-31.410179908</v>
      </c>
      <c r="D135" s="635">
        <v>-11.791951724</v>
      </c>
      <c r="E135" s="635">
        <v>-8.2127717019999995</v>
      </c>
      <c r="F135" s="635">
        <v>3.6162118919999999</v>
      </c>
      <c r="G135" s="635">
        <v>-0.80774994099999997</v>
      </c>
      <c r="H135" s="635">
        <v>29.392381440000001</v>
      </c>
      <c r="I135" s="635">
        <v>41.024734952000003</v>
      </c>
      <c r="J135" s="635">
        <v>-2.6166981319999998</v>
      </c>
      <c r="K135" s="635" t="s">
        <v>110</v>
      </c>
      <c r="L135" s="635" t="s">
        <v>110</v>
      </c>
      <c r="M135" s="636">
        <v>4.911627373</v>
      </c>
      <c r="N135" s="636">
        <v>32.087298163</v>
      </c>
      <c r="O135" s="636">
        <v>10.819225219</v>
      </c>
      <c r="P135" s="635">
        <v>1.7118524079999999</v>
      </c>
    </row>
    <row r="136" spans="1:16" s="506" customFormat="1" ht="15.75" customHeight="1">
      <c r="A136" s="591" t="s">
        <v>211</v>
      </c>
      <c r="B136" s="631">
        <v>-2.6958238319999999</v>
      </c>
      <c r="C136" s="631">
        <v>-47.092525928000001</v>
      </c>
      <c r="D136" s="631">
        <v>-17.146405796</v>
      </c>
      <c r="E136" s="631">
        <v>-12.833370956</v>
      </c>
      <c r="F136" s="631">
        <v>15.999500254000001</v>
      </c>
      <c r="G136" s="631">
        <v>-21.905849286999999</v>
      </c>
      <c r="H136" s="631">
        <v>-6.1014576930000004</v>
      </c>
      <c r="I136" s="631">
        <v>32.220609285999998</v>
      </c>
      <c r="J136" s="631">
        <v>-12.914854930000001</v>
      </c>
      <c r="K136" s="631" t="s">
        <v>110</v>
      </c>
      <c r="L136" s="631" t="s">
        <v>110</v>
      </c>
      <c r="M136" s="632">
        <v>-6.8109268140000001</v>
      </c>
      <c r="N136" s="632">
        <v>18.091439551000001</v>
      </c>
      <c r="O136" s="632">
        <v>-1.9786234490000001</v>
      </c>
      <c r="P136" s="631">
        <v>-6.3653919370000001</v>
      </c>
    </row>
    <row r="137" spans="1:16" s="506" customFormat="1" ht="15.75" customHeight="1">
      <c r="A137" s="594" t="s">
        <v>212</v>
      </c>
      <c r="B137" s="633">
        <v>-43.067609828000002</v>
      </c>
      <c r="C137" s="633">
        <v>12.785762242000001</v>
      </c>
      <c r="D137" s="633">
        <v>0.368513333</v>
      </c>
      <c r="E137" s="633">
        <v>7.1409193589999997</v>
      </c>
      <c r="F137" s="633">
        <v>-1.121554299</v>
      </c>
      <c r="G137" s="633">
        <v>67.766708715999997</v>
      </c>
      <c r="H137" s="633">
        <v>6.7251960740000003</v>
      </c>
      <c r="I137" s="633">
        <v>32.639029927999999</v>
      </c>
      <c r="J137" s="633">
        <v>17.919547496</v>
      </c>
      <c r="K137" s="633" t="s">
        <v>110</v>
      </c>
      <c r="L137" s="633" t="s">
        <v>110</v>
      </c>
      <c r="M137" s="634">
        <v>11.464924514</v>
      </c>
      <c r="N137" s="634">
        <v>29.688803906</v>
      </c>
      <c r="O137" s="634">
        <v>14.804308445</v>
      </c>
      <c r="P137" s="633">
        <v>2.2562576980000002</v>
      </c>
    </row>
    <row r="138" spans="1:16" s="506" customFormat="1" ht="15.75" customHeight="1">
      <c r="A138" s="591" t="s">
        <v>213</v>
      </c>
      <c r="B138" s="631" t="s">
        <v>774</v>
      </c>
      <c r="C138" s="631">
        <v>-85.500031792000001</v>
      </c>
      <c r="D138" s="631">
        <v>-57.805638287000001</v>
      </c>
      <c r="E138" s="631">
        <v>-47.749150780999997</v>
      </c>
      <c r="F138" s="631">
        <v>3.689910609</v>
      </c>
      <c r="G138" s="631">
        <v>-43.172846259000003</v>
      </c>
      <c r="H138" s="631">
        <v>137.96942807100001</v>
      </c>
      <c r="I138" s="631">
        <v>54.256672064</v>
      </c>
      <c r="J138" s="631">
        <v>-22.657145891999999</v>
      </c>
      <c r="K138" s="631" t="s">
        <v>110</v>
      </c>
      <c r="L138" s="631" t="s">
        <v>110</v>
      </c>
      <c r="M138" s="632">
        <v>2.1064785910000001</v>
      </c>
      <c r="N138" s="632">
        <v>42.849856961</v>
      </c>
      <c r="O138" s="632">
        <v>14.510823708</v>
      </c>
      <c r="P138" s="631">
        <v>7.7150947710000004</v>
      </c>
    </row>
    <row r="139" spans="1:16" s="506" customFormat="1" ht="15.75" customHeight="1">
      <c r="A139" s="595" t="s">
        <v>272</v>
      </c>
      <c r="B139" s="637"/>
      <c r="C139" s="637"/>
      <c r="D139" s="637"/>
      <c r="E139" s="637"/>
      <c r="F139" s="637"/>
      <c r="G139" s="637"/>
      <c r="H139" s="637"/>
      <c r="I139" s="637"/>
      <c r="J139" s="637"/>
      <c r="K139" s="637"/>
      <c r="L139" s="637"/>
      <c r="M139" s="638"/>
      <c r="N139" s="638"/>
      <c r="O139" s="638"/>
      <c r="P139" s="637"/>
    </row>
    <row r="140" spans="1:16" s="506" customFormat="1" ht="15.75" customHeight="1">
      <c r="A140" s="596" t="s">
        <v>584</v>
      </c>
      <c r="B140" s="639">
        <v>-3.1037586130000001</v>
      </c>
      <c r="C140" s="639">
        <v>-4.056861219</v>
      </c>
      <c r="D140" s="639">
        <v>1.261657823</v>
      </c>
      <c r="E140" s="639">
        <v>2.5834215220000001</v>
      </c>
      <c r="F140" s="639">
        <v>0.66296707799999999</v>
      </c>
      <c r="G140" s="639">
        <v>-1.8067752989999999</v>
      </c>
      <c r="H140" s="639">
        <v>0.14609303000000001</v>
      </c>
      <c r="I140" s="639">
        <v>-0.10708796199999999</v>
      </c>
      <c r="J140" s="639">
        <v>-2.043060611</v>
      </c>
      <c r="K140" s="639" t="s">
        <v>110</v>
      </c>
      <c r="L140" s="639" t="s">
        <v>110</v>
      </c>
      <c r="M140" s="640">
        <v>0.43615733000000001</v>
      </c>
      <c r="N140" s="640">
        <v>-0.72535439400000001</v>
      </c>
      <c r="O140" s="640">
        <v>6.2777820999999998E-2</v>
      </c>
      <c r="P140" s="639">
        <v>-0.27487561599999999</v>
      </c>
    </row>
    <row r="141" spans="1:16" s="506" customFormat="1" ht="15.75" customHeight="1">
      <c r="A141" s="597" t="s">
        <v>497</v>
      </c>
      <c r="B141" s="641">
        <v>-18.160513295000001</v>
      </c>
      <c r="C141" s="641">
        <v>-12.270659676999999</v>
      </c>
      <c r="D141" s="641">
        <v>11.161589306</v>
      </c>
      <c r="E141" s="641">
        <v>-2.590366784</v>
      </c>
      <c r="F141" s="641">
        <v>-1.872650548</v>
      </c>
      <c r="G141" s="641">
        <v>-1.4022065699999999</v>
      </c>
      <c r="H141" s="641">
        <v>-3.969124447</v>
      </c>
      <c r="I141" s="641">
        <v>0.73126281699999995</v>
      </c>
      <c r="J141" s="641">
        <v>1.4088171620000001</v>
      </c>
      <c r="K141" s="641" t="s">
        <v>110</v>
      </c>
      <c r="L141" s="641" t="s">
        <v>110</v>
      </c>
      <c r="M141" s="642">
        <v>-2.3538286369999999</v>
      </c>
      <c r="N141" s="642">
        <v>0.94042803699999999</v>
      </c>
      <c r="O141" s="642">
        <v>-1.503915047</v>
      </c>
      <c r="P141" s="641">
        <v>-0.51564584599999996</v>
      </c>
    </row>
    <row r="142" spans="1:16" s="506" customFormat="1" ht="15.75" customHeight="1">
      <c r="A142" s="598" t="s">
        <v>498</v>
      </c>
      <c r="B142" s="643">
        <v>-11.251825974999999</v>
      </c>
      <c r="C142" s="643">
        <v>-7.2335232410000003</v>
      </c>
      <c r="D142" s="643">
        <v>16.238937164999999</v>
      </c>
      <c r="E142" s="643">
        <v>2.3732608580000001</v>
      </c>
      <c r="F142" s="643">
        <v>1.7820385679999999</v>
      </c>
      <c r="G142" s="643">
        <v>3.8579651890000002</v>
      </c>
      <c r="H142" s="643">
        <v>1.954356835</v>
      </c>
      <c r="I142" s="643">
        <v>1.9506735500000001</v>
      </c>
      <c r="J142" s="643">
        <v>-5.451273606</v>
      </c>
      <c r="K142" s="643" t="s">
        <v>110</v>
      </c>
      <c r="L142" s="643" t="s">
        <v>110</v>
      </c>
      <c r="M142" s="644">
        <v>2.6443014269999998</v>
      </c>
      <c r="N142" s="644">
        <v>-0.37057674400000001</v>
      </c>
      <c r="O142" s="644">
        <v>1.682313486</v>
      </c>
      <c r="P142" s="643">
        <v>0.40698779400000001</v>
      </c>
    </row>
    <row r="143" spans="1:16" s="506" customFormat="1" ht="15.75" customHeight="1">
      <c r="A143" s="599" t="s">
        <v>499</v>
      </c>
      <c r="B143" s="641">
        <v>-2.2924818880000002</v>
      </c>
      <c r="C143" s="641">
        <v>-4.5448762880000002</v>
      </c>
      <c r="D143" s="641">
        <v>6.0785789599999998</v>
      </c>
      <c r="E143" s="641">
        <v>1.4673968079999999</v>
      </c>
      <c r="F143" s="641">
        <v>-0.375415418</v>
      </c>
      <c r="G143" s="641">
        <v>0.74658099200000005</v>
      </c>
      <c r="H143" s="641">
        <v>1.588244094</v>
      </c>
      <c r="I143" s="641">
        <v>0.11051148399999999</v>
      </c>
      <c r="J143" s="641">
        <v>-1.55374327</v>
      </c>
      <c r="K143" s="641" t="s">
        <v>110</v>
      </c>
      <c r="L143" s="641" t="s">
        <v>110</v>
      </c>
      <c r="M143" s="642">
        <v>1.016889725</v>
      </c>
      <c r="N143" s="642">
        <v>-0.42061302699999997</v>
      </c>
      <c r="O143" s="642">
        <v>0.57539540600000005</v>
      </c>
      <c r="P143" s="641">
        <v>-8.7740265999999997E-2</v>
      </c>
    </row>
    <row r="144" spans="1:16" s="506" customFormat="1" ht="15.75" customHeight="1">
      <c r="A144" s="594" t="s">
        <v>596</v>
      </c>
      <c r="B144" s="645">
        <v>-46.155662225</v>
      </c>
      <c r="C144" s="645">
        <v>29.650017353999999</v>
      </c>
      <c r="D144" s="645">
        <v>11.686307638000001</v>
      </c>
      <c r="E144" s="645">
        <v>-2.1610728689999998</v>
      </c>
      <c r="F144" s="645">
        <v>-11.38549589</v>
      </c>
      <c r="G144" s="645">
        <v>32.464770743999999</v>
      </c>
      <c r="H144" s="645">
        <v>18.864005052</v>
      </c>
      <c r="I144" s="645">
        <v>7.506129123</v>
      </c>
      <c r="J144" s="645">
        <v>19.034765596</v>
      </c>
      <c r="K144" s="645" t="s">
        <v>110</v>
      </c>
      <c r="L144" s="645" t="s">
        <v>110</v>
      </c>
      <c r="M144" s="646">
        <v>6.1641340910000002</v>
      </c>
      <c r="N144" s="646">
        <v>9.7939185430000002</v>
      </c>
      <c r="O144" s="646">
        <v>6.9488694359999998</v>
      </c>
      <c r="P144" s="645">
        <v>8.4066114939999999</v>
      </c>
    </row>
    <row r="145" spans="1:16384" s="506" customFormat="1" ht="15.75" customHeight="1">
      <c r="A145" s="600" t="s">
        <v>500</v>
      </c>
      <c r="B145" s="641">
        <v>-12.890139420000001</v>
      </c>
      <c r="C145" s="641">
        <v>9.1653387130000006</v>
      </c>
      <c r="D145" s="641">
        <v>0.36846757699999999</v>
      </c>
      <c r="E145" s="641">
        <v>-0.17832437800000001</v>
      </c>
      <c r="F145" s="641">
        <v>-0.68159494700000001</v>
      </c>
      <c r="G145" s="641">
        <v>2.1574020049999998</v>
      </c>
      <c r="H145" s="641">
        <v>-1.092090545</v>
      </c>
      <c r="I145" s="641">
        <v>-4.4812611960000002</v>
      </c>
      <c r="J145" s="641">
        <v>-4.9794420669999999</v>
      </c>
      <c r="K145" s="641" t="s">
        <v>110</v>
      </c>
      <c r="L145" s="641" t="s">
        <v>110</v>
      </c>
      <c r="M145" s="642">
        <v>-8.6468217E-2</v>
      </c>
      <c r="N145" s="642">
        <v>-4.8202059119999996</v>
      </c>
      <c r="O145" s="642">
        <v>-1.608650484</v>
      </c>
      <c r="P145" s="641">
        <v>0.22959510299999999</v>
      </c>
    </row>
    <row r="146" spans="1:16384" s="506" customFormat="1" ht="15.75" customHeight="1">
      <c r="A146" s="592" t="s">
        <v>501</v>
      </c>
      <c r="B146" s="647">
        <v>0.672832137</v>
      </c>
      <c r="C146" s="647">
        <v>0.24754633600000001</v>
      </c>
      <c r="D146" s="647">
        <v>-2.2005313360000001</v>
      </c>
      <c r="E146" s="647">
        <v>-4.2060205509999999</v>
      </c>
      <c r="F146" s="647">
        <v>-7.4008701090000004</v>
      </c>
      <c r="G146" s="647">
        <v>-11.399684631</v>
      </c>
      <c r="H146" s="647">
        <v>-9.1808982960000005</v>
      </c>
      <c r="I146" s="647">
        <v>-10.586932005</v>
      </c>
      <c r="J146" s="647">
        <v>-5.8418582350000001</v>
      </c>
      <c r="K146" s="647" t="s">
        <v>110</v>
      </c>
      <c r="L146" s="647" t="s">
        <v>110</v>
      </c>
      <c r="M146" s="648">
        <v>-7.2068752720000004</v>
      </c>
      <c r="N146" s="648">
        <v>-8.5346232729999993</v>
      </c>
      <c r="O146" s="648">
        <v>-7.5307149390000001</v>
      </c>
      <c r="P146" s="647">
        <v>-6.5170251810000002</v>
      </c>
    </row>
    <row r="147" spans="1:16384" s="506" customFormat="1" ht="15.75" customHeight="1">
      <c r="A147" s="597" t="s">
        <v>502</v>
      </c>
      <c r="B147" s="641">
        <v>6.8111966749999997</v>
      </c>
      <c r="C147" s="641">
        <v>1.691782576</v>
      </c>
      <c r="D147" s="641">
        <v>0.76947763300000005</v>
      </c>
      <c r="E147" s="641">
        <v>0.26027901799999997</v>
      </c>
      <c r="F147" s="641">
        <v>0.658262444</v>
      </c>
      <c r="G147" s="641">
        <v>2.7509633899999999</v>
      </c>
      <c r="H147" s="641">
        <v>0.89535871700000003</v>
      </c>
      <c r="I147" s="641">
        <v>1.378317075</v>
      </c>
      <c r="J147" s="641">
        <v>-2.006164375</v>
      </c>
      <c r="K147" s="641" t="s">
        <v>110</v>
      </c>
      <c r="L147" s="641" t="s">
        <v>110</v>
      </c>
      <c r="M147" s="642">
        <v>1.020956226</v>
      </c>
      <c r="N147" s="642">
        <v>0.32839352900000002</v>
      </c>
      <c r="O147" s="642">
        <v>0.80734465300000002</v>
      </c>
      <c r="P147" s="641">
        <v>0.77964053</v>
      </c>
    </row>
    <row r="148" spans="1:16384" s="506" customFormat="1" ht="15.75" customHeight="1">
      <c r="A148" s="598" t="s">
        <v>523</v>
      </c>
      <c r="B148" s="643">
        <v>0.61770519199999996</v>
      </c>
      <c r="C148" s="643">
        <v>-0.24268799099999999</v>
      </c>
      <c r="D148" s="643">
        <v>3.5319991530000001</v>
      </c>
      <c r="E148" s="643">
        <v>-0.86896873200000002</v>
      </c>
      <c r="F148" s="643">
        <v>-0.981008722</v>
      </c>
      <c r="G148" s="643">
        <v>2.239188934</v>
      </c>
      <c r="H148" s="643">
        <v>1.3065459939999999</v>
      </c>
      <c r="I148" s="643">
        <v>0.105359809</v>
      </c>
      <c r="J148" s="643">
        <v>0.475827426</v>
      </c>
      <c r="K148" s="643" t="s">
        <v>110</v>
      </c>
      <c r="L148" s="643" t="s">
        <v>110</v>
      </c>
      <c r="M148" s="644">
        <v>0.49672833700000002</v>
      </c>
      <c r="N148" s="644">
        <v>0.226258716</v>
      </c>
      <c r="O148" s="644">
        <v>0.43084508399999999</v>
      </c>
      <c r="P148" s="643">
        <v>0.17689221899999999</v>
      </c>
    </row>
    <row r="149" spans="1:16384" s="558" customFormat="1" ht="15.75" customHeight="1">
      <c r="A149" s="599" t="s">
        <v>503</v>
      </c>
      <c r="B149" s="641">
        <v>-0.99911312799999996</v>
      </c>
      <c r="C149" s="641">
        <v>5.3954138829999998</v>
      </c>
      <c r="D149" s="641">
        <v>-8.8165360540000002</v>
      </c>
      <c r="E149" s="641">
        <v>0.39262493700000001</v>
      </c>
      <c r="F149" s="641">
        <v>1.52351967</v>
      </c>
      <c r="G149" s="641">
        <v>-4.2670374500000001</v>
      </c>
      <c r="H149" s="641">
        <v>-3.1739075059999999</v>
      </c>
      <c r="I149" s="641">
        <v>0.60660104000000004</v>
      </c>
      <c r="J149" s="641">
        <v>-2.1572628090000001</v>
      </c>
      <c r="K149" s="641" t="s">
        <v>110</v>
      </c>
      <c r="L149" s="641" t="s">
        <v>110</v>
      </c>
      <c r="M149" s="642">
        <v>-1.559813839</v>
      </c>
      <c r="N149" s="642">
        <v>-0.28204494000000002</v>
      </c>
      <c r="O149" s="642">
        <v>-1.218326902</v>
      </c>
      <c r="P149" s="641">
        <v>-0.33506808300000002</v>
      </c>
      <c r="Q149" s="506"/>
    </row>
    <row r="150" spans="1:16384" s="506" customFormat="1" ht="15.75" customHeight="1">
      <c r="A150" s="594" t="s">
        <v>595</v>
      </c>
      <c r="B150" s="645">
        <v>-24.870918012000001</v>
      </c>
      <c r="C150" s="645">
        <v>13.133114863999999</v>
      </c>
      <c r="D150" s="645">
        <v>2.2025316930000001</v>
      </c>
      <c r="E150" s="645">
        <v>-1.2093518139999999</v>
      </c>
      <c r="F150" s="645">
        <v>-3.3197096410000002</v>
      </c>
      <c r="G150" s="645">
        <v>6.070870363</v>
      </c>
      <c r="H150" s="645">
        <v>3.7065284649999999</v>
      </c>
      <c r="I150" s="645">
        <v>1.6655086969999999</v>
      </c>
      <c r="J150" s="645">
        <v>2.3775506580000001</v>
      </c>
      <c r="K150" s="645" t="s">
        <v>110</v>
      </c>
      <c r="L150" s="645" t="s">
        <v>110</v>
      </c>
      <c r="M150" s="646">
        <v>1.3590489139999999</v>
      </c>
      <c r="N150" s="646">
        <v>1.947328688</v>
      </c>
      <c r="O150" s="646">
        <v>1.5540248560000001</v>
      </c>
      <c r="P150" s="645">
        <v>1.9132651300000001</v>
      </c>
    </row>
    <row r="151" spans="1:16384" s="506" customFormat="1" ht="15.75" customHeight="1">
      <c r="A151" s="600" t="s">
        <v>504</v>
      </c>
      <c r="B151" s="641">
        <v>-3.029711099</v>
      </c>
      <c r="C151" s="641">
        <v>13.618226947</v>
      </c>
      <c r="D151" s="641">
        <v>-4.7391093509999997</v>
      </c>
      <c r="E151" s="641">
        <v>-1.349718261</v>
      </c>
      <c r="F151" s="641">
        <v>-0.26741863900000001</v>
      </c>
      <c r="G151" s="641">
        <v>1.0483755029999999</v>
      </c>
      <c r="H151" s="641">
        <v>-1.9611490110000001</v>
      </c>
      <c r="I151" s="641">
        <v>-3.3350309849999999</v>
      </c>
      <c r="J151" s="641">
        <v>-4.7006983609999997</v>
      </c>
      <c r="K151" s="641" t="s">
        <v>110</v>
      </c>
      <c r="L151" s="641" t="s">
        <v>110</v>
      </c>
      <c r="M151" s="642">
        <v>-0.87345910400000004</v>
      </c>
      <c r="N151" s="642">
        <v>-4.0905466920000002</v>
      </c>
      <c r="O151" s="642">
        <v>-1.8131393200000001</v>
      </c>
      <c r="P151" s="641">
        <v>0.26298400500000002</v>
      </c>
    </row>
    <row r="152" spans="1:16384" s="506" customFormat="1" ht="15.75" customHeight="1">
      <c r="A152" s="601" t="s">
        <v>598</v>
      </c>
      <c r="B152" s="649">
        <v>-0.141231776</v>
      </c>
      <c r="C152" s="649">
        <v>0.71813107300000001</v>
      </c>
      <c r="D152" s="649">
        <v>-0.74926625800000002</v>
      </c>
      <c r="E152" s="649">
        <v>0.14849806500000001</v>
      </c>
      <c r="F152" s="649">
        <v>0.25917588800000002</v>
      </c>
      <c r="G152" s="649">
        <v>-0.67687436599999995</v>
      </c>
      <c r="H152" s="649">
        <v>-0.57884857000000001</v>
      </c>
      <c r="I152" s="649">
        <v>-0.26376451200000001</v>
      </c>
      <c r="J152" s="649">
        <v>-0.66822642399999999</v>
      </c>
      <c r="K152" s="649" t="s">
        <v>110</v>
      </c>
      <c r="L152" s="649" t="s">
        <v>110</v>
      </c>
      <c r="M152" s="650">
        <v>-0.19845786700000001</v>
      </c>
      <c r="N152" s="650">
        <v>-0.38429134199999998</v>
      </c>
      <c r="O152" s="650">
        <v>-0.25499444399999999</v>
      </c>
      <c r="P152" s="649">
        <v>-5.1658013000000003E-2</v>
      </c>
    </row>
    <row r="153" spans="1:16384">
      <c r="A153" s="271" t="s">
        <v>344</v>
      </c>
      <c r="B153" s="13"/>
      <c r="C153" s="13"/>
      <c r="D153" s="13"/>
      <c r="E153" s="13"/>
      <c r="F153" s="13"/>
      <c r="G153" s="13"/>
      <c r="H153" s="13"/>
      <c r="I153" s="13"/>
      <c r="J153" s="13"/>
      <c r="K153" s="13"/>
      <c r="L153" s="13"/>
      <c r="M153" s="13"/>
      <c r="N153" s="13"/>
      <c r="O153" s="13"/>
      <c r="P153" s="40"/>
    </row>
    <row r="154" spans="1:16384">
      <c r="A154" s="303" t="s">
        <v>766</v>
      </c>
      <c r="B154" s="13"/>
      <c r="C154" s="13"/>
      <c r="D154" s="13"/>
      <c r="E154" s="13"/>
      <c r="F154" s="13"/>
      <c r="G154" s="13"/>
      <c r="H154" s="13"/>
      <c r="I154" s="13"/>
      <c r="J154" s="13"/>
      <c r="K154" s="13"/>
      <c r="L154" s="13"/>
      <c r="M154" s="13"/>
      <c r="N154" s="13"/>
      <c r="O154" s="13"/>
      <c r="P154" s="40"/>
    </row>
    <row r="155" spans="1:16384">
      <c r="A155" s="38" t="s">
        <v>575</v>
      </c>
      <c r="B155" s="13"/>
      <c r="C155" s="13"/>
      <c r="D155" s="13"/>
      <c r="E155" s="13"/>
      <c r="F155" s="13"/>
      <c r="G155" s="13"/>
      <c r="H155" s="13"/>
      <c r="I155" s="13"/>
      <c r="J155" s="13"/>
      <c r="K155" s="13"/>
      <c r="L155" s="13"/>
      <c r="M155" s="13"/>
      <c r="N155" s="13"/>
      <c r="O155" s="13"/>
      <c r="P155" s="40"/>
    </row>
    <row r="156" spans="1:16384">
      <c r="A156" s="303" t="s">
        <v>767</v>
      </c>
      <c r="B156" s="13"/>
      <c r="C156" s="13"/>
      <c r="D156" s="13"/>
      <c r="E156" s="13"/>
      <c r="F156" s="13"/>
      <c r="G156" s="13"/>
      <c r="H156" s="13"/>
      <c r="I156" s="13"/>
      <c r="J156" s="13"/>
      <c r="K156" s="13"/>
      <c r="L156" s="13"/>
      <c r="M156" s="13"/>
      <c r="N156" s="13"/>
      <c r="O156" s="13"/>
      <c r="P156" s="40"/>
    </row>
    <row r="157" spans="1:16384">
      <c r="A157" s="303" t="s">
        <v>594</v>
      </c>
      <c r="B157" s="303"/>
      <c r="C157" s="303"/>
      <c r="D157" s="303"/>
      <c r="E157" s="303"/>
      <c r="F157" s="303"/>
      <c r="G157" s="303"/>
      <c r="H157" s="303"/>
      <c r="I157" s="303"/>
      <c r="J157" s="303"/>
      <c r="K157" s="303"/>
      <c r="L157" s="303"/>
      <c r="M157" s="303"/>
      <c r="N157" s="303"/>
      <c r="O157" s="303"/>
      <c r="P157" s="303"/>
      <c r="Q157" s="303"/>
      <c r="R157" s="303"/>
      <c r="S157" s="303"/>
      <c r="T157" s="303"/>
      <c r="U157" s="303"/>
      <c r="V157" s="303"/>
      <c r="W157" s="303"/>
      <c r="X157" s="303"/>
      <c r="Y157" s="303"/>
      <c r="Z157" s="303"/>
      <c r="AA157" s="303"/>
      <c r="AB157" s="303"/>
      <c r="AC157" s="303"/>
      <c r="AD157" s="303"/>
      <c r="AE157" s="303"/>
      <c r="AF157" s="303"/>
      <c r="AG157" s="303"/>
      <c r="AH157" s="303"/>
      <c r="AI157" s="303"/>
      <c r="AJ157" s="303"/>
      <c r="AK157" s="303"/>
      <c r="AL157" s="303"/>
      <c r="AM157" s="303"/>
      <c r="AN157" s="303"/>
      <c r="AO157" s="303"/>
      <c r="AP157" s="303"/>
      <c r="AQ157" s="303"/>
      <c r="AR157" s="303"/>
      <c r="AS157" s="303"/>
      <c r="AT157" s="303"/>
      <c r="AU157" s="303"/>
      <c r="AV157" s="303"/>
      <c r="AW157" s="303"/>
      <c r="AX157" s="303"/>
      <c r="AY157" s="303"/>
      <c r="AZ157" s="303"/>
      <c r="BA157" s="303"/>
      <c r="BB157" s="303"/>
      <c r="BC157" s="303"/>
      <c r="BD157" s="303"/>
      <c r="BE157" s="303"/>
      <c r="BF157" s="303"/>
      <c r="BG157" s="303"/>
      <c r="BH157" s="303"/>
      <c r="BI157" s="303"/>
      <c r="BJ157" s="303"/>
      <c r="BK157" s="303"/>
      <c r="BL157" s="303"/>
      <c r="BM157" s="303"/>
      <c r="BN157" s="303"/>
      <c r="BO157" s="303"/>
      <c r="BP157" s="303"/>
      <c r="BQ157" s="303"/>
      <c r="BR157" s="303"/>
      <c r="BS157" s="303"/>
      <c r="BT157" s="303"/>
      <c r="BU157" s="303"/>
      <c r="BV157" s="303"/>
      <c r="BW157" s="303"/>
      <c r="BX157" s="303"/>
      <c r="BY157" s="303"/>
      <c r="BZ157" s="303"/>
      <c r="CA157" s="303"/>
      <c r="CB157" s="303"/>
      <c r="CC157" s="303"/>
      <c r="CD157" s="303"/>
      <c r="CE157" s="303"/>
      <c r="CF157" s="303"/>
      <c r="CG157" s="303"/>
      <c r="CH157" s="303"/>
      <c r="CI157" s="303"/>
      <c r="CJ157" s="303"/>
      <c r="CK157" s="303"/>
      <c r="CL157" s="303"/>
      <c r="CM157" s="303"/>
      <c r="CN157" s="303"/>
      <c r="CO157" s="303"/>
      <c r="CP157" s="303"/>
      <c r="CQ157" s="303"/>
      <c r="CR157" s="303"/>
      <c r="CS157" s="303"/>
      <c r="CT157" s="303"/>
      <c r="CU157" s="303"/>
      <c r="CV157" s="303"/>
      <c r="CW157" s="303"/>
      <c r="CX157" s="303"/>
      <c r="CY157" s="303"/>
      <c r="CZ157" s="303"/>
      <c r="DA157" s="303"/>
      <c r="DB157" s="303"/>
      <c r="DC157" s="303"/>
      <c r="DD157" s="303"/>
      <c r="DE157" s="303"/>
      <c r="DF157" s="303"/>
      <c r="DG157" s="303"/>
      <c r="DH157" s="303"/>
      <c r="DI157" s="303"/>
      <c r="DJ157" s="303"/>
      <c r="DK157" s="303"/>
      <c r="DL157" s="303"/>
      <c r="DM157" s="303"/>
      <c r="DN157" s="303"/>
      <c r="DO157" s="303"/>
      <c r="DP157" s="303"/>
      <c r="DQ157" s="303"/>
      <c r="DR157" s="303"/>
      <c r="DS157" s="303"/>
      <c r="DT157" s="303"/>
      <c r="DU157" s="303"/>
      <c r="DV157" s="303"/>
      <c r="DW157" s="303"/>
      <c r="DX157" s="303"/>
      <c r="DY157" s="303"/>
      <c r="DZ157" s="303"/>
      <c r="EA157" s="303"/>
      <c r="EB157" s="303"/>
      <c r="EC157" s="303"/>
      <c r="ED157" s="303"/>
      <c r="EE157" s="303"/>
      <c r="EF157" s="303"/>
      <c r="EG157" s="303"/>
      <c r="EH157" s="303"/>
      <c r="EI157" s="303"/>
      <c r="EJ157" s="303"/>
      <c r="EK157" s="303"/>
      <c r="EL157" s="303"/>
      <c r="EM157" s="303"/>
      <c r="EN157" s="303"/>
      <c r="EO157" s="303"/>
      <c r="EP157" s="303"/>
      <c r="EQ157" s="303"/>
      <c r="ER157" s="303"/>
      <c r="ES157" s="303"/>
      <c r="ET157" s="303"/>
      <c r="EU157" s="303"/>
      <c r="EV157" s="303"/>
      <c r="EW157" s="303"/>
      <c r="EX157" s="303"/>
      <c r="EY157" s="303"/>
      <c r="EZ157" s="303"/>
      <c r="FA157" s="303"/>
      <c r="FB157" s="303"/>
      <c r="FC157" s="303"/>
      <c r="FD157" s="303"/>
      <c r="FE157" s="303"/>
      <c r="FF157" s="303"/>
      <c r="FG157" s="303"/>
      <c r="FH157" s="303"/>
      <c r="FI157" s="303"/>
      <c r="FJ157" s="303"/>
      <c r="FK157" s="303"/>
      <c r="FL157" s="303"/>
      <c r="FM157" s="303"/>
      <c r="FN157" s="303"/>
      <c r="FO157" s="303"/>
      <c r="FP157" s="303"/>
      <c r="FQ157" s="303"/>
      <c r="FR157" s="303"/>
      <c r="FS157" s="303"/>
      <c r="FT157" s="303"/>
      <c r="FU157" s="303"/>
      <c r="FV157" s="303"/>
      <c r="FW157" s="303"/>
      <c r="FX157" s="303"/>
      <c r="FY157" s="303"/>
      <c r="FZ157" s="303"/>
      <c r="GA157" s="303"/>
      <c r="GB157" s="303"/>
      <c r="GC157" s="303"/>
      <c r="GD157" s="303"/>
      <c r="GE157" s="303"/>
      <c r="GF157" s="303"/>
      <c r="GG157" s="303"/>
      <c r="GH157" s="303"/>
      <c r="GI157" s="303"/>
      <c r="GJ157" s="303"/>
      <c r="GK157" s="303"/>
      <c r="GL157" s="303"/>
      <c r="GM157" s="303"/>
      <c r="GN157" s="303"/>
      <c r="GO157" s="303"/>
      <c r="GP157" s="303"/>
      <c r="GQ157" s="303"/>
      <c r="GR157" s="303"/>
      <c r="GS157" s="303"/>
      <c r="GT157" s="303"/>
      <c r="GU157" s="303"/>
      <c r="GV157" s="303"/>
      <c r="GW157" s="303"/>
      <c r="GX157" s="303"/>
      <c r="GY157" s="303"/>
      <c r="GZ157" s="303"/>
      <c r="HA157" s="303"/>
      <c r="HB157" s="303"/>
      <c r="HC157" s="303"/>
      <c r="HD157" s="303"/>
      <c r="HE157" s="303"/>
      <c r="HF157" s="303"/>
      <c r="HG157" s="303"/>
      <c r="HH157" s="303"/>
      <c r="HI157" s="303"/>
      <c r="HJ157" s="303"/>
      <c r="HK157" s="303"/>
      <c r="HL157" s="303"/>
      <c r="HM157" s="303"/>
      <c r="HN157" s="303"/>
      <c r="HO157" s="303"/>
      <c r="HP157" s="303"/>
      <c r="HQ157" s="303"/>
      <c r="HR157" s="303"/>
      <c r="HS157" s="303"/>
      <c r="HT157" s="303"/>
      <c r="HU157" s="303"/>
      <c r="HV157" s="303"/>
      <c r="HW157" s="303"/>
      <c r="HX157" s="303"/>
      <c r="HY157" s="303"/>
      <c r="HZ157" s="303"/>
      <c r="IA157" s="303"/>
      <c r="IB157" s="303"/>
      <c r="IC157" s="303"/>
      <c r="ID157" s="303"/>
      <c r="IE157" s="303"/>
      <c r="IF157" s="303"/>
      <c r="IG157" s="303"/>
      <c r="IH157" s="303"/>
      <c r="II157" s="303"/>
      <c r="IJ157" s="303"/>
      <c r="IK157" s="303"/>
      <c r="IL157" s="303"/>
      <c r="IM157" s="303"/>
      <c r="IN157" s="303"/>
      <c r="IO157" s="303"/>
      <c r="IP157" s="303"/>
      <c r="IQ157" s="303"/>
      <c r="IR157" s="303"/>
      <c r="IS157" s="303"/>
      <c r="IT157" s="303"/>
      <c r="IU157" s="303"/>
      <c r="IV157" s="303"/>
      <c r="IW157" s="303"/>
      <c r="IX157" s="303"/>
      <c r="IY157" s="303"/>
      <c r="IZ157" s="303"/>
      <c r="JA157" s="303"/>
      <c r="JB157" s="303"/>
      <c r="JC157" s="303"/>
      <c r="JD157" s="303"/>
      <c r="JE157" s="303"/>
      <c r="JF157" s="303"/>
      <c r="JG157" s="303"/>
      <c r="JH157" s="303"/>
      <c r="JI157" s="303"/>
      <c r="JJ157" s="303"/>
      <c r="JK157" s="303"/>
      <c r="JL157" s="303"/>
      <c r="JM157" s="303"/>
      <c r="JN157" s="303"/>
      <c r="JO157" s="303"/>
      <c r="JP157" s="303"/>
      <c r="JQ157" s="303"/>
      <c r="JR157" s="303"/>
      <c r="JS157" s="303"/>
      <c r="JT157" s="303"/>
      <c r="JU157" s="303"/>
      <c r="JV157" s="303"/>
      <c r="JW157" s="303"/>
      <c r="JX157" s="303"/>
      <c r="JY157" s="303"/>
      <c r="JZ157" s="303"/>
      <c r="KA157" s="303"/>
      <c r="KB157" s="303"/>
      <c r="KC157" s="303"/>
      <c r="KD157" s="303"/>
      <c r="KE157" s="303"/>
      <c r="KF157" s="303"/>
      <c r="KG157" s="303"/>
      <c r="KH157" s="303"/>
      <c r="KI157" s="303"/>
      <c r="KJ157" s="303"/>
      <c r="KK157" s="303"/>
      <c r="KL157" s="303"/>
      <c r="KM157" s="303"/>
      <c r="KN157" s="303"/>
      <c r="KO157" s="303"/>
      <c r="KP157" s="303"/>
      <c r="KQ157" s="303"/>
      <c r="KR157" s="303"/>
      <c r="KS157" s="303"/>
      <c r="KT157" s="303"/>
      <c r="KU157" s="303"/>
      <c r="KV157" s="303"/>
      <c r="KW157" s="303"/>
      <c r="KX157" s="303"/>
      <c r="KY157" s="303"/>
      <c r="KZ157" s="303"/>
      <c r="LA157" s="303"/>
      <c r="LB157" s="303"/>
      <c r="LC157" s="303"/>
      <c r="LD157" s="303"/>
      <c r="LE157" s="303"/>
      <c r="LF157" s="303"/>
      <c r="LG157" s="303"/>
      <c r="LH157" s="303"/>
      <c r="LI157" s="303"/>
      <c r="LJ157" s="303"/>
      <c r="LK157" s="303"/>
      <c r="LL157" s="303"/>
      <c r="LM157" s="303"/>
      <c r="LN157" s="303"/>
      <c r="LO157" s="303"/>
      <c r="LP157" s="303"/>
      <c r="LQ157" s="303"/>
      <c r="LR157" s="303"/>
      <c r="LS157" s="303"/>
      <c r="LT157" s="303"/>
      <c r="LU157" s="303"/>
      <c r="LV157" s="303"/>
      <c r="LW157" s="303"/>
      <c r="LX157" s="303"/>
      <c r="LY157" s="303"/>
      <c r="LZ157" s="303"/>
      <c r="MA157" s="303"/>
      <c r="MB157" s="303"/>
      <c r="MC157" s="303"/>
      <c r="MD157" s="303"/>
      <c r="ME157" s="303"/>
      <c r="MF157" s="303"/>
      <c r="MG157" s="303"/>
      <c r="MH157" s="303"/>
      <c r="MI157" s="303"/>
      <c r="MJ157" s="303"/>
      <c r="MK157" s="303"/>
      <c r="ML157" s="303"/>
      <c r="MM157" s="303"/>
      <c r="MN157" s="303"/>
      <c r="MO157" s="303"/>
      <c r="MP157" s="303"/>
      <c r="MQ157" s="303"/>
      <c r="MR157" s="303"/>
      <c r="MS157" s="303"/>
      <c r="MT157" s="303"/>
      <c r="MU157" s="303"/>
      <c r="MV157" s="303"/>
      <c r="MW157" s="303"/>
      <c r="MX157" s="303"/>
      <c r="MY157" s="303"/>
      <c r="MZ157" s="303"/>
      <c r="NA157" s="303"/>
      <c r="NB157" s="303"/>
      <c r="NC157" s="303"/>
      <c r="ND157" s="303"/>
      <c r="NE157" s="303"/>
      <c r="NF157" s="303"/>
      <c r="NG157" s="303"/>
      <c r="NH157" s="303"/>
      <c r="NI157" s="303"/>
      <c r="NJ157" s="303"/>
      <c r="NK157" s="303"/>
      <c r="NL157" s="303"/>
      <c r="NM157" s="303"/>
      <c r="NN157" s="303"/>
      <c r="NO157" s="303"/>
      <c r="NP157" s="303"/>
      <c r="NQ157" s="303"/>
      <c r="NR157" s="303"/>
      <c r="NS157" s="303"/>
      <c r="NT157" s="303"/>
      <c r="NU157" s="303"/>
      <c r="NV157" s="303"/>
      <c r="NW157" s="303"/>
      <c r="NX157" s="303"/>
      <c r="NY157" s="303"/>
      <c r="NZ157" s="303"/>
      <c r="OA157" s="303"/>
      <c r="OB157" s="303"/>
      <c r="OC157" s="303"/>
      <c r="OD157" s="303"/>
      <c r="OE157" s="303"/>
      <c r="OF157" s="303"/>
      <c r="OG157" s="303"/>
      <c r="OH157" s="303"/>
      <c r="OI157" s="303"/>
      <c r="OJ157" s="303"/>
      <c r="OK157" s="303"/>
      <c r="OL157" s="303"/>
      <c r="OM157" s="303"/>
      <c r="ON157" s="303"/>
      <c r="OO157" s="303"/>
      <c r="OP157" s="303"/>
      <c r="OQ157" s="303"/>
      <c r="OR157" s="303"/>
      <c r="OS157" s="303"/>
      <c r="OT157" s="303"/>
      <c r="OU157" s="303"/>
      <c r="OV157" s="303"/>
      <c r="OW157" s="303"/>
      <c r="OX157" s="303"/>
      <c r="OY157" s="303"/>
      <c r="OZ157" s="303"/>
      <c r="PA157" s="303"/>
      <c r="PB157" s="303"/>
      <c r="PC157" s="303"/>
      <c r="PD157" s="303"/>
      <c r="PE157" s="303"/>
      <c r="PF157" s="303"/>
      <c r="PG157" s="303"/>
      <c r="PH157" s="303"/>
      <c r="PI157" s="303"/>
      <c r="PJ157" s="303"/>
      <c r="PK157" s="303"/>
      <c r="PL157" s="303"/>
      <c r="PM157" s="303"/>
      <c r="PN157" s="303"/>
      <c r="PO157" s="303"/>
      <c r="PP157" s="303"/>
      <c r="PQ157" s="303"/>
      <c r="PR157" s="303"/>
      <c r="PS157" s="303"/>
      <c r="PT157" s="303"/>
      <c r="PU157" s="303"/>
      <c r="PV157" s="303"/>
      <c r="PW157" s="303"/>
      <c r="PX157" s="303"/>
      <c r="PY157" s="303"/>
      <c r="PZ157" s="303"/>
      <c r="QA157" s="303"/>
      <c r="QB157" s="303"/>
      <c r="QC157" s="303"/>
      <c r="QD157" s="303"/>
      <c r="QE157" s="303"/>
      <c r="QF157" s="303"/>
      <c r="QG157" s="303"/>
      <c r="QH157" s="303"/>
      <c r="QI157" s="303"/>
      <c r="QJ157" s="303"/>
      <c r="QK157" s="303"/>
      <c r="QL157" s="303"/>
      <c r="QM157" s="303"/>
      <c r="QN157" s="303"/>
      <c r="QO157" s="303"/>
      <c r="QP157" s="303"/>
      <c r="QQ157" s="303"/>
      <c r="QR157" s="303"/>
      <c r="QS157" s="303"/>
      <c r="QT157" s="303"/>
      <c r="QU157" s="303"/>
      <c r="QV157" s="303"/>
      <c r="QW157" s="303"/>
      <c r="QX157" s="303"/>
      <c r="QY157" s="303"/>
      <c r="QZ157" s="303"/>
      <c r="RA157" s="303"/>
      <c r="RB157" s="303"/>
      <c r="RC157" s="303"/>
      <c r="RD157" s="303"/>
      <c r="RE157" s="303"/>
      <c r="RF157" s="303"/>
      <c r="RG157" s="303"/>
      <c r="RH157" s="303"/>
      <c r="RI157" s="303"/>
      <c r="RJ157" s="303"/>
      <c r="RK157" s="303"/>
      <c r="RL157" s="303"/>
      <c r="RM157" s="303"/>
      <c r="RN157" s="303"/>
      <c r="RO157" s="303"/>
      <c r="RP157" s="303"/>
      <c r="RQ157" s="303"/>
      <c r="RR157" s="303"/>
      <c r="RS157" s="303"/>
      <c r="RT157" s="303"/>
      <c r="RU157" s="303"/>
      <c r="RV157" s="303"/>
      <c r="RW157" s="303"/>
      <c r="RX157" s="303"/>
      <c r="RY157" s="303"/>
      <c r="RZ157" s="303"/>
      <c r="SA157" s="303"/>
      <c r="SB157" s="303"/>
      <c r="SC157" s="303"/>
      <c r="SD157" s="303"/>
      <c r="SE157" s="303"/>
      <c r="SF157" s="303"/>
      <c r="SG157" s="303"/>
      <c r="SH157" s="303"/>
      <c r="SI157" s="303"/>
      <c r="SJ157" s="303"/>
      <c r="SK157" s="303"/>
      <c r="SL157" s="303"/>
      <c r="SM157" s="303"/>
      <c r="SN157" s="303"/>
      <c r="SO157" s="303"/>
      <c r="SP157" s="303"/>
      <c r="SQ157" s="303"/>
      <c r="SR157" s="303"/>
      <c r="SS157" s="303"/>
      <c r="ST157" s="303"/>
      <c r="SU157" s="303"/>
      <c r="SV157" s="303"/>
      <c r="SW157" s="303"/>
      <c r="SX157" s="303"/>
      <c r="SY157" s="303"/>
      <c r="SZ157" s="303"/>
      <c r="TA157" s="303"/>
      <c r="TB157" s="303"/>
      <c r="TC157" s="303"/>
      <c r="TD157" s="303"/>
      <c r="TE157" s="303"/>
      <c r="TF157" s="303"/>
      <c r="TG157" s="303"/>
      <c r="TH157" s="303"/>
      <c r="TI157" s="303"/>
      <c r="TJ157" s="303"/>
      <c r="TK157" s="303"/>
      <c r="TL157" s="303"/>
      <c r="TM157" s="303"/>
      <c r="TN157" s="303"/>
      <c r="TO157" s="303"/>
      <c r="TP157" s="303"/>
      <c r="TQ157" s="303"/>
      <c r="TR157" s="303"/>
      <c r="TS157" s="303"/>
      <c r="TT157" s="303"/>
      <c r="TU157" s="303"/>
      <c r="TV157" s="303"/>
      <c r="TW157" s="303"/>
      <c r="TX157" s="303"/>
      <c r="TY157" s="303"/>
      <c r="TZ157" s="303"/>
      <c r="UA157" s="303"/>
      <c r="UB157" s="303"/>
      <c r="UC157" s="303"/>
      <c r="UD157" s="303"/>
      <c r="UE157" s="303"/>
      <c r="UF157" s="303"/>
      <c r="UG157" s="303"/>
      <c r="UH157" s="303"/>
      <c r="UI157" s="303"/>
      <c r="UJ157" s="303"/>
      <c r="UK157" s="303"/>
      <c r="UL157" s="303"/>
      <c r="UM157" s="303"/>
      <c r="UN157" s="303"/>
      <c r="UO157" s="303"/>
      <c r="UP157" s="303"/>
      <c r="UQ157" s="303"/>
      <c r="UR157" s="303"/>
      <c r="US157" s="303"/>
      <c r="UT157" s="303"/>
      <c r="UU157" s="303"/>
      <c r="UV157" s="303"/>
      <c r="UW157" s="303"/>
      <c r="UX157" s="303"/>
      <c r="UY157" s="303"/>
      <c r="UZ157" s="303"/>
      <c r="VA157" s="303"/>
      <c r="VB157" s="303"/>
      <c r="VC157" s="303"/>
      <c r="VD157" s="303"/>
      <c r="VE157" s="303"/>
      <c r="VF157" s="303"/>
      <c r="VG157" s="303"/>
      <c r="VH157" s="303"/>
      <c r="VI157" s="303"/>
      <c r="VJ157" s="303"/>
      <c r="VK157" s="303"/>
      <c r="VL157" s="303"/>
      <c r="VM157" s="303"/>
      <c r="VN157" s="303"/>
      <c r="VO157" s="303"/>
      <c r="VP157" s="303"/>
      <c r="VQ157" s="303"/>
      <c r="VR157" s="303"/>
      <c r="VS157" s="303"/>
      <c r="VT157" s="303"/>
      <c r="VU157" s="303"/>
      <c r="VV157" s="303"/>
      <c r="VW157" s="303"/>
      <c r="VX157" s="303"/>
      <c r="VY157" s="303"/>
      <c r="VZ157" s="303"/>
      <c r="WA157" s="303"/>
      <c r="WB157" s="303"/>
      <c r="WC157" s="303"/>
      <c r="WD157" s="303"/>
      <c r="WE157" s="303"/>
      <c r="WF157" s="303"/>
      <c r="WG157" s="303"/>
      <c r="WH157" s="303"/>
      <c r="WI157" s="303"/>
      <c r="WJ157" s="303"/>
      <c r="WK157" s="303"/>
      <c r="WL157" s="303"/>
      <c r="WM157" s="303"/>
      <c r="WN157" s="303"/>
      <c r="WO157" s="303"/>
      <c r="WP157" s="303"/>
      <c r="WQ157" s="303"/>
      <c r="WR157" s="303"/>
      <c r="WS157" s="303"/>
      <c r="WT157" s="303"/>
      <c r="WU157" s="303"/>
      <c r="WV157" s="303"/>
      <c r="WW157" s="303"/>
      <c r="WX157" s="303"/>
      <c r="WY157" s="303"/>
      <c r="WZ157" s="303"/>
      <c r="XA157" s="303"/>
      <c r="XB157" s="303"/>
      <c r="XC157" s="303"/>
      <c r="XD157" s="303"/>
      <c r="XE157" s="303"/>
      <c r="XF157" s="303"/>
      <c r="XG157" s="303"/>
      <c r="XH157" s="303"/>
      <c r="XI157" s="303"/>
      <c r="XJ157" s="303"/>
      <c r="XK157" s="303"/>
      <c r="XL157" s="303"/>
      <c r="XM157" s="303"/>
      <c r="XN157" s="303"/>
      <c r="XO157" s="303"/>
      <c r="XP157" s="303"/>
      <c r="XQ157" s="303"/>
      <c r="XR157" s="303"/>
      <c r="XS157" s="303"/>
      <c r="XT157" s="303"/>
      <c r="XU157" s="303"/>
      <c r="XV157" s="303"/>
      <c r="XW157" s="303"/>
      <c r="XX157" s="303"/>
      <c r="XY157" s="303"/>
      <c r="XZ157" s="303"/>
      <c r="YA157" s="303"/>
      <c r="YB157" s="303"/>
      <c r="YC157" s="303"/>
      <c r="YD157" s="303"/>
      <c r="YE157" s="303"/>
      <c r="YF157" s="303"/>
      <c r="YG157" s="303"/>
      <c r="YH157" s="303"/>
      <c r="YI157" s="303"/>
      <c r="YJ157" s="303"/>
      <c r="YK157" s="303"/>
      <c r="YL157" s="303"/>
      <c r="YM157" s="303"/>
      <c r="YN157" s="303"/>
      <c r="YO157" s="303"/>
      <c r="YP157" s="303"/>
      <c r="YQ157" s="303"/>
      <c r="YR157" s="303"/>
      <c r="YS157" s="303"/>
      <c r="YT157" s="303"/>
      <c r="YU157" s="303"/>
      <c r="YV157" s="303"/>
      <c r="YW157" s="303"/>
      <c r="YX157" s="303"/>
      <c r="YY157" s="303"/>
      <c r="YZ157" s="303"/>
      <c r="ZA157" s="303"/>
      <c r="ZB157" s="303"/>
      <c r="ZC157" s="303"/>
      <c r="ZD157" s="303"/>
      <c r="ZE157" s="303"/>
      <c r="ZF157" s="303"/>
      <c r="ZG157" s="303"/>
      <c r="ZH157" s="303"/>
      <c r="ZI157" s="303"/>
      <c r="ZJ157" s="303"/>
      <c r="ZK157" s="303"/>
      <c r="ZL157" s="303"/>
      <c r="ZM157" s="303"/>
      <c r="ZN157" s="303"/>
      <c r="ZO157" s="303"/>
      <c r="ZP157" s="303"/>
      <c r="ZQ157" s="303"/>
      <c r="ZR157" s="303"/>
      <c r="ZS157" s="303"/>
      <c r="ZT157" s="303"/>
      <c r="ZU157" s="303"/>
      <c r="ZV157" s="303"/>
      <c r="ZW157" s="303"/>
      <c r="ZX157" s="303"/>
      <c r="ZY157" s="303"/>
      <c r="ZZ157" s="303"/>
      <c r="AAA157" s="303"/>
      <c r="AAB157" s="303"/>
      <c r="AAC157" s="303"/>
      <c r="AAD157" s="303"/>
      <c r="AAE157" s="303"/>
      <c r="AAF157" s="303"/>
      <c r="AAG157" s="303"/>
      <c r="AAH157" s="303"/>
      <c r="AAI157" s="303"/>
      <c r="AAJ157" s="303"/>
      <c r="AAK157" s="303"/>
      <c r="AAL157" s="303"/>
      <c r="AAM157" s="303"/>
      <c r="AAN157" s="303"/>
      <c r="AAO157" s="303"/>
      <c r="AAP157" s="303"/>
      <c r="AAQ157" s="303"/>
      <c r="AAR157" s="303"/>
      <c r="AAS157" s="303"/>
      <c r="AAT157" s="303"/>
      <c r="AAU157" s="303"/>
      <c r="AAV157" s="303"/>
      <c r="AAW157" s="303"/>
      <c r="AAX157" s="303"/>
      <c r="AAY157" s="303"/>
      <c r="AAZ157" s="303"/>
      <c r="ABA157" s="303"/>
      <c r="ABB157" s="303"/>
      <c r="ABC157" s="303"/>
      <c r="ABD157" s="303"/>
      <c r="ABE157" s="303"/>
      <c r="ABF157" s="303"/>
      <c r="ABG157" s="303"/>
      <c r="ABH157" s="303"/>
      <c r="ABI157" s="303"/>
      <c r="ABJ157" s="303"/>
      <c r="ABK157" s="303"/>
      <c r="ABL157" s="303"/>
      <c r="ABM157" s="303"/>
      <c r="ABN157" s="303"/>
      <c r="ABO157" s="303"/>
      <c r="ABP157" s="303"/>
      <c r="ABQ157" s="303"/>
      <c r="ABR157" s="303"/>
      <c r="ABS157" s="303"/>
      <c r="ABT157" s="303"/>
      <c r="ABU157" s="303"/>
      <c r="ABV157" s="303"/>
      <c r="ABW157" s="303"/>
      <c r="ABX157" s="303"/>
      <c r="ABY157" s="303"/>
      <c r="ABZ157" s="303"/>
      <c r="ACA157" s="303"/>
      <c r="ACB157" s="303"/>
      <c r="ACC157" s="303"/>
      <c r="ACD157" s="303"/>
      <c r="ACE157" s="303"/>
      <c r="ACF157" s="303"/>
      <c r="ACG157" s="303"/>
      <c r="ACH157" s="303"/>
      <c r="ACI157" s="303"/>
      <c r="ACJ157" s="303"/>
      <c r="ACK157" s="303"/>
      <c r="ACL157" s="303"/>
      <c r="ACM157" s="303"/>
      <c r="ACN157" s="303"/>
      <c r="ACO157" s="303"/>
      <c r="ACP157" s="303"/>
      <c r="ACQ157" s="303"/>
      <c r="ACR157" s="303"/>
      <c r="ACS157" s="303"/>
      <c r="ACT157" s="303"/>
      <c r="ACU157" s="303"/>
      <c r="ACV157" s="303"/>
      <c r="ACW157" s="303"/>
      <c r="ACX157" s="303"/>
      <c r="ACY157" s="303"/>
      <c r="ACZ157" s="303"/>
      <c r="ADA157" s="303"/>
      <c r="ADB157" s="303"/>
      <c r="ADC157" s="303"/>
      <c r="ADD157" s="303"/>
      <c r="ADE157" s="303"/>
      <c r="ADF157" s="303"/>
      <c r="ADG157" s="303"/>
      <c r="ADH157" s="303"/>
      <c r="ADI157" s="303"/>
      <c r="ADJ157" s="303"/>
      <c r="ADK157" s="303"/>
      <c r="ADL157" s="303"/>
      <c r="ADM157" s="303"/>
      <c r="ADN157" s="303"/>
      <c r="ADO157" s="303"/>
      <c r="ADP157" s="303"/>
      <c r="ADQ157" s="303"/>
      <c r="ADR157" s="303"/>
      <c r="ADS157" s="303"/>
      <c r="ADT157" s="303"/>
      <c r="ADU157" s="303"/>
      <c r="ADV157" s="303"/>
      <c r="ADW157" s="303"/>
      <c r="ADX157" s="303"/>
      <c r="ADY157" s="303"/>
      <c r="ADZ157" s="303"/>
      <c r="AEA157" s="303"/>
      <c r="AEB157" s="303"/>
      <c r="AEC157" s="303"/>
      <c r="AED157" s="303"/>
      <c r="AEE157" s="303"/>
      <c r="AEF157" s="303"/>
      <c r="AEG157" s="303"/>
      <c r="AEH157" s="303"/>
      <c r="AEI157" s="303"/>
      <c r="AEJ157" s="303"/>
      <c r="AEK157" s="303"/>
      <c r="AEL157" s="303"/>
      <c r="AEM157" s="303"/>
      <c r="AEN157" s="303"/>
      <c r="AEO157" s="303"/>
      <c r="AEP157" s="303"/>
      <c r="AEQ157" s="303"/>
      <c r="AER157" s="303"/>
      <c r="AES157" s="303"/>
      <c r="AET157" s="303"/>
      <c r="AEU157" s="303"/>
      <c r="AEV157" s="303"/>
      <c r="AEW157" s="303"/>
      <c r="AEX157" s="303"/>
      <c r="AEY157" s="303"/>
      <c r="AEZ157" s="303"/>
      <c r="AFA157" s="303"/>
      <c r="AFB157" s="303"/>
      <c r="AFC157" s="303"/>
      <c r="AFD157" s="303"/>
      <c r="AFE157" s="303"/>
      <c r="AFF157" s="303"/>
      <c r="AFG157" s="303"/>
      <c r="AFH157" s="303"/>
      <c r="AFI157" s="303"/>
      <c r="AFJ157" s="303"/>
      <c r="AFK157" s="303"/>
      <c r="AFL157" s="303"/>
      <c r="AFM157" s="303"/>
      <c r="AFN157" s="303"/>
      <c r="AFO157" s="303"/>
      <c r="AFP157" s="303"/>
      <c r="AFQ157" s="303"/>
      <c r="AFR157" s="303"/>
      <c r="AFS157" s="303"/>
      <c r="AFT157" s="303"/>
      <c r="AFU157" s="303"/>
      <c r="AFV157" s="303"/>
      <c r="AFW157" s="303"/>
      <c r="AFX157" s="303"/>
      <c r="AFY157" s="303"/>
      <c r="AFZ157" s="303"/>
      <c r="AGA157" s="303"/>
      <c r="AGB157" s="303"/>
      <c r="AGC157" s="303"/>
      <c r="AGD157" s="303"/>
      <c r="AGE157" s="303"/>
      <c r="AGF157" s="303"/>
      <c r="AGG157" s="303"/>
      <c r="AGH157" s="303"/>
      <c r="AGI157" s="303"/>
      <c r="AGJ157" s="303"/>
      <c r="AGK157" s="303"/>
      <c r="AGL157" s="303"/>
      <c r="AGM157" s="303"/>
      <c r="AGN157" s="303"/>
      <c r="AGO157" s="303"/>
      <c r="AGP157" s="303"/>
      <c r="AGQ157" s="303"/>
      <c r="AGR157" s="303"/>
      <c r="AGS157" s="303"/>
      <c r="AGT157" s="303"/>
      <c r="AGU157" s="303"/>
      <c r="AGV157" s="303"/>
      <c r="AGW157" s="303"/>
      <c r="AGX157" s="303"/>
      <c r="AGY157" s="303"/>
      <c r="AGZ157" s="303"/>
      <c r="AHA157" s="303"/>
      <c r="AHB157" s="303"/>
      <c r="AHC157" s="303"/>
      <c r="AHD157" s="303"/>
      <c r="AHE157" s="303"/>
      <c r="AHF157" s="303"/>
      <c r="AHG157" s="303"/>
      <c r="AHH157" s="303"/>
      <c r="AHI157" s="303"/>
      <c r="AHJ157" s="303"/>
      <c r="AHK157" s="303"/>
      <c r="AHL157" s="303"/>
      <c r="AHM157" s="303"/>
      <c r="AHN157" s="303"/>
      <c r="AHO157" s="303"/>
      <c r="AHP157" s="303"/>
      <c r="AHQ157" s="303"/>
      <c r="AHR157" s="303"/>
      <c r="AHS157" s="303"/>
      <c r="AHT157" s="303"/>
      <c r="AHU157" s="303"/>
      <c r="AHV157" s="303"/>
      <c r="AHW157" s="303"/>
      <c r="AHX157" s="303"/>
      <c r="AHY157" s="303"/>
      <c r="AHZ157" s="303"/>
      <c r="AIA157" s="303"/>
      <c r="AIB157" s="303"/>
      <c r="AIC157" s="303"/>
      <c r="AID157" s="303"/>
      <c r="AIE157" s="303"/>
      <c r="AIF157" s="303"/>
      <c r="AIG157" s="303"/>
      <c r="AIH157" s="303"/>
      <c r="AII157" s="303"/>
      <c r="AIJ157" s="303"/>
      <c r="AIK157" s="303"/>
      <c r="AIL157" s="303"/>
      <c r="AIM157" s="303"/>
      <c r="AIN157" s="303"/>
      <c r="AIO157" s="303"/>
      <c r="AIP157" s="303"/>
      <c r="AIQ157" s="303"/>
      <c r="AIR157" s="303"/>
      <c r="AIS157" s="303"/>
      <c r="AIT157" s="303"/>
      <c r="AIU157" s="303"/>
      <c r="AIV157" s="303"/>
      <c r="AIW157" s="303"/>
      <c r="AIX157" s="303"/>
      <c r="AIY157" s="303"/>
      <c r="AIZ157" s="303"/>
      <c r="AJA157" s="303"/>
      <c r="AJB157" s="303"/>
      <c r="AJC157" s="303"/>
      <c r="AJD157" s="303"/>
      <c r="AJE157" s="303"/>
      <c r="AJF157" s="303"/>
      <c r="AJG157" s="303"/>
      <c r="AJH157" s="303"/>
      <c r="AJI157" s="303"/>
      <c r="AJJ157" s="303"/>
      <c r="AJK157" s="303"/>
      <c r="AJL157" s="303"/>
      <c r="AJM157" s="303"/>
      <c r="AJN157" s="303"/>
      <c r="AJO157" s="303"/>
      <c r="AJP157" s="303"/>
      <c r="AJQ157" s="303"/>
      <c r="AJR157" s="303"/>
      <c r="AJS157" s="303"/>
      <c r="AJT157" s="303"/>
      <c r="AJU157" s="303"/>
      <c r="AJV157" s="303"/>
      <c r="AJW157" s="303"/>
      <c r="AJX157" s="303"/>
      <c r="AJY157" s="303"/>
      <c r="AJZ157" s="303"/>
      <c r="AKA157" s="303"/>
      <c r="AKB157" s="303"/>
      <c r="AKC157" s="303"/>
      <c r="AKD157" s="303"/>
      <c r="AKE157" s="303"/>
      <c r="AKF157" s="303"/>
      <c r="AKG157" s="303"/>
      <c r="AKH157" s="303"/>
      <c r="AKI157" s="303"/>
      <c r="AKJ157" s="303"/>
      <c r="AKK157" s="303"/>
      <c r="AKL157" s="303"/>
      <c r="AKM157" s="303"/>
      <c r="AKN157" s="303"/>
      <c r="AKO157" s="303"/>
      <c r="AKP157" s="303"/>
      <c r="AKQ157" s="303"/>
      <c r="AKR157" s="303"/>
      <c r="AKS157" s="303"/>
      <c r="AKT157" s="303"/>
      <c r="AKU157" s="303"/>
      <c r="AKV157" s="303"/>
      <c r="AKW157" s="303"/>
      <c r="AKX157" s="303"/>
      <c r="AKY157" s="303"/>
      <c r="AKZ157" s="303"/>
      <c r="ALA157" s="303"/>
      <c r="ALB157" s="303"/>
      <c r="ALC157" s="303"/>
      <c r="ALD157" s="303"/>
      <c r="ALE157" s="303"/>
      <c r="ALF157" s="303"/>
      <c r="ALG157" s="303"/>
      <c r="ALH157" s="303"/>
      <c r="ALI157" s="303"/>
      <c r="ALJ157" s="303"/>
      <c r="ALK157" s="303"/>
      <c r="ALL157" s="303"/>
      <c r="ALM157" s="303"/>
      <c r="ALN157" s="303"/>
      <c r="ALO157" s="303"/>
      <c r="ALP157" s="303"/>
      <c r="ALQ157" s="303"/>
      <c r="ALR157" s="303"/>
      <c r="ALS157" s="303"/>
      <c r="ALT157" s="303"/>
      <c r="ALU157" s="303"/>
      <c r="ALV157" s="303"/>
      <c r="ALW157" s="303"/>
      <c r="ALX157" s="303"/>
      <c r="ALY157" s="303"/>
      <c r="ALZ157" s="303"/>
      <c r="AMA157" s="303"/>
      <c r="AMB157" s="303"/>
      <c r="AMC157" s="303"/>
      <c r="AMD157" s="303"/>
      <c r="AME157" s="303"/>
      <c r="AMF157" s="303"/>
      <c r="AMG157" s="303"/>
      <c r="AMH157" s="303"/>
      <c r="AMI157" s="303"/>
      <c r="AMJ157" s="303"/>
      <c r="AMK157" s="303"/>
      <c r="AML157" s="303"/>
      <c r="AMM157" s="303"/>
      <c r="AMN157" s="303"/>
      <c r="AMO157" s="303"/>
      <c r="AMP157" s="303"/>
      <c r="AMQ157" s="303"/>
      <c r="AMR157" s="303"/>
      <c r="AMS157" s="303"/>
      <c r="AMT157" s="303"/>
      <c r="AMU157" s="303"/>
      <c r="AMV157" s="303"/>
      <c r="AMW157" s="303"/>
      <c r="AMX157" s="303"/>
      <c r="AMY157" s="303"/>
      <c r="AMZ157" s="303"/>
      <c r="ANA157" s="303"/>
      <c r="ANB157" s="303"/>
      <c r="ANC157" s="303"/>
      <c r="AND157" s="303"/>
      <c r="ANE157" s="303"/>
      <c r="ANF157" s="303"/>
      <c r="ANG157" s="303"/>
      <c r="ANH157" s="303"/>
      <c r="ANI157" s="303"/>
      <c r="ANJ157" s="303"/>
      <c r="ANK157" s="303"/>
      <c r="ANL157" s="303"/>
      <c r="ANM157" s="303"/>
      <c r="ANN157" s="303"/>
      <c r="ANO157" s="303"/>
      <c r="ANP157" s="303"/>
      <c r="ANQ157" s="303"/>
      <c r="ANR157" s="303"/>
      <c r="ANS157" s="303"/>
      <c r="ANT157" s="303"/>
      <c r="ANU157" s="303"/>
      <c r="ANV157" s="303"/>
      <c r="ANW157" s="303"/>
      <c r="ANX157" s="303"/>
      <c r="ANY157" s="303"/>
      <c r="ANZ157" s="303"/>
      <c r="AOA157" s="303"/>
      <c r="AOB157" s="303"/>
      <c r="AOC157" s="303"/>
      <c r="AOD157" s="303"/>
      <c r="AOE157" s="303"/>
      <c r="AOF157" s="303"/>
      <c r="AOG157" s="303"/>
      <c r="AOH157" s="303"/>
      <c r="AOI157" s="303"/>
      <c r="AOJ157" s="303"/>
      <c r="AOK157" s="303"/>
      <c r="AOL157" s="303"/>
      <c r="AOM157" s="303"/>
      <c r="AON157" s="303"/>
      <c r="AOO157" s="303"/>
      <c r="AOP157" s="303"/>
      <c r="AOQ157" s="303"/>
      <c r="AOR157" s="303"/>
      <c r="AOS157" s="303"/>
      <c r="AOT157" s="303"/>
      <c r="AOU157" s="303"/>
      <c r="AOV157" s="303"/>
      <c r="AOW157" s="303"/>
      <c r="AOX157" s="303"/>
      <c r="AOY157" s="303"/>
      <c r="AOZ157" s="303"/>
      <c r="APA157" s="303"/>
      <c r="APB157" s="303"/>
      <c r="APC157" s="303"/>
      <c r="APD157" s="303"/>
      <c r="APE157" s="303"/>
      <c r="APF157" s="303"/>
      <c r="APG157" s="303"/>
      <c r="APH157" s="303"/>
      <c r="API157" s="303"/>
      <c r="APJ157" s="303"/>
      <c r="APK157" s="303"/>
      <c r="APL157" s="303"/>
      <c r="APM157" s="303"/>
      <c r="APN157" s="303"/>
      <c r="APO157" s="303"/>
      <c r="APP157" s="303"/>
      <c r="APQ157" s="303"/>
      <c r="APR157" s="303"/>
      <c r="APS157" s="303"/>
      <c r="APT157" s="303"/>
      <c r="APU157" s="303"/>
      <c r="APV157" s="303"/>
      <c r="APW157" s="303"/>
      <c r="APX157" s="303"/>
      <c r="APY157" s="303"/>
      <c r="APZ157" s="303"/>
      <c r="AQA157" s="303"/>
      <c r="AQB157" s="303"/>
      <c r="AQC157" s="303"/>
      <c r="AQD157" s="303"/>
      <c r="AQE157" s="303"/>
      <c r="AQF157" s="303"/>
      <c r="AQG157" s="303"/>
      <c r="AQH157" s="303"/>
      <c r="AQI157" s="303"/>
      <c r="AQJ157" s="303"/>
      <c r="AQK157" s="303"/>
      <c r="AQL157" s="303"/>
      <c r="AQM157" s="303"/>
      <c r="AQN157" s="303"/>
      <c r="AQO157" s="303"/>
      <c r="AQP157" s="303"/>
      <c r="AQQ157" s="303"/>
      <c r="AQR157" s="303"/>
      <c r="AQS157" s="303"/>
      <c r="AQT157" s="303"/>
      <c r="AQU157" s="303"/>
      <c r="AQV157" s="303"/>
      <c r="AQW157" s="303"/>
      <c r="AQX157" s="303"/>
      <c r="AQY157" s="303"/>
      <c r="AQZ157" s="303"/>
      <c r="ARA157" s="303"/>
      <c r="ARB157" s="303"/>
      <c r="ARC157" s="303"/>
      <c r="ARD157" s="303"/>
      <c r="ARE157" s="303"/>
      <c r="ARF157" s="303"/>
      <c r="ARG157" s="303"/>
      <c r="ARH157" s="303"/>
      <c r="ARI157" s="303"/>
      <c r="ARJ157" s="303"/>
      <c r="ARK157" s="303"/>
      <c r="ARL157" s="303"/>
      <c r="ARM157" s="303"/>
      <c r="ARN157" s="303"/>
      <c r="ARO157" s="303"/>
      <c r="ARP157" s="303"/>
      <c r="ARQ157" s="303"/>
      <c r="ARR157" s="303"/>
      <c r="ARS157" s="303"/>
      <c r="ART157" s="303"/>
      <c r="ARU157" s="303"/>
      <c r="ARV157" s="303"/>
      <c r="ARW157" s="303"/>
      <c r="ARX157" s="303"/>
      <c r="ARY157" s="303"/>
      <c r="ARZ157" s="303"/>
      <c r="ASA157" s="303"/>
      <c r="ASB157" s="303"/>
      <c r="ASC157" s="303"/>
      <c r="ASD157" s="303"/>
      <c r="ASE157" s="303"/>
      <c r="ASF157" s="303"/>
      <c r="ASG157" s="303"/>
      <c r="ASH157" s="303"/>
      <c r="ASI157" s="303"/>
      <c r="ASJ157" s="303"/>
      <c r="ASK157" s="303"/>
      <c r="ASL157" s="303"/>
      <c r="ASM157" s="303"/>
      <c r="ASN157" s="303"/>
      <c r="ASO157" s="303"/>
      <c r="ASP157" s="303"/>
      <c r="ASQ157" s="303"/>
      <c r="ASR157" s="303"/>
      <c r="ASS157" s="303"/>
      <c r="AST157" s="303"/>
      <c r="ASU157" s="303"/>
      <c r="ASV157" s="303"/>
      <c r="ASW157" s="303"/>
      <c r="ASX157" s="303"/>
      <c r="ASY157" s="303"/>
      <c r="ASZ157" s="303"/>
      <c r="ATA157" s="303"/>
      <c r="ATB157" s="303"/>
      <c r="ATC157" s="303"/>
      <c r="ATD157" s="303"/>
      <c r="ATE157" s="303"/>
      <c r="ATF157" s="303"/>
      <c r="ATG157" s="303"/>
      <c r="ATH157" s="303"/>
      <c r="ATI157" s="303"/>
      <c r="ATJ157" s="303"/>
      <c r="ATK157" s="303"/>
      <c r="ATL157" s="303"/>
      <c r="ATM157" s="303"/>
      <c r="ATN157" s="303"/>
      <c r="ATO157" s="303"/>
      <c r="ATP157" s="303"/>
      <c r="ATQ157" s="303"/>
      <c r="ATR157" s="303"/>
      <c r="ATS157" s="303"/>
      <c r="ATT157" s="303"/>
      <c r="ATU157" s="303"/>
      <c r="ATV157" s="303"/>
      <c r="ATW157" s="303"/>
      <c r="ATX157" s="303"/>
      <c r="ATY157" s="303"/>
      <c r="ATZ157" s="303"/>
      <c r="AUA157" s="303"/>
      <c r="AUB157" s="303"/>
      <c r="AUC157" s="303"/>
      <c r="AUD157" s="303"/>
      <c r="AUE157" s="303"/>
      <c r="AUF157" s="303"/>
      <c r="AUG157" s="303"/>
      <c r="AUH157" s="303"/>
      <c r="AUI157" s="303"/>
      <c r="AUJ157" s="303"/>
      <c r="AUK157" s="303"/>
      <c r="AUL157" s="303"/>
      <c r="AUM157" s="303"/>
      <c r="AUN157" s="303"/>
      <c r="AUO157" s="303"/>
      <c r="AUP157" s="303"/>
      <c r="AUQ157" s="303"/>
      <c r="AUR157" s="303"/>
      <c r="AUS157" s="303"/>
      <c r="AUT157" s="303"/>
      <c r="AUU157" s="303"/>
      <c r="AUV157" s="303"/>
      <c r="AUW157" s="303"/>
      <c r="AUX157" s="303"/>
      <c r="AUY157" s="303"/>
      <c r="AUZ157" s="303"/>
      <c r="AVA157" s="303"/>
      <c r="AVB157" s="303"/>
      <c r="AVC157" s="303"/>
      <c r="AVD157" s="303"/>
      <c r="AVE157" s="303"/>
      <c r="AVF157" s="303"/>
      <c r="AVG157" s="303"/>
      <c r="AVH157" s="303"/>
      <c r="AVI157" s="303"/>
      <c r="AVJ157" s="303"/>
      <c r="AVK157" s="303"/>
      <c r="AVL157" s="303"/>
      <c r="AVM157" s="303"/>
      <c r="AVN157" s="303"/>
      <c r="AVO157" s="303"/>
      <c r="AVP157" s="303"/>
      <c r="AVQ157" s="303"/>
      <c r="AVR157" s="303"/>
      <c r="AVS157" s="303"/>
      <c r="AVT157" s="303"/>
      <c r="AVU157" s="303"/>
      <c r="AVV157" s="303"/>
      <c r="AVW157" s="303"/>
      <c r="AVX157" s="303"/>
      <c r="AVY157" s="303"/>
      <c r="AVZ157" s="303"/>
      <c r="AWA157" s="303"/>
      <c r="AWB157" s="303"/>
      <c r="AWC157" s="303"/>
      <c r="AWD157" s="303"/>
      <c r="AWE157" s="303"/>
      <c r="AWF157" s="303"/>
      <c r="AWG157" s="303"/>
      <c r="AWH157" s="303"/>
      <c r="AWI157" s="303"/>
      <c r="AWJ157" s="303"/>
      <c r="AWK157" s="303"/>
      <c r="AWL157" s="303"/>
      <c r="AWM157" s="303"/>
      <c r="AWN157" s="303"/>
      <c r="AWO157" s="303"/>
      <c r="AWP157" s="303"/>
      <c r="AWQ157" s="303"/>
      <c r="AWR157" s="303"/>
      <c r="AWS157" s="303"/>
      <c r="AWT157" s="303"/>
      <c r="AWU157" s="303"/>
      <c r="AWV157" s="303"/>
      <c r="AWW157" s="303"/>
      <c r="AWX157" s="303"/>
      <c r="AWY157" s="303"/>
      <c r="AWZ157" s="303"/>
      <c r="AXA157" s="303"/>
      <c r="AXB157" s="303"/>
      <c r="AXC157" s="303"/>
      <c r="AXD157" s="303"/>
      <c r="AXE157" s="303"/>
      <c r="AXF157" s="303"/>
      <c r="AXG157" s="303"/>
      <c r="AXH157" s="303"/>
      <c r="AXI157" s="303"/>
      <c r="AXJ157" s="303"/>
      <c r="AXK157" s="303"/>
      <c r="AXL157" s="303"/>
      <c r="AXM157" s="303"/>
      <c r="AXN157" s="303"/>
      <c r="AXO157" s="303"/>
      <c r="AXP157" s="303"/>
      <c r="AXQ157" s="303"/>
      <c r="AXR157" s="303"/>
      <c r="AXS157" s="303"/>
      <c r="AXT157" s="303"/>
      <c r="AXU157" s="303"/>
      <c r="AXV157" s="303"/>
      <c r="AXW157" s="303"/>
      <c r="AXX157" s="303"/>
      <c r="AXY157" s="303"/>
      <c r="AXZ157" s="303"/>
      <c r="AYA157" s="303"/>
      <c r="AYB157" s="303"/>
      <c r="AYC157" s="303"/>
      <c r="AYD157" s="303"/>
      <c r="AYE157" s="303"/>
      <c r="AYF157" s="303"/>
      <c r="AYG157" s="303"/>
      <c r="AYH157" s="303"/>
      <c r="AYI157" s="303"/>
      <c r="AYJ157" s="303"/>
      <c r="AYK157" s="303"/>
      <c r="AYL157" s="303"/>
      <c r="AYM157" s="303"/>
      <c r="AYN157" s="303"/>
      <c r="AYO157" s="303"/>
      <c r="AYP157" s="303"/>
      <c r="AYQ157" s="303"/>
      <c r="AYR157" s="303"/>
      <c r="AYS157" s="303"/>
      <c r="AYT157" s="303"/>
      <c r="AYU157" s="303"/>
      <c r="AYV157" s="303"/>
      <c r="AYW157" s="303"/>
      <c r="AYX157" s="303"/>
      <c r="AYY157" s="303"/>
      <c r="AYZ157" s="303"/>
      <c r="AZA157" s="303"/>
      <c r="AZB157" s="303"/>
      <c r="AZC157" s="303"/>
      <c r="AZD157" s="303"/>
      <c r="AZE157" s="303"/>
      <c r="AZF157" s="303"/>
      <c r="AZG157" s="303"/>
      <c r="AZH157" s="303"/>
      <c r="AZI157" s="303"/>
      <c r="AZJ157" s="303"/>
      <c r="AZK157" s="303"/>
      <c r="AZL157" s="303"/>
      <c r="AZM157" s="303"/>
      <c r="AZN157" s="303"/>
      <c r="AZO157" s="303"/>
      <c r="AZP157" s="303"/>
      <c r="AZQ157" s="303"/>
      <c r="AZR157" s="303"/>
      <c r="AZS157" s="303"/>
      <c r="AZT157" s="303"/>
      <c r="AZU157" s="303"/>
      <c r="AZV157" s="303"/>
      <c r="AZW157" s="303"/>
      <c r="AZX157" s="303"/>
      <c r="AZY157" s="303"/>
      <c r="AZZ157" s="303"/>
      <c r="BAA157" s="303"/>
      <c r="BAB157" s="303"/>
      <c r="BAC157" s="303"/>
      <c r="BAD157" s="303"/>
      <c r="BAE157" s="303"/>
      <c r="BAF157" s="303"/>
      <c r="BAG157" s="303"/>
      <c r="BAH157" s="303"/>
      <c r="BAI157" s="303"/>
      <c r="BAJ157" s="303"/>
      <c r="BAK157" s="303"/>
      <c r="BAL157" s="303"/>
      <c r="BAM157" s="303"/>
      <c r="BAN157" s="303"/>
      <c r="BAO157" s="303"/>
      <c r="BAP157" s="303"/>
      <c r="BAQ157" s="303"/>
      <c r="BAR157" s="303"/>
      <c r="BAS157" s="303"/>
      <c r="BAT157" s="303"/>
      <c r="BAU157" s="303"/>
      <c r="BAV157" s="303"/>
      <c r="BAW157" s="303"/>
      <c r="BAX157" s="303"/>
      <c r="BAY157" s="303"/>
      <c r="BAZ157" s="303"/>
      <c r="BBA157" s="303"/>
      <c r="BBB157" s="303"/>
      <c r="BBC157" s="303"/>
      <c r="BBD157" s="303"/>
      <c r="BBE157" s="303"/>
      <c r="BBF157" s="303"/>
      <c r="BBG157" s="303"/>
      <c r="BBH157" s="303"/>
      <c r="BBI157" s="303"/>
      <c r="BBJ157" s="303"/>
      <c r="BBK157" s="303"/>
      <c r="BBL157" s="303"/>
      <c r="BBM157" s="303"/>
      <c r="BBN157" s="303"/>
      <c r="BBO157" s="303"/>
      <c r="BBP157" s="303"/>
      <c r="BBQ157" s="303"/>
      <c r="BBR157" s="303"/>
      <c r="BBS157" s="303"/>
      <c r="BBT157" s="303"/>
      <c r="BBU157" s="303"/>
      <c r="BBV157" s="303"/>
      <c r="BBW157" s="303"/>
      <c r="BBX157" s="303"/>
      <c r="BBY157" s="303"/>
      <c r="BBZ157" s="303"/>
      <c r="BCA157" s="303"/>
      <c r="BCB157" s="303"/>
      <c r="BCC157" s="303"/>
      <c r="BCD157" s="303"/>
      <c r="BCE157" s="303"/>
      <c r="BCF157" s="303"/>
      <c r="BCG157" s="303"/>
      <c r="BCH157" s="303"/>
      <c r="BCI157" s="303"/>
      <c r="BCJ157" s="303"/>
      <c r="BCK157" s="303"/>
      <c r="BCL157" s="303"/>
      <c r="BCM157" s="303"/>
      <c r="BCN157" s="303"/>
      <c r="BCO157" s="303"/>
      <c r="BCP157" s="303"/>
      <c r="BCQ157" s="303"/>
      <c r="BCR157" s="303"/>
      <c r="BCS157" s="303"/>
      <c r="BCT157" s="303"/>
      <c r="BCU157" s="303"/>
      <c r="BCV157" s="303"/>
      <c r="BCW157" s="303"/>
      <c r="BCX157" s="303"/>
      <c r="BCY157" s="303"/>
      <c r="BCZ157" s="303"/>
      <c r="BDA157" s="303"/>
      <c r="BDB157" s="303"/>
      <c r="BDC157" s="303"/>
      <c r="BDD157" s="303"/>
      <c r="BDE157" s="303"/>
      <c r="BDF157" s="303"/>
      <c r="BDG157" s="303"/>
      <c r="BDH157" s="303"/>
      <c r="BDI157" s="303"/>
      <c r="BDJ157" s="303"/>
      <c r="BDK157" s="303"/>
      <c r="BDL157" s="303"/>
      <c r="BDM157" s="303"/>
      <c r="BDN157" s="303"/>
      <c r="BDO157" s="303"/>
      <c r="BDP157" s="303"/>
      <c r="BDQ157" s="303"/>
      <c r="BDR157" s="303"/>
      <c r="BDS157" s="303"/>
      <c r="BDT157" s="303"/>
      <c r="BDU157" s="303"/>
      <c r="BDV157" s="303"/>
      <c r="BDW157" s="303"/>
      <c r="BDX157" s="303"/>
      <c r="BDY157" s="303"/>
      <c r="BDZ157" s="303"/>
      <c r="BEA157" s="303"/>
      <c r="BEB157" s="303"/>
      <c r="BEC157" s="303"/>
      <c r="BED157" s="303"/>
      <c r="BEE157" s="303"/>
      <c r="BEF157" s="303"/>
      <c r="BEG157" s="303"/>
      <c r="BEH157" s="303"/>
      <c r="BEI157" s="303"/>
      <c r="BEJ157" s="303"/>
      <c r="BEK157" s="303"/>
      <c r="BEL157" s="303"/>
      <c r="BEM157" s="303"/>
      <c r="BEN157" s="303"/>
      <c r="BEO157" s="303"/>
      <c r="BEP157" s="303"/>
      <c r="BEQ157" s="303"/>
      <c r="BER157" s="303"/>
      <c r="BES157" s="303"/>
      <c r="BET157" s="303"/>
      <c r="BEU157" s="303"/>
      <c r="BEV157" s="303"/>
      <c r="BEW157" s="303"/>
      <c r="BEX157" s="303"/>
      <c r="BEY157" s="303"/>
      <c r="BEZ157" s="303"/>
      <c r="BFA157" s="303"/>
      <c r="BFB157" s="303"/>
      <c r="BFC157" s="303"/>
      <c r="BFD157" s="303"/>
      <c r="BFE157" s="303"/>
      <c r="BFF157" s="303"/>
      <c r="BFG157" s="303"/>
      <c r="BFH157" s="303"/>
      <c r="BFI157" s="303"/>
      <c r="BFJ157" s="303"/>
      <c r="BFK157" s="303"/>
      <c r="BFL157" s="303"/>
      <c r="BFM157" s="303"/>
      <c r="BFN157" s="303"/>
      <c r="BFO157" s="303"/>
      <c r="BFP157" s="303"/>
      <c r="BFQ157" s="303"/>
      <c r="BFR157" s="303"/>
      <c r="BFS157" s="303"/>
      <c r="BFT157" s="303"/>
      <c r="BFU157" s="303"/>
      <c r="BFV157" s="303"/>
      <c r="BFW157" s="303"/>
      <c r="BFX157" s="303"/>
      <c r="BFY157" s="303"/>
      <c r="BFZ157" s="303"/>
      <c r="BGA157" s="303"/>
      <c r="BGB157" s="303"/>
      <c r="BGC157" s="303"/>
      <c r="BGD157" s="303"/>
      <c r="BGE157" s="303"/>
      <c r="BGF157" s="303"/>
      <c r="BGG157" s="303"/>
      <c r="BGH157" s="303"/>
      <c r="BGI157" s="303"/>
      <c r="BGJ157" s="303"/>
      <c r="BGK157" s="303"/>
      <c r="BGL157" s="303"/>
      <c r="BGM157" s="303"/>
      <c r="BGN157" s="303"/>
      <c r="BGO157" s="303"/>
      <c r="BGP157" s="303"/>
      <c r="BGQ157" s="303"/>
      <c r="BGR157" s="303"/>
      <c r="BGS157" s="303"/>
      <c r="BGT157" s="303"/>
      <c r="BGU157" s="303"/>
      <c r="BGV157" s="303"/>
      <c r="BGW157" s="303"/>
      <c r="BGX157" s="303"/>
      <c r="BGY157" s="303"/>
      <c r="BGZ157" s="303"/>
      <c r="BHA157" s="303"/>
      <c r="BHB157" s="303"/>
      <c r="BHC157" s="303"/>
      <c r="BHD157" s="303"/>
      <c r="BHE157" s="303"/>
      <c r="BHF157" s="303"/>
      <c r="BHG157" s="303"/>
      <c r="BHH157" s="303"/>
      <c r="BHI157" s="303"/>
      <c r="BHJ157" s="303"/>
      <c r="BHK157" s="303"/>
      <c r="BHL157" s="303"/>
      <c r="BHM157" s="303"/>
      <c r="BHN157" s="303"/>
      <c r="BHO157" s="303"/>
      <c r="BHP157" s="303"/>
      <c r="BHQ157" s="303"/>
      <c r="BHR157" s="303"/>
      <c r="BHS157" s="303"/>
      <c r="BHT157" s="303"/>
      <c r="BHU157" s="303"/>
      <c r="BHV157" s="303"/>
      <c r="BHW157" s="303"/>
      <c r="BHX157" s="303"/>
      <c r="BHY157" s="303"/>
      <c r="BHZ157" s="303"/>
      <c r="BIA157" s="303"/>
      <c r="BIB157" s="303"/>
      <c r="BIC157" s="303"/>
      <c r="BID157" s="303"/>
      <c r="BIE157" s="303"/>
      <c r="BIF157" s="303"/>
      <c r="BIG157" s="303"/>
      <c r="BIH157" s="303"/>
      <c r="BII157" s="303"/>
      <c r="BIJ157" s="303"/>
      <c r="BIK157" s="303"/>
      <c r="BIL157" s="303"/>
      <c r="BIM157" s="303"/>
      <c r="BIN157" s="303"/>
      <c r="BIO157" s="303"/>
      <c r="BIP157" s="303"/>
      <c r="BIQ157" s="303"/>
      <c r="BIR157" s="303"/>
      <c r="BIS157" s="303"/>
      <c r="BIT157" s="303"/>
      <c r="BIU157" s="303"/>
      <c r="BIV157" s="303"/>
      <c r="BIW157" s="303"/>
      <c r="BIX157" s="303"/>
      <c r="BIY157" s="303"/>
      <c r="BIZ157" s="303"/>
      <c r="BJA157" s="303"/>
      <c r="BJB157" s="303"/>
      <c r="BJC157" s="303"/>
      <c r="BJD157" s="303"/>
      <c r="BJE157" s="303"/>
      <c r="BJF157" s="303"/>
      <c r="BJG157" s="303"/>
      <c r="BJH157" s="303"/>
      <c r="BJI157" s="303"/>
      <c r="BJJ157" s="303"/>
      <c r="BJK157" s="303"/>
      <c r="BJL157" s="303"/>
      <c r="BJM157" s="303"/>
      <c r="BJN157" s="303"/>
      <c r="BJO157" s="303"/>
      <c r="BJP157" s="303"/>
      <c r="BJQ157" s="303"/>
      <c r="BJR157" s="303"/>
      <c r="BJS157" s="303"/>
      <c r="BJT157" s="303"/>
      <c r="BJU157" s="303"/>
      <c r="BJV157" s="303"/>
      <c r="BJW157" s="303"/>
      <c r="BJX157" s="303"/>
      <c r="BJY157" s="303"/>
      <c r="BJZ157" s="303"/>
      <c r="BKA157" s="303"/>
      <c r="BKB157" s="303"/>
      <c r="BKC157" s="303"/>
      <c r="BKD157" s="303"/>
      <c r="BKE157" s="303"/>
      <c r="BKF157" s="303"/>
      <c r="BKG157" s="303"/>
      <c r="BKH157" s="303"/>
      <c r="BKI157" s="303"/>
      <c r="BKJ157" s="303"/>
      <c r="BKK157" s="303"/>
      <c r="BKL157" s="303"/>
      <c r="BKM157" s="303"/>
      <c r="BKN157" s="303"/>
      <c r="BKO157" s="303"/>
      <c r="BKP157" s="303"/>
      <c r="BKQ157" s="303"/>
      <c r="BKR157" s="303"/>
      <c r="BKS157" s="303"/>
      <c r="BKT157" s="303"/>
      <c r="BKU157" s="303"/>
      <c r="BKV157" s="303"/>
      <c r="BKW157" s="303"/>
      <c r="BKX157" s="303"/>
      <c r="BKY157" s="303"/>
      <c r="BKZ157" s="303"/>
      <c r="BLA157" s="303"/>
      <c r="BLB157" s="303"/>
      <c r="BLC157" s="303"/>
      <c r="BLD157" s="303"/>
      <c r="BLE157" s="303"/>
      <c r="BLF157" s="303"/>
      <c r="BLG157" s="303"/>
      <c r="BLH157" s="303"/>
      <c r="BLI157" s="303"/>
      <c r="BLJ157" s="303"/>
      <c r="BLK157" s="303"/>
      <c r="BLL157" s="303"/>
      <c r="BLM157" s="303"/>
      <c r="BLN157" s="303"/>
      <c r="BLO157" s="303"/>
      <c r="BLP157" s="303"/>
      <c r="BLQ157" s="303"/>
      <c r="BLR157" s="303"/>
      <c r="BLS157" s="303"/>
      <c r="BLT157" s="303"/>
      <c r="BLU157" s="303"/>
      <c r="BLV157" s="303"/>
      <c r="BLW157" s="303"/>
      <c r="BLX157" s="303"/>
      <c r="BLY157" s="303"/>
      <c r="BLZ157" s="303"/>
      <c r="BMA157" s="303"/>
      <c r="BMB157" s="303"/>
      <c r="BMC157" s="303"/>
      <c r="BMD157" s="303"/>
      <c r="BME157" s="303"/>
      <c r="BMF157" s="303"/>
      <c r="BMG157" s="303"/>
      <c r="BMH157" s="303"/>
      <c r="BMI157" s="303"/>
      <c r="BMJ157" s="303"/>
      <c r="BMK157" s="303"/>
      <c r="BML157" s="303"/>
      <c r="BMM157" s="303"/>
      <c r="BMN157" s="303"/>
      <c r="BMO157" s="303"/>
      <c r="BMP157" s="303"/>
      <c r="BMQ157" s="303"/>
      <c r="BMR157" s="303"/>
      <c r="BMS157" s="303"/>
      <c r="BMT157" s="303"/>
      <c r="BMU157" s="303"/>
      <c r="BMV157" s="303"/>
      <c r="BMW157" s="303"/>
      <c r="BMX157" s="303"/>
      <c r="BMY157" s="303"/>
      <c r="BMZ157" s="303"/>
      <c r="BNA157" s="303"/>
      <c r="BNB157" s="303"/>
      <c r="BNC157" s="303"/>
      <c r="BND157" s="303"/>
      <c r="BNE157" s="303"/>
      <c r="BNF157" s="303"/>
      <c r="BNG157" s="303"/>
      <c r="BNH157" s="303"/>
      <c r="BNI157" s="303"/>
      <c r="BNJ157" s="303"/>
      <c r="BNK157" s="303"/>
      <c r="BNL157" s="303"/>
      <c r="BNM157" s="303"/>
      <c r="BNN157" s="303"/>
      <c r="BNO157" s="303"/>
      <c r="BNP157" s="303"/>
      <c r="BNQ157" s="303"/>
      <c r="BNR157" s="303"/>
      <c r="BNS157" s="303"/>
      <c r="BNT157" s="303"/>
      <c r="BNU157" s="303"/>
      <c r="BNV157" s="303"/>
      <c r="BNW157" s="303"/>
      <c r="BNX157" s="303"/>
      <c r="BNY157" s="303"/>
      <c r="BNZ157" s="303"/>
      <c r="BOA157" s="303"/>
      <c r="BOB157" s="303"/>
      <c r="BOC157" s="303"/>
      <c r="BOD157" s="303"/>
      <c r="BOE157" s="303"/>
      <c r="BOF157" s="303"/>
      <c r="BOG157" s="303"/>
      <c r="BOH157" s="303"/>
      <c r="BOI157" s="303"/>
      <c r="BOJ157" s="303"/>
      <c r="BOK157" s="303"/>
      <c r="BOL157" s="303"/>
      <c r="BOM157" s="303"/>
      <c r="BON157" s="303"/>
      <c r="BOO157" s="303"/>
      <c r="BOP157" s="303"/>
      <c r="BOQ157" s="303"/>
      <c r="BOR157" s="303"/>
      <c r="BOS157" s="303"/>
      <c r="BOT157" s="303"/>
      <c r="BOU157" s="303"/>
      <c r="BOV157" s="303"/>
      <c r="BOW157" s="303"/>
      <c r="BOX157" s="303"/>
      <c r="BOY157" s="303"/>
      <c r="BOZ157" s="303"/>
      <c r="BPA157" s="303"/>
      <c r="BPB157" s="303"/>
      <c r="BPC157" s="303"/>
      <c r="BPD157" s="303"/>
      <c r="BPE157" s="303"/>
      <c r="BPF157" s="303"/>
      <c r="BPG157" s="303"/>
      <c r="BPH157" s="303"/>
      <c r="BPI157" s="303"/>
      <c r="BPJ157" s="303"/>
      <c r="BPK157" s="303"/>
      <c r="BPL157" s="303"/>
      <c r="BPM157" s="303"/>
      <c r="BPN157" s="303"/>
      <c r="BPO157" s="303"/>
      <c r="BPP157" s="303"/>
      <c r="BPQ157" s="303"/>
      <c r="BPR157" s="303"/>
      <c r="BPS157" s="303"/>
      <c r="BPT157" s="303"/>
      <c r="BPU157" s="303"/>
      <c r="BPV157" s="303"/>
      <c r="BPW157" s="303"/>
      <c r="BPX157" s="303"/>
      <c r="BPY157" s="303"/>
      <c r="BPZ157" s="303"/>
      <c r="BQA157" s="303"/>
      <c r="BQB157" s="303"/>
      <c r="BQC157" s="303"/>
      <c r="BQD157" s="303"/>
      <c r="BQE157" s="303"/>
      <c r="BQF157" s="303"/>
      <c r="BQG157" s="303"/>
      <c r="BQH157" s="303"/>
      <c r="BQI157" s="303"/>
      <c r="BQJ157" s="303"/>
      <c r="BQK157" s="303"/>
      <c r="BQL157" s="303"/>
      <c r="BQM157" s="303"/>
      <c r="BQN157" s="303"/>
      <c r="BQO157" s="303"/>
      <c r="BQP157" s="303"/>
      <c r="BQQ157" s="303"/>
      <c r="BQR157" s="303"/>
      <c r="BQS157" s="303"/>
      <c r="BQT157" s="303"/>
      <c r="BQU157" s="303"/>
      <c r="BQV157" s="303"/>
      <c r="BQW157" s="303"/>
      <c r="BQX157" s="303"/>
      <c r="BQY157" s="303"/>
      <c r="BQZ157" s="303"/>
      <c r="BRA157" s="303"/>
      <c r="BRB157" s="303"/>
      <c r="BRC157" s="303"/>
      <c r="BRD157" s="303"/>
      <c r="BRE157" s="303"/>
      <c r="BRF157" s="303"/>
      <c r="BRG157" s="303"/>
      <c r="BRH157" s="303"/>
      <c r="BRI157" s="303"/>
      <c r="BRJ157" s="303"/>
      <c r="BRK157" s="303"/>
      <c r="BRL157" s="303"/>
      <c r="BRM157" s="303"/>
      <c r="BRN157" s="303"/>
      <c r="BRO157" s="303"/>
      <c r="BRP157" s="303"/>
      <c r="BRQ157" s="303"/>
      <c r="BRR157" s="303"/>
      <c r="BRS157" s="303"/>
      <c r="BRT157" s="303"/>
      <c r="BRU157" s="303"/>
      <c r="BRV157" s="303"/>
      <c r="BRW157" s="303"/>
      <c r="BRX157" s="303"/>
      <c r="BRY157" s="303"/>
      <c r="BRZ157" s="303"/>
      <c r="BSA157" s="303"/>
      <c r="BSB157" s="303"/>
      <c r="BSC157" s="303"/>
      <c r="BSD157" s="303"/>
      <c r="BSE157" s="303"/>
      <c r="BSF157" s="303"/>
      <c r="BSG157" s="303"/>
      <c r="BSH157" s="303"/>
      <c r="BSI157" s="303"/>
      <c r="BSJ157" s="303"/>
      <c r="BSK157" s="303"/>
      <c r="BSL157" s="303"/>
      <c r="BSM157" s="303"/>
      <c r="BSN157" s="303"/>
      <c r="BSO157" s="303"/>
      <c r="BSP157" s="303"/>
      <c r="BSQ157" s="303"/>
      <c r="BSR157" s="303"/>
      <c r="BSS157" s="303"/>
      <c r="BST157" s="303"/>
      <c r="BSU157" s="303"/>
      <c r="BSV157" s="303"/>
      <c r="BSW157" s="303"/>
      <c r="BSX157" s="303"/>
      <c r="BSY157" s="303"/>
      <c r="BSZ157" s="303"/>
      <c r="BTA157" s="303"/>
      <c r="BTB157" s="303"/>
      <c r="BTC157" s="303"/>
      <c r="BTD157" s="303"/>
      <c r="BTE157" s="303"/>
      <c r="BTF157" s="303"/>
      <c r="BTG157" s="303"/>
      <c r="BTH157" s="303"/>
      <c r="BTI157" s="303"/>
      <c r="BTJ157" s="303"/>
      <c r="BTK157" s="303"/>
      <c r="BTL157" s="303"/>
      <c r="BTM157" s="303"/>
      <c r="BTN157" s="303"/>
      <c r="BTO157" s="303"/>
      <c r="BTP157" s="303"/>
      <c r="BTQ157" s="303"/>
      <c r="BTR157" s="303"/>
      <c r="BTS157" s="303"/>
      <c r="BTT157" s="303"/>
      <c r="BTU157" s="303"/>
      <c r="BTV157" s="303"/>
      <c r="BTW157" s="303"/>
      <c r="BTX157" s="303"/>
      <c r="BTY157" s="303"/>
      <c r="BTZ157" s="303"/>
      <c r="BUA157" s="303"/>
      <c r="BUB157" s="303"/>
      <c r="BUC157" s="303"/>
      <c r="BUD157" s="303"/>
      <c r="BUE157" s="303"/>
      <c r="BUF157" s="303"/>
      <c r="BUG157" s="303"/>
      <c r="BUH157" s="303"/>
      <c r="BUI157" s="303"/>
      <c r="BUJ157" s="303"/>
      <c r="BUK157" s="303"/>
      <c r="BUL157" s="303"/>
      <c r="BUM157" s="303"/>
      <c r="BUN157" s="303"/>
      <c r="BUO157" s="303"/>
      <c r="BUP157" s="303"/>
      <c r="BUQ157" s="303"/>
      <c r="BUR157" s="303"/>
      <c r="BUS157" s="303"/>
      <c r="BUT157" s="303"/>
      <c r="BUU157" s="303"/>
      <c r="BUV157" s="303"/>
      <c r="BUW157" s="303"/>
      <c r="BUX157" s="303"/>
      <c r="BUY157" s="303"/>
      <c r="BUZ157" s="303"/>
      <c r="BVA157" s="303"/>
      <c r="BVB157" s="303"/>
      <c r="BVC157" s="303"/>
      <c r="BVD157" s="303"/>
      <c r="BVE157" s="303"/>
      <c r="BVF157" s="303"/>
      <c r="BVG157" s="303"/>
      <c r="BVH157" s="303"/>
      <c r="BVI157" s="303"/>
      <c r="BVJ157" s="303"/>
      <c r="BVK157" s="303"/>
      <c r="BVL157" s="303"/>
      <c r="BVM157" s="303"/>
      <c r="BVN157" s="303"/>
      <c r="BVO157" s="303"/>
      <c r="BVP157" s="303"/>
      <c r="BVQ157" s="303"/>
      <c r="BVR157" s="303"/>
      <c r="BVS157" s="303"/>
      <c r="BVT157" s="303"/>
      <c r="BVU157" s="303"/>
      <c r="BVV157" s="303"/>
      <c r="BVW157" s="303"/>
      <c r="BVX157" s="303"/>
      <c r="BVY157" s="303"/>
      <c r="BVZ157" s="303"/>
      <c r="BWA157" s="303"/>
      <c r="BWB157" s="303"/>
      <c r="BWC157" s="303"/>
      <c r="BWD157" s="303"/>
      <c r="BWE157" s="303"/>
      <c r="BWF157" s="303"/>
      <c r="BWG157" s="303"/>
      <c r="BWH157" s="303"/>
      <c r="BWI157" s="303"/>
      <c r="BWJ157" s="303"/>
      <c r="BWK157" s="303"/>
      <c r="BWL157" s="303"/>
      <c r="BWM157" s="303"/>
      <c r="BWN157" s="303"/>
      <c r="BWO157" s="303"/>
      <c r="BWP157" s="303"/>
      <c r="BWQ157" s="303"/>
      <c r="BWR157" s="303"/>
      <c r="BWS157" s="303"/>
      <c r="BWT157" s="303"/>
      <c r="BWU157" s="303"/>
      <c r="BWV157" s="303"/>
      <c r="BWW157" s="303"/>
      <c r="BWX157" s="303"/>
      <c r="BWY157" s="303"/>
      <c r="BWZ157" s="303"/>
      <c r="BXA157" s="303"/>
      <c r="BXB157" s="303"/>
      <c r="BXC157" s="303"/>
      <c r="BXD157" s="303"/>
      <c r="BXE157" s="303"/>
      <c r="BXF157" s="303"/>
      <c r="BXG157" s="303"/>
      <c r="BXH157" s="303"/>
      <c r="BXI157" s="303"/>
      <c r="BXJ157" s="303"/>
      <c r="BXK157" s="303"/>
      <c r="BXL157" s="303"/>
      <c r="BXM157" s="303"/>
      <c r="BXN157" s="303"/>
      <c r="BXO157" s="303"/>
      <c r="BXP157" s="303"/>
      <c r="BXQ157" s="303"/>
      <c r="BXR157" s="303"/>
      <c r="BXS157" s="303"/>
      <c r="BXT157" s="303"/>
      <c r="BXU157" s="303"/>
      <c r="BXV157" s="303"/>
      <c r="BXW157" s="303"/>
      <c r="BXX157" s="303"/>
      <c r="BXY157" s="303"/>
      <c r="BXZ157" s="303"/>
      <c r="BYA157" s="303"/>
      <c r="BYB157" s="303"/>
      <c r="BYC157" s="303"/>
      <c r="BYD157" s="303"/>
      <c r="BYE157" s="303"/>
      <c r="BYF157" s="303"/>
      <c r="BYG157" s="303"/>
      <c r="BYH157" s="303"/>
      <c r="BYI157" s="303"/>
      <c r="BYJ157" s="303"/>
      <c r="BYK157" s="303"/>
      <c r="BYL157" s="303"/>
      <c r="BYM157" s="303"/>
      <c r="BYN157" s="303"/>
      <c r="BYO157" s="303"/>
      <c r="BYP157" s="303"/>
      <c r="BYQ157" s="303"/>
      <c r="BYR157" s="303"/>
      <c r="BYS157" s="303"/>
      <c r="BYT157" s="303"/>
      <c r="BYU157" s="303"/>
      <c r="BYV157" s="303"/>
      <c r="BYW157" s="303"/>
      <c r="BYX157" s="303"/>
      <c r="BYY157" s="303"/>
      <c r="BYZ157" s="303"/>
      <c r="BZA157" s="303"/>
      <c r="BZB157" s="303"/>
      <c r="BZC157" s="303"/>
      <c r="BZD157" s="303"/>
      <c r="BZE157" s="303"/>
      <c r="BZF157" s="303"/>
      <c r="BZG157" s="303"/>
      <c r="BZH157" s="303"/>
      <c r="BZI157" s="303"/>
      <c r="BZJ157" s="303"/>
      <c r="BZK157" s="303"/>
      <c r="BZL157" s="303"/>
      <c r="BZM157" s="303"/>
      <c r="BZN157" s="303"/>
      <c r="BZO157" s="303"/>
      <c r="BZP157" s="303"/>
      <c r="BZQ157" s="303"/>
      <c r="BZR157" s="303"/>
      <c r="BZS157" s="303"/>
      <c r="BZT157" s="303"/>
      <c r="BZU157" s="303"/>
      <c r="BZV157" s="303"/>
      <c r="BZW157" s="303"/>
      <c r="BZX157" s="303"/>
      <c r="BZY157" s="303"/>
      <c r="BZZ157" s="303"/>
      <c r="CAA157" s="303"/>
      <c r="CAB157" s="303"/>
      <c r="CAC157" s="303"/>
      <c r="CAD157" s="303"/>
      <c r="CAE157" s="303"/>
      <c r="CAF157" s="303"/>
      <c r="CAG157" s="303"/>
      <c r="CAH157" s="303"/>
      <c r="CAI157" s="303"/>
      <c r="CAJ157" s="303"/>
      <c r="CAK157" s="303"/>
      <c r="CAL157" s="303"/>
      <c r="CAM157" s="303"/>
      <c r="CAN157" s="303"/>
      <c r="CAO157" s="303"/>
      <c r="CAP157" s="303"/>
      <c r="CAQ157" s="303"/>
      <c r="CAR157" s="303"/>
      <c r="CAS157" s="303"/>
      <c r="CAT157" s="303"/>
      <c r="CAU157" s="303"/>
      <c r="CAV157" s="303"/>
      <c r="CAW157" s="303"/>
      <c r="CAX157" s="303"/>
      <c r="CAY157" s="303"/>
      <c r="CAZ157" s="303"/>
      <c r="CBA157" s="303"/>
      <c r="CBB157" s="303"/>
      <c r="CBC157" s="303"/>
      <c r="CBD157" s="303"/>
      <c r="CBE157" s="303"/>
      <c r="CBF157" s="303"/>
      <c r="CBG157" s="303"/>
      <c r="CBH157" s="303"/>
      <c r="CBI157" s="303"/>
      <c r="CBJ157" s="303"/>
      <c r="CBK157" s="303"/>
      <c r="CBL157" s="303"/>
      <c r="CBM157" s="303"/>
      <c r="CBN157" s="303"/>
      <c r="CBO157" s="303"/>
      <c r="CBP157" s="303"/>
      <c r="CBQ157" s="303"/>
      <c r="CBR157" s="303"/>
      <c r="CBS157" s="303"/>
      <c r="CBT157" s="303"/>
      <c r="CBU157" s="303"/>
      <c r="CBV157" s="303"/>
      <c r="CBW157" s="303"/>
      <c r="CBX157" s="303"/>
      <c r="CBY157" s="303"/>
      <c r="CBZ157" s="303"/>
      <c r="CCA157" s="303"/>
      <c r="CCB157" s="303"/>
      <c r="CCC157" s="303"/>
      <c r="CCD157" s="303"/>
      <c r="CCE157" s="303"/>
      <c r="CCF157" s="303"/>
      <c r="CCG157" s="303"/>
      <c r="CCH157" s="303"/>
      <c r="CCI157" s="303"/>
      <c r="CCJ157" s="303"/>
      <c r="CCK157" s="303"/>
      <c r="CCL157" s="303"/>
      <c r="CCM157" s="303"/>
      <c r="CCN157" s="303"/>
      <c r="CCO157" s="303"/>
      <c r="CCP157" s="303"/>
      <c r="CCQ157" s="303"/>
      <c r="CCR157" s="303"/>
      <c r="CCS157" s="303"/>
      <c r="CCT157" s="303"/>
      <c r="CCU157" s="303"/>
      <c r="CCV157" s="303"/>
      <c r="CCW157" s="303"/>
      <c r="CCX157" s="303"/>
      <c r="CCY157" s="303"/>
      <c r="CCZ157" s="303"/>
      <c r="CDA157" s="303"/>
      <c r="CDB157" s="303"/>
      <c r="CDC157" s="303"/>
      <c r="CDD157" s="303"/>
      <c r="CDE157" s="303"/>
      <c r="CDF157" s="303"/>
      <c r="CDG157" s="303"/>
      <c r="CDH157" s="303"/>
      <c r="CDI157" s="303"/>
      <c r="CDJ157" s="303"/>
      <c r="CDK157" s="303"/>
      <c r="CDL157" s="303"/>
      <c r="CDM157" s="303"/>
      <c r="CDN157" s="303"/>
      <c r="CDO157" s="303"/>
      <c r="CDP157" s="303"/>
      <c r="CDQ157" s="303"/>
      <c r="CDR157" s="303"/>
      <c r="CDS157" s="303"/>
      <c r="CDT157" s="303"/>
      <c r="CDU157" s="303"/>
      <c r="CDV157" s="303"/>
      <c r="CDW157" s="303"/>
      <c r="CDX157" s="303"/>
      <c r="CDY157" s="303"/>
      <c r="CDZ157" s="303"/>
      <c r="CEA157" s="303"/>
      <c r="CEB157" s="303"/>
      <c r="CEC157" s="303"/>
      <c r="CED157" s="303"/>
      <c r="CEE157" s="303"/>
      <c r="CEF157" s="303"/>
      <c r="CEG157" s="303"/>
      <c r="CEH157" s="303"/>
      <c r="CEI157" s="303"/>
      <c r="CEJ157" s="303"/>
      <c r="CEK157" s="303"/>
      <c r="CEL157" s="303"/>
      <c r="CEM157" s="303"/>
      <c r="CEN157" s="303"/>
      <c r="CEO157" s="303"/>
      <c r="CEP157" s="303"/>
      <c r="CEQ157" s="303"/>
      <c r="CER157" s="303"/>
      <c r="CES157" s="303"/>
      <c r="CET157" s="303"/>
      <c r="CEU157" s="303"/>
      <c r="CEV157" s="303"/>
      <c r="CEW157" s="303"/>
      <c r="CEX157" s="303"/>
      <c r="CEY157" s="303"/>
      <c r="CEZ157" s="303"/>
      <c r="CFA157" s="303"/>
      <c r="CFB157" s="303"/>
      <c r="CFC157" s="303"/>
      <c r="CFD157" s="303"/>
      <c r="CFE157" s="303"/>
      <c r="CFF157" s="303"/>
      <c r="CFG157" s="303"/>
      <c r="CFH157" s="303"/>
      <c r="CFI157" s="303"/>
      <c r="CFJ157" s="303"/>
      <c r="CFK157" s="303"/>
      <c r="CFL157" s="303"/>
      <c r="CFM157" s="303"/>
      <c r="CFN157" s="303"/>
      <c r="CFO157" s="303"/>
      <c r="CFP157" s="303"/>
      <c r="CFQ157" s="303"/>
      <c r="CFR157" s="303"/>
      <c r="CFS157" s="303"/>
      <c r="CFT157" s="303"/>
      <c r="CFU157" s="303"/>
      <c r="CFV157" s="303"/>
      <c r="CFW157" s="303"/>
      <c r="CFX157" s="303"/>
      <c r="CFY157" s="303"/>
      <c r="CFZ157" s="303"/>
      <c r="CGA157" s="303"/>
      <c r="CGB157" s="303"/>
      <c r="CGC157" s="303"/>
      <c r="CGD157" s="303"/>
      <c r="CGE157" s="303"/>
      <c r="CGF157" s="303"/>
      <c r="CGG157" s="303"/>
      <c r="CGH157" s="303"/>
      <c r="CGI157" s="303"/>
      <c r="CGJ157" s="303"/>
      <c r="CGK157" s="303"/>
      <c r="CGL157" s="303"/>
      <c r="CGM157" s="303"/>
      <c r="CGN157" s="303"/>
      <c r="CGO157" s="303"/>
      <c r="CGP157" s="303"/>
      <c r="CGQ157" s="303"/>
      <c r="CGR157" s="303"/>
      <c r="CGS157" s="303"/>
      <c r="CGT157" s="303"/>
      <c r="CGU157" s="303"/>
      <c r="CGV157" s="303"/>
      <c r="CGW157" s="303"/>
      <c r="CGX157" s="303"/>
      <c r="CGY157" s="303"/>
      <c r="CGZ157" s="303"/>
      <c r="CHA157" s="303"/>
      <c r="CHB157" s="303"/>
      <c r="CHC157" s="303"/>
      <c r="CHD157" s="303"/>
      <c r="CHE157" s="303"/>
      <c r="CHF157" s="303"/>
      <c r="CHG157" s="303"/>
      <c r="CHH157" s="303"/>
      <c r="CHI157" s="303"/>
      <c r="CHJ157" s="303"/>
      <c r="CHK157" s="303"/>
      <c r="CHL157" s="303"/>
      <c r="CHM157" s="303"/>
      <c r="CHN157" s="303"/>
      <c r="CHO157" s="303"/>
      <c r="CHP157" s="303"/>
      <c r="CHQ157" s="303"/>
      <c r="CHR157" s="303"/>
      <c r="CHS157" s="303"/>
      <c r="CHT157" s="303"/>
      <c r="CHU157" s="303"/>
      <c r="CHV157" s="303"/>
      <c r="CHW157" s="303"/>
      <c r="CHX157" s="303"/>
      <c r="CHY157" s="303"/>
      <c r="CHZ157" s="303"/>
      <c r="CIA157" s="303"/>
      <c r="CIB157" s="303"/>
      <c r="CIC157" s="303"/>
      <c r="CID157" s="303"/>
      <c r="CIE157" s="303"/>
      <c r="CIF157" s="303"/>
      <c r="CIG157" s="303"/>
      <c r="CIH157" s="303"/>
      <c r="CII157" s="303"/>
      <c r="CIJ157" s="303"/>
      <c r="CIK157" s="303"/>
      <c r="CIL157" s="303"/>
      <c r="CIM157" s="303"/>
      <c r="CIN157" s="303"/>
      <c r="CIO157" s="303"/>
      <c r="CIP157" s="303"/>
      <c r="CIQ157" s="303"/>
      <c r="CIR157" s="303"/>
      <c r="CIS157" s="303"/>
      <c r="CIT157" s="303"/>
      <c r="CIU157" s="303"/>
      <c r="CIV157" s="303"/>
      <c r="CIW157" s="303"/>
      <c r="CIX157" s="303"/>
      <c r="CIY157" s="303"/>
      <c r="CIZ157" s="303"/>
      <c r="CJA157" s="303"/>
      <c r="CJB157" s="303"/>
      <c r="CJC157" s="303"/>
      <c r="CJD157" s="303"/>
      <c r="CJE157" s="303"/>
      <c r="CJF157" s="303"/>
      <c r="CJG157" s="303"/>
      <c r="CJH157" s="303"/>
      <c r="CJI157" s="303"/>
      <c r="CJJ157" s="303"/>
      <c r="CJK157" s="303"/>
      <c r="CJL157" s="303"/>
      <c r="CJM157" s="303"/>
      <c r="CJN157" s="303"/>
      <c r="CJO157" s="303"/>
      <c r="CJP157" s="303"/>
      <c r="CJQ157" s="303"/>
      <c r="CJR157" s="303"/>
      <c r="CJS157" s="303"/>
      <c r="CJT157" s="303"/>
      <c r="CJU157" s="303"/>
      <c r="CJV157" s="303"/>
      <c r="CJW157" s="303"/>
      <c r="CJX157" s="303"/>
      <c r="CJY157" s="303"/>
      <c r="CJZ157" s="303"/>
      <c r="CKA157" s="303"/>
      <c r="CKB157" s="303"/>
      <c r="CKC157" s="303"/>
      <c r="CKD157" s="303"/>
      <c r="CKE157" s="303"/>
      <c r="CKF157" s="303"/>
      <c r="CKG157" s="303"/>
      <c r="CKH157" s="303"/>
      <c r="CKI157" s="303"/>
      <c r="CKJ157" s="303"/>
      <c r="CKK157" s="303"/>
      <c r="CKL157" s="303"/>
      <c r="CKM157" s="303"/>
      <c r="CKN157" s="303"/>
      <c r="CKO157" s="303"/>
      <c r="CKP157" s="303"/>
      <c r="CKQ157" s="303"/>
      <c r="CKR157" s="303"/>
      <c r="CKS157" s="303"/>
      <c r="CKT157" s="303"/>
      <c r="CKU157" s="303"/>
      <c r="CKV157" s="303"/>
      <c r="CKW157" s="303"/>
      <c r="CKX157" s="303"/>
      <c r="CKY157" s="303"/>
      <c r="CKZ157" s="303"/>
      <c r="CLA157" s="303"/>
      <c r="CLB157" s="303"/>
      <c r="CLC157" s="303"/>
      <c r="CLD157" s="303"/>
      <c r="CLE157" s="303"/>
      <c r="CLF157" s="303"/>
      <c r="CLG157" s="303"/>
      <c r="CLH157" s="303"/>
      <c r="CLI157" s="303"/>
      <c r="CLJ157" s="303"/>
      <c r="CLK157" s="303"/>
      <c r="CLL157" s="303"/>
      <c r="CLM157" s="303"/>
      <c r="CLN157" s="303"/>
      <c r="CLO157" s="303"/>
      <c r="CLP157" s="303"/>
      <c r="CLQ157" s="303"/>
      <c r="CLR157" s="303"/>
      <c r="CLS157" s="303"/>
      <c r="CLT157" s="303"/>
      <c r="CLU157" s="303"/>
      <c r="CLV157" s="303"/>
      <c r="CLW157" s="303"/>
      <c r="CLX157" s="303"/>
      <c r="CLY157" s="303"/>
      <c r="CLZ157" s="303"/>
      <c r="CMA157" s="303"/>
      <c r="CMB157" s="303"/>
      <c r="CMC157" s="303"/>
      <c r="CMD157" s="303"/>
      <c r="CME157" s="303"/>
      <c r="CMF157" s="303"/>
      <c r="CMG157" s="303"/>
      <c r="CMH157" s="303"/>
      <c r="CMI157" s="303"/>
      <c r="CMJ157" s="303"/>
      <c r="CMK157" s="303"/>
      <c r="CML157" s="303"/>
      <c r="CMM157" s="303"/>
      <c r="CMN157" s="303"/>
      <c r="CMO157" s="303"/>
      <c r="CMP157" s="303"/>
      <c r="CMQ157" s="303"/>
      <c r="CMR157" s="303"/>
      <c r="CMS157" s="303"/>
      <c r="CMT157" s="303"/>
      <c r="CMU157" s="303"/>
      <c r="CMV157" s="303"/>
      <c r="CMW157" s="303"/>
      <c r="CMX157" s="303"/>
      <c r="CMY157" s="303"/>
      <c r="CMZ157" s="303"/>
      <c r="CNA157" s="303"/>
      <c r="CNB157" s="303"/>
      <c r="CNC157" s="303"/>
      <c r="CND157" s="303"/>
      <c r="CNE157" s="303"/>
      <c r="CNF157" s="303"/>
      <c r="CNG157" s="303"/>
      <c r="CNH157" s="303"/>
      <c r="CNI157" s="303"/>
      <c r="CNJ157" s="303"/>
      <c r="CNK157" s="303"/>
      <c r="CNL157" s="303"/>
      <c r="CNM157" s="303"/>
      <c r="CNN157" s="303"/>
      <c r="CNO157" s="303"/>
      <c r="CNP157" s="303"/>
      <c r="CNQ157" s="303"/>
      <c r="CNR157" s="303"/>
      <c r="CNS157" s="303"/>
      <c r="CNT157" s="303"/>
      <c r="CNU157" s="303"/>
      <c r="CNV157" s="303"/>
      <c r="CNW157" s="303"/>
      <c r="CNX157" s="303"/>
      <c r="CNY157" s="303"/>
      <c r="CNZ157" s="303"/>
      <c r="COA157" s="303"/>
      <c r="COB157" s="303"/>
      <c r="COC157" s="303"/>
      <c r="COD157" s="303"/>
      <c r="COE157" s="303"/>
      <c r="COF157" s="303"/>
      <c r="COG157" s="303"/>
      <c r="COH157" s="303"/>
      <c r="COI157" s="303"/>
      <c r="COJ157" s="303"/>
      <c r="COK157" s="303"/>
      <c r="COL157" s="303"/>
      <c r="COM157" s="303"/>
      <c r="CON157" s="303"/>
      <c r="COO157" s="303"/>
      <c r="COP157" s="303"/>
      <c r="COQ157" s="303"/>
      <c r="COR157" s="303"/>
      <c r="COS157" s="303"/>
      <c r="COT157" s="303"/>
      <c r="COU157" s="303"/>
      <c r="COV157" s="303"/>
      <c r="COW157" s="303"/>
      <c r="COX157" s="303"/>
      <c r="COY157" s="303"/>
      <c r="COZ157" s="303"/>
      <c r="CPA157" s="303"/>
      <c r="CPB157" s="303"/>
      <c r="CPC157" s="303"/>
      <c r="CPD157" s="303"/>
      <c r="CPE157" s="303"/>
      <c r="CPF157" s="303"/>
      <c r="CPG157" s="303"/>
      <c r="CPH157" s="303"/>
      <c r="CPI157" s="303"/>
      <c r="CPJ157" s="303"/>
      <c r="CPK157" s="303"/>
      <c r="CPL157" s="303"/>
      <c r="CPM157" s="303"/>
      <c r="CPN157" s="303"/>
      <c r="CPO157" s="303"/>
      <c r="CPP157" s="303"/>
      <c r="CPQ157" s="303"/>
      <c r="CPR157" s="303"/>
      <c r="CPS157" s="303"/>
      <c r="CPT157" s="303"/>
      <c r="CPU157" s="303"/>
      <c r="CPV157" s="303"/>
      <c r="CPW157" s="303"/>
      <c r="CPX157" s="303"/>
      <c r="CPY157" s="303"/>
      <c r="CPZ157" s="303"/>
      <c r="CQA157" s="303"/>
      <c r="CQB157" s="303"/>
      <c r="CQC157" s="303"/>
      <c r="CQD157" s="303"/>
      <c r="CQE157" s="303"/>
      <c r="CQF157" s="303"/>
      <c r="CQG157" s="303"/>
      <c r="CQH157" s="303"/>
      <c r="CQI157" s="303"/>
      <c r="CQJ157" s="303"/>
      <c r="CQK157" s="303"/>
      <c r="CQL157" s="303"/>
      <c r="CQM157" s="303"/>
      <c r="CQN157" s="303"/>
      <c r="CQO157" s="303"/>
      <c r="CQP157" s="303"/>
      <c r="CQQ157" s="303"/>
      <c r="CQR157" s="303"/>
      <c r="CQS157" s="303"/>
      <c r="CQT157" s="303"/>
      <c r="CQU157" s="303"/>
      <c r="CQV157" s="303"/>
      <c r="CQW157" s="303"/>
      <c r="CQX157" s="303"/>
      <c r="CQY157" s="303"/>
      <c r="CQZ157" s="303"/>
      <c r="CRA157" s="303"/>
      <c r="CRB157" s="303"/>
      <c r="CRC157" s="303"/>
      <c r="CRD157" s="303"/>
      <c r="CRE157" s="303"/>
      <c r="CRF157" s="303"/>
      <c r="CRG157" s="303"/>
      <c r="CRH157" s="303"/>
      <c r="CRI157" s="303"/>
      <c r="CRJ157" s="303"/>
      <c r="CRK157" s="303"/>
      <c r="CRL157" s="303"/>
      <c r="CRM157" s="303"/>
      <c r="CRN157" s="303"/>
      <c r="CRO157" s="303"/>
      <c r="CRP157" s="303"/>
      <c r="CRQ157" s="303"/>
      <c r="CRR157" s="303"/>
      <c r="CRS157" s="303"/>
      <c r="CRT157" s="303"/>
      <c r="CRU157" s="303"/>
      <c r="CRV157" s="303"/>
      <c r="CRW157" s="303"/>
      <c r="CRX157" s="303"/>
      <c r="CRY157" s="303"/>
      <c r="CRZ157" s="303"/>
      <c r="CSA157" s="303"/>
      <c r="CSB157" s="303"/>
      <c r="CSC157" s="303"/>
      <c r="CSD157" s="303"/>
      <c r="CSE157" s="303"/>
      <c r="CSF157" s="303"/>
      <c r="CSG157" s="303"/>
      <c r="CSH157" s="303"/>
      <c r="CSI157" s="303"/>
      <c r="CSJ157" s="303"/>
      <c r="CSK157" s="303"/>
      <c r="CSL157" s="303"/>
      <c r="CSM157" s="303"/>
      <c r="CSN157" s="303"/>
      <c r="CSO157" s="303"/>
      <c r="CSP157" s="303"/>
      <c r="CSQ157" s="303"/>
      <c r="CSR157" s="303"/>
      <c r="CSS157" s="303"/>
      <c r="CST157" s="303"/>
      <c r="CSU157" s="303"/>
      <c r="CSV157" s="303"/>
      <c r="CSW157" s="303"/>
      <c r="CSX157" s="303"/>
      <c r="CSY157" s="303"/>
      <c r="CSZ157" s="303"/>
      <c r="CTA157" s="303"/>
      <c r="CTB157" s="303"/>
      <c r="CTC157" s="303"/>
      <c r="CTD157" s="303"/>
      <c r="CTE157" s="303"/>
      <c r="CTF157" s="303"/>
      <c r="CTG157" s="303"/>
      <c r="CTH157" s="303"/>
      <c r="CTI157" s="303"/>
      <c r="CTJ157" s="303"/>
      <c r="CTK157" s="303"/>
      <c r="CTL157" s="303"/>
      <c r="CTM157" s="303"/>
      <c r="CTN157" s="303"/>
      <c r="CTO157" s="303"/>
      <c r="CTP157" s="303"/>
      <c r="CTQ157" s="303"/>
      <c r="CTR157" s="303"/>
      <c r="CTS157" s="303"/>
      <c r="CTT157" s="303"/>
      <c r="CTU157" s="303"/>
      <c r="CTV157" s="303"/>
      <c r="CTW157" s="303"/>
      <c r="CTX157" s="303"/>
      <c r="CTY157" s="303"/>
      <c r="CTZ157" s="303"/>
      <c r="CUA157" s="303"/>
      <c r="CUB157" s="303"/>
      <c r="CUC157" s="303"/>
      <c r="CUD157" s="303"/>
      <c r="CUE157" s="303"/>
      <c r="CUF157" s="303"/>
      <c r="CUG157" s="303"/>
      <c r="CUH157" s="303"/>
      <c r="CUI157" s="303"/>
      <c r="CUJ157" s="303"/>
      <c r="CUK157" s="303"/>
      <c r="CUL157" s="303"/>
      <c r="CUM157" s="303"/>
      <c r="CUN157" s="303"/>
      <c r="CUO157" s="303"/>
      <c r="CUP157" s="303"/>
      <c r="CUQ157" s="303"/>
      <c r="CUR157" s="303"/>
      <c r="CUS157" s="303"/>
      <c r="CUT157" s="303"/>
      <c r="CUU157" s="303"/>
      <c r="CUV157" s="303"/>
      <c r="CUW157" s="303"/>
      <c r="CUX157" s="303"/>
      <c r="CUY157" s="303"/>
      <c r="CUZ157" s="303"/>
      <c r="CVA157" s="303"/>
      <c r="CVB157" s="303"/>
      <c r="CVC157" s="303"/>
      <c r="CVD157" s="303"/>
      <c r="CVE157" s="303"/>
      <c r="CVF157" s="303"/>
      <c r="CVG157" s="303"/>
      <c r="CVH157" s="303"/>
      <c r="CVI157" s="303"/>
      <c r="CVJ157" s="303"/>
      <c r="CVK157" s="303"/>
      <c r="CVL157" s="303"/>
      <c r="CVM157" s="303"/>
      <c r="CVN157" s="303"/>
      <c r="CVO157" s="303"/>
      <c r="CVP157" s="303"/>
      <c r="CVQ157" s="303"/>
      <c r="CVR157" s="303"/>
      <c r="CVS157" s="303"/>
      <c r="CVT157" s="303"/>
      <c r="CVU157" s="303"/>
      <c r="CVV157" s="303"/>
      <c r="CVW157" s="303"/>
      <c r="CVX157" s="303"/>
      <c r="CVY157" s="303"/>
      <c r="CVZ157" s="303"/>
      <c r="CWA157" s="303"/>
      <c r="CWB157" s="303"/>
      <c r="CWC157" s="303"/>
      <c r="CWD157" s="303"/>
      <c r="CWE157" s="303"/>
      <c r="CWF157" s="303"/>
      <c r="CWG157" s="303"/>
      <c r="CWH157" s="303"/>
      <c r="CWI157" s="303"/>
      <c r="CWJ157" s="303"/>
      <c r="CWK157" s="303"/>
      <c r="CWL157" s="303"/>
      <c r="CWM157" s="303"/>
      <c r="CWN157" s="303"/>
      <c r="CWO157" s="303"/>
      <c r="CWP157" s="303"/>
      <c r="CWQ157" s="303"/>
      <c r="CWR157" s="303"/>
      <c r="CWS157" s="303"/>
      <c r="CWT157" s="303"/>
      <c r="CWU157" s="303"/>
      <c r="CWV157" s="303"/>
      <c r="CWW157" s="303"/>
      <c r="CWX157" s="303"/>
      <c r="CWY157" s="303"/>
      <c r="CWZ157" s="303"/>
      <c r="CXA157" s="303"/>
      <c r="CXB157" s="303"/>
      <c r="CXC157" s="303"/>
      <c r="CXD157" s="303"/>
      <c r="CXE157" s="303"/>
      <c r="CXF157" s="303"/>
      <c r="CXG157" s="303"/>
      <c r="CXH157" s="303"/>
      <c r="CXI157" s="303"/>
      <c r="CXJ157" s="303"/>
      <c r="CXK157" s="303"/>
      <c r="CXL157" s="303"/>
      <c r="CXM157" s="303"/>
      <c r="CXN157" s="303"/>
      <c r="CXO157" s="303"/>
      <c r="CXP157" s="303"/>
      <c r="CXQ157" s="303"/>
      <c r="CXR157" s="303"/>
      <c r="CXS157" s="303"/>
      <c r="CXT157" s="303"/>
      <c r="CXU157" s="303"/>
      <c r="CXV157" s="303"/>
      <c r="CXW157" s="303"/>
      <c r="CXX157" s="303"/>
      <c r="CXY157" s="303"/>
      <c r="CXZ157" s="303"/>
      <c r="CYA157" s="303"/>
      <c r="CYB157" s="303"/>
      <c r="CYC157" s="303"/>
      <c r="CYD157" s="303"/>
      <c r="CYE157" s="303"/>
      <c r="CYF157" s="303"/>
      <c r="CYG157" s="303"/>
      <c r="CYH157" s="303"/>
      <c r="CYI157" s="303"/>
      <c r="CYJ157" s="303"/>
      <c r="CYK157" s="303"/>
      <c r="CYL157" s="303"/>
      <c r="CYM157" s="303"/>
      <c r="CYN157" s="303"/>
      <c r="CYO157" s="303"/>
      <c r="CYP157" s="303"/>
      <c r="CYQ157" s="303"/>
      <c r="CYR157" s="303"/>
      <c r="CYS157" s="303"/>
      <c r="CYT157" s="303"/>
      <c r="CYU157" s="303"/>
      <c r="CYV157" s="303"/>
      <c r="CYW157" s="303"/>
      <c r="CYX157" s="303"/>
      <c r="CYY157" s="303"/>
      <c r="CYZ157" s="303"/>
      <c r="CZA157" s="303"/>
      <c r="CZB157" s="303"/>
      <c r="CZC157" s="303"/>
      <c r="CZD157" s="303"/>
      <c r="CZE157" s="303"/>
      <c r="CZF157" s="303"/>
      <c r="CZG157" s="303"/>
      <c r="CZH157" s="303"/>
      <c r="CZI157" s="303"/>
      <c r="CZJ157" s="303"/>
      <c r="CZK157" s="303"/>
      <c r="CZL157" s="303"/>
      <c r="CZM157" s="303"/>
      <c r="CZN157" s="303"/>
      <c r="CZO157" s="303"/>
      <c r="CZP157" s="303"/>
      <c r="CZQ157" s="303"/>
      <c r="CZR157" s="303"/>
      <c r="CZS157" s="303"/>
      <c r="CZT157" s="303"/>
      <c r="CZU157" s="303"/>
      <c r="CZV157" s="303"/>
      <c r="CZW157" s="303"/>
      <c r="CZX157" s="303"/>
      <c r="CZY157" s="303"/>
      <c r="CZZ157" s="303"/>
      <c r="DAA157" s="303"/>
      <c r="DAB157" s="303"/>
      <c r="DAC157" s="303"/>
      <c r="DAD157" s="303"/>
      <c r="DAE157" s="303"/>
      <c r="DAF157" s="303"/>
      <c r="DAG157" s="303"/>
      <c r="DAH157" s="303"/>
      <c r="DAI157" s="303"/>
      <c r="DAJ157" s="303"/>
      <c r="DAK157" s="303"/>
      <c r="DAL157" s="303"/>
      <c r="DAM157" s="303"/>
      <c r="DAN157" s="303"/>
      <c r="DAO157" s="303"/>
      <c r="DAP157" s="303"/>
      <c r="DAQ157" s="303"/>
      <c r="DAR157" s="303"/>
      <c r="DAS157" s="303"/>
      <c r="DAT157" s="303"/>
      <c r="DAU157" s="303"/>
      <c r="DAV157" s="303"/>
      <c r="DAW157" s="303"/>
      <c r="DAX157" s="303"/>
      <c r="DAY157" s="303"/>
      <c r="DAZ157" s="303"/>
      <c r="DBA157" s="303"/>
      <c r="DBB157" s="303"/>
      <c r="DBC157" s="303"/>
      <c r="DBD157" s="303"/>
      <c r="DBE157" s="303"/>
      <c r="DBF157" s="303"/>
      <c r="DBG157" s="303"/>
      <c r="DBH157" s="303"/>
      <c r="DBI157" s="303"/>
      <c r="DBJ157" s="303"/>
      <c r="DBK157" s="303"/>
      <c r="DBL157" s="303"/>
      <c r="DBM157" s="303"/>
      <c r="DBN157" s="303"/>
      <c r="DBO157" s="303"/>
      <c r="DBP157" s="303"/>
      <c r="DBQ157" s="303"/>
      <c r="DBR157" s="303"/>
      <c r="DBS157" s="303"/>
      <c r="DBT157" s="303"/>
      <c r="DBU157" s="303"/>
      <c r="DBV157" s="303"/>
      <c r="DBW157" s="303"/>
      <c r="DBX157" s="303"/>
      <c r="DBY157" s="303"/>
      <c r="DBZ157" s="303"/>
      <c r="DCA157" s="303"/>
      <c r="DCB157" s="303"/>
      <c r="DCC157" s="303"/>
      <c r="DCD157" s="303"/>
      <c r="DCE157" s="303"/>
      <c r="DCF157" s="303"/>
      <c r="DCG157" s="303"/>
      <c r="DCH157" s="303"/>
      <c r="DCI157" s="303"/>
      <c r="DCJ157" s="303"/>
      <c r="DCK157" s="303"/>
      <c r="DCL157" s="303"/>
      <c r="DCM157" s="303"/>
      <c r="DCN157" s="303"/>
      <c r="DCO157" s="303"/>
      <c r="DCP157" s="303"/>
      <c r="DCQ157" s="303"/>
      <c r="DCR157" s="303"/>
      <c r="DCS157" s="303"/>
      <c r="DCT157" s="303"/>
      <c r="DCU157" s="303"/>
      <c r="DCV157" s="303"/>
      <c r="DCW157" s="303"/>
      <c r="DCX157" s="303"/>
      <c r="DCY157" s="303"/>
      <c r="DCZ157" s="303"/>
      <c r="DDA157" s="303"/>
      <c r="DDB157" s="303"/>
      <c r="DDC157" s="303"/>
      <c r="DDD157" s="303"/>
      <c r="DDE157" s="303"/>
      <c r="DDF157" s="303"/>
      <c r="DDG157" s="303"/>
      <c r="DDH157" s="303"/>
      <c r="DDI157" s="303"/>
      <c r="DDJ157" s="303"/>
      <c r="DDK157" s="303"/>
      <c r="DDL157" s="303"/>
      <c r="DDM157" s="303"/>
      <c r="DDN157" s="303"/>
      <c r="DDO157" s="303"/>
      <c r="DDP157" s="303"/>
      <c r="DDQ157" s="303"/>
      <c r="DDR157" s="303"/>
      <c r="DDS157" s="303"/>
      <c r="DDT157" s="303"/>
      <c r="DDU157" s="303"/>
      <c r="DDV157" s="303"/>
      <c r="DDW157" s="303"/>
      <c r="DDX157" s="303"/>
      <c r="DDY157" s="303"/>
      <c r="DDZ157" s="303"/>
      <c r="DEA157" s="303"/>
      <c r="DEB157" s="303"/>
      <c r="DEC157" s="303"/>
      <c r="DED157" s="303"/>
      <c r="DEE157" s="303"/>
      <c r="DEF157" s="303"/>
      <c r="DEG157" s="303"/>
      <c r="DEH157" s="303"/>
      <c r="DEI157" s="303"/>
      <c r="DEJ157" s="303"/>
      <c r="DEK157" s="303"/>
      <c r="DEL157" s="303"/>
      <c r="DEM157" s="303"/>
      <c r="DEN157" s="303"/>
      <c r="DEO157" s="303"/>
      <c r="DEP157" s="303"/>
      <c r="DEQ157" s="303"/>
      <c r="DER157" s="303"/>
      <c r="DES157" s="303"/>
      <c r="DET157" s="303"/>
      <c r="DEU157" s="303"/>
      <c r="DEV157" s="303"/>
      <c r="DEW157" s="303"/>
      <c r="DEX157" s="303"/>
      <c r="DEY157" s="303"/>
      <c r="DEZ157" s="303"/>
      <c r="DFA157" s="303"/>
      <c r="DFB157" s="303"/>
      <c r="DFC157" s="303"/>
      <c r="DFD157" s="303"/>
      <c r="DFE157" s="303"/>
      <c r="DFF157" s="303"/>
      <c r="DFG157" s="303"/>
      <c r="DFH157" s="303"/>
      <c r="DFI157" s="303"/>
      <c r="DFJ157" s="303"/>
      <c r="DFK157" s="303"/>
      <c r="DFL157" s="303"/>
      <c r="DFM157" s="303"/>
      <c r="DFN157" s="303"/>
      <c r="DFO157" s="303"/>
      <c r="DFP157" s="303"/>
      <c r="DFQ157" s="303"/>
      <c r="DFR157" s="303"/>
      <c r="DFS157" s="303"/>
      <c r="DFT157" s="303"/>
      <c r="DFU157" s="303"/>
      <c r="DFV157" s="303"/>
      <c r="DFW157" s="303"/>
      <c r="DFX157" s="303"/>
      <c r="DFY157" s="303"/>
      <c r="DFZ157" s="303"/>
      <c r="DGA157" s="303"/>
      <c r="DGB157" s="303"/>
      <c r="DGC157" s="303"/>
      <c r="DGD157" s="303"/>
      <c r="DGE157" s="303"/>
      <c r="DGF157" s="303"/>
      <c r="DGG157" s="303"/>
      <c r="DGH157" s="303"/>
      <c r="DGI157" s="303"/>
      <c r="DGJ157" s="303"/>
      <c r="DGK157" s="303"/>
      <c r="DGL157" s="303"/>
      <c r="DGM157" s="303"/>
      <c r="DGN157" s="303"/>
      <c r="DGO157" s="303"/>
      <c r="DGP157" s="303"/>
      <c r="DGQ157" s="303"/>
      <c r="DGR157" s="303"/>
      <c r="DGS157" s="303"/>
      <c r="DGT157" s="303"/>
      <c r="DGU157" s="303"/>
      <c r="DGV157" s="303"/>
      <c r="DGW157" s="303"/>
      <c r="DGX157" s="303"/>
      <c r="DGY157" s="303"/>
      <c r="DGZ157" s="303"/>
      <c r="DHA157" s="303"/>
      <c r="DHB157" s="303"/>
      <c r="DHC157" s="303"/>
      <c r="DHD157" s="303"/>
      <c r="DHE157" s="303"/>
      <c r="DHF157" s="303"/>
      <c r="DHG157" s="303"/>
      <c r="DHH157" s="303"/>
      <c r="DHI157" s="303"/>
      <c r="DHJ157" s="303"/>
      <c r="DHK157" s="303"/>
      <c r="DHL157" s="303"/>
      <c r="DHM157" s="303"/>
      <c r="DHN157" s="303"/>
      <c r="DHO157" s="303"/>
      <c r="DHP157" s="303"/>
      <c r="DHQ157" s="303"/>
      <c r="DHR157" s="303"/>
      <c r="DHS157" s="303"/>
      <c r="DHT157" s="303"/>
      <c r="DHU157" s="303"/>
      <c r="DHV157" s="303"/>
      <c r="DHW157" s="303"/>
      <c r="DHX157" s="303"/>
      <c r="DHY157" s="303"/>
      <c r="DHZ157" s="303"/>
      <c r="DIA157" s="303"/>
      <c r="DIB157" s="303"/>
      <c r="DIC157" s="303"/>
      <c r="DID157" s="303"/>
      <c r="DIE157" s="303"/>
      <c r="DIF157" s="303"/>
      <c r="DIG157" s="303"/>
      <c r="DIH157" s="303"/>
      <c r="DII157" s="303"/>
      <c r="DIJ157" s="303"/>
      <c r="DIK157" s="303"/>
      <c r="DIL157" s="303"/>
      <c r="DIM157" s="303"/>
      <c r="DIN157" s="303"/>
      <c r="DIO157" s="303"/>
      <c r="DIP157" s="303"/>
      <c r="DIQ157" s="303"/>
      <c r="DIR157" s="303"/>
      <c r="DIS157" s="303"/>
      <c r="DIT157" s="303"/>
      <c r="DIU157" s="303"/>
      <c r="DIV157" s="303"/>
      <c r="DIW157" s="303"/>
      <c r="DIX157" s="303"/>
      <c r="DIY157" s="303"/>
      <c r="DIZ157" s="303"/>
      <c r="DJA157" s="303"/>
      <c r="DJB157" s="303"/>
      <c r="DJC157" s="303"/>
      <c r="DJD157" s="303"/>
      <c r="DJE157" s="303"/>
      <c r="DJF157" s="303"/>
      <c r="DJG157" s="303"/>
      <c r="DJH157" s="303"/>
      <c r="DJI157" s="303"/>
      <c r="DJJ157" s="303"/>
      <c r="DJK157" s="303"/>
      <c r="DJL157" s="303"/>
      <c r="DJM157" s="303"/>
      <c r="DJN157" s="303"/>
      <c r="DJO157" s="303"/>
      <c r="DJP157" s="303"/>
      <c r="DJQ157" s="303"/>
      <c r="DJR157" s="303"/>
      <c r="DJS157" s="303"/>
      <c r="DJT157" s="303"/>
      <c r="DJU157" s="303"/>
      <c r="DJV157" s="303"/>
      <c r="DJW157" s="303"/>
      <c r="DJX157" s="303"/>
      <c r="DJY157" s="303"/>
      <c r="DJZ157" s="303"/>
      <c r="DKA157" s="303"/>
      <c r="DKB157" s="303"/>
      <c r="DKC157" s="303"/>
      <c r="DKD157" s="303"/>
      <c r="DKE157" s="303"/>
      <c r="DKF157" s="303"/>
      <c r="DKG157" s="303"/>
      <c r="DKH157" s="303"/>
      <c r="DKI157" s="303"/>
      <c r="DKJ157" s="303"/>
      <c r="DKK157" s="303"/>
      <c r="DKL157" s="303"/>
      <c r="DKM157" s="303"/>
      <c r="DKN157" s="303"/>
      <c r="DKO157" s="303"/>
      <c r="DKP157" s="303"/>
      <c r="DKQ157" s="303"/>
      <c r="DKR157" s="303"/>
      <c r="DKS157" s="303"/>
      <c r="DKT157" s="303"/>
      <c r="DKU157" s="303"/>
      <c r="DKV157" s="303"/>
      <c r="DKW157" s="303"/>
      <c r="DKX157" s="303"/>
      <c r="DKY157" s="303"/>
      <c r="DKZ157" s="303"/>
      <c r="DLA157" s="303"/>
      <c r="DLB157" s="303"/>
      <c r="DLC157" s="303"/>
      <c r="DLD157" s="303"/>
      <c r="DLE157" s="303"/>
      <c r="DLF157" s="303"/>
      <c r="DLG157" s="303"/>
      <c r="DLH157" s="303"/>
      <c r="DLI157" s="303"/>
      <c r="DLJ157" s="303"/>
      <c r="DLK157" s="303"/>
      <c r="DLL157" s="303"/>
      <c r="DLM157" s="303"/>
      <c r="DLN157" s="303"/>
      <c r="DLO157" s="303"/>
      <c r="DLP157" s="303"/>
      <c r="DLQ157" s="303"/>
      <c r="DLR157" s="303"/>
      <c r="DLS157" s="303"/>
      <c r="DLT157" s="303"/>
      <c r="DLU157" s="303"/>
      <c r="DLV157" s="303"/>
      <c r="DLW157" s="303"/>
      <c r="DLX157" s="303"/>
      <c r="DLY157" s="303"/>
      <c r="DLZ157" s="303"/>
      <c r="DMA157" s="303"/>
      <c r="DMB157" s="303"/>
      <c r="DMC157" s="303"/>
      <c r="DMD157" s="303"/>
      <c r="DME157" s="303"/>
      <c r="DMF157" s="303"/>
      <c r="DMG157" s="303"/>
      <c r="DMH157" s="303"/>
      <c r="DMI157" s="303"/>
      <c r="DMJ157" s="303"/>
      <c r="DMK157" s="303"/>
      <c r="DML157" s="303"/>
      <c r="DMM157" s="303"/>
      <c r="DMN157" s="303"/>
      <c r="DMO157" s="303"/>
      <c r="DMP157" s="303"/>
      <c r="DMQ157" s="303"/>
      <c r="DMR157" s="303"/>
      <c r="DMS157" s="303"/>
      <c r="DMT157" s="303"/>
      <c r="DMU157" s="303"/>
      <c r="DMV157" s="303"/>
      <c r="DMW157" s="303"/>
      <c r="DMX157" s="303"/>
      <c r="DMY157" s="303"/>
      <c r="DMZ157" s="303"/>
      <c r="DNA157" s="303"/>
      <c r="DNB157" s="303"/>
      <c r="DNC157" s="303"/>
      <c r="DND157" s="303"/>
      <c r="DNE157" s="303"/>
      <c r="DNF157" s="303"/>
      <c r="DNG157" s="303"/>
      <c r="DNH157" s="303"/>
      <c r="DNI157" s="303"/>
      <c r="DNJ157" s="303"/>
      <c r="DNK157" s="303"/>
      <c r="DNL157" s="303"/>
      <c r="DNM157" s="303"/>
      <c r="DNN157" s="303"/>
      <c r="DNO157" s="303"/>
      <c r="DNP157" s="303"/>
      <c r="DNQ157" s="303"/>
      <c r="DNR157" s="303"/>
      <c r="DNS157" s="303"/>
      <c r="DNT157" s="303"/>
      <c r="DNU157" s="303"/>
      <c r="DNV157" s="303"/>
      <c r="DNW157" s="303"/>
      <c r="DNX157" s="303"/>
      <c r="DNY157" s="303"/>
      <c r="DNZ157" s="303"/>
      <c r="DOA157" s="303"/>
      <c r="DOB157" s="303"/>
      <c r="DOC157" s="303"/>
      <c r="DOD157" s="303"/>
      <c r="DOE157" s="303"/>
      <c r="DOF157" s="303"/>
      <c r="DOG157" s="303"/>
      <c r="DOH157" s="303"/>
      <c r="DOI157" s="303"/>
      <c r="DOJ157" s="303"/>
      <c r="DOK157" s="303"/>
      <c r="DOL157" s="303"/>
      <c r="DOM157" s="303"/>
      <c r="DON157" s="303"/>
      <c r="DOO157" s="303"/>
      <c r="DOP157" s="303"/>
      <c r="DOQ157" s="303"/>
      <c r="DOR157" s="303"/>
      <c r="DOS157" s="303"/>
      <c r="DOT157" s="303"/>
      <c r="DOU157" s="303"/>
      <c r="DOV157" s="303"/>
      <c r="DOW157" s="303"/>
      <c r="DOX157" s="303"/>
      <c r="DOY157" s="303"/>
      <c r="DOZ157" s="303"/>
      <c r="DPA157" s="303"/>
      <c r="DPB157" s="303"/>
      <c r="DPC157" s="303"/>
      <c r="DPD157" s="303"/>
      <c r="DPE157" s="303"/>
      <c r="DPF157" s="303"/>
      <c r="DPG157" s="303"/>
      <c r="DPH157" s="303"/>
      <c r="DPI157" s="303"/>
      <c r="DPJ157" s="303"/>
      <c r="DPK157" s="303"/>
      <c r="DPL157" s="303"/>
      <c r="DPM157" s="303"/>
      <c r="DPN157" s="303"/>
      <c r="DPO157" s="303"/>
      <c r="DPP157" s="303"/>
      <c r="DPQ157" s="303"/>
      <c r="DPR157" s="303"/>
      <c r="DPS157" s="303"/>
      <c r="DPT157" s="303"/>
      <c r="DPU157" s="303"/>
      <c r="DPV157" s="303"/>
      <c r="DPW157" s="303"/>
      <c r="DPX157" s="303"/>
      <c r="DPY157" s="303"/>
      <c r="DPZ157" s="303"/>
      <c r="DQA157" s="303"/>
      <c r="DQB157" s="303"/>
      <c r="DQC157" s="303"/>
      <c r="DQD157" s="303"/>
      <c r="DQE157" s="303"/>
      <c r="DQF157" s="303"/>
      <c r="DQG157" s="303"/>
      <c r="DQH157" s="303"/>
      <c r="DQI157" s="303"/>
      <c r="DQJ157" s="303"/>
      <c r="DQK157" s="303"/>
      <c r="DQL157" s="303"/>
      <c r="DQM157" s="303"/>
      <c r="DQN157" s="303"/>
      <c r="DQO157" s="303"/>
      <c r="DQP157" s="303"/>
      <c r="DQQ157" s="303"/>
      <c r="DQR157" s="303"/>
      <c r="DQS157" s="303"/>
      <c r="DQT157" s="303"/>
      <c r="DQU157" s="303"/>
      <c r="DQV157" s="303"/>
      <c r="DQW157" s="303"/>
      <c r="DQX157" s="303"/>
      <c r="DQY157" s="303"/>
      <c r="DQZ157" s="303"/>
      <c r="DRA157" s="303"/>
      <c r="DRB157" s="303"/>
      <c r="DRC157" s="303"/>
      <c r="DRD157" s="303"/>
      <c r="DRE157" s="303"/>
      <c r="DRF157" s="303"/>
      <c r="DRG157" s="303"/>
      <c r="DRH157" s="303"/>
      <c r="DRI157" s="303"/>
      <c r="DRJ157" s="303"/>
      <c r="DRK157" s="303"/>
      <c r="DRL157" s="303"/>
      <c r="DRM157" s="303"/>
      <c r="DRN157" s="303"/>
      <c r="DRO157" s="303"/>
      <c r="DRP157" s="303"/>
      <c r="DRQ157" s="303"/>
      <c r="DRR157" s="303"/>
      <c r="DRS157" s="303"/>
      <c r="DRT157" s="303"/>
      <c r="DRU157" s="303"/>
      <c r="DRV157" s="303"/>
      <c r="DRW157" s="303"/>
      <c r="DRX157" s="303"/>
      <c r="DRY157" s="303"/>
      <c r="DRZ157" s="303"/>
      <c r="DSA157" s="303"/>
      <c r="DSB157" s="303"/>
      <c r="DSC157" s="303"/>
      <c r="DSD157" s="303"/>
      <c r="DSE157" s="303"/>
      <c r="DSF157" s="303"/>
      <c r="DSG157" s="303"/>
      <c r="DSH157" s="303"/>
      <c r="DSI157" s="303"/>
      <c r="DSJ157" s="303"/>
      <c r="DSK157" s="303"/>
      <c r="DSL157" s="303"/>
      <c r="DSM157" s="303"/>
      <c r="DSN157" s="303"/>
      <c r="DSO157" s="303"/>
      <c r="DSP157" s="303"/>
      <c r="DSQ157" s="303"/>
      <c r="DSR157" s="303"/>
      <c r="DSS157" s="303"/>
      <c r="DST157" s="303"/>
      <c r="DSU157" s="303"/>
      <c r="DSV157" s="303"/>
      <c r="DSW157" s="303"/>
      <c r="DSX157" s="303"/>
      <c r="DSY157" s="303"/>
      <c r="DSZ157" s="303"/>
      <c r="DTA157" s="303"/>
      <c r="DTB157" s="303"/>
      <c r="DTC157" s="303"/>
      <c r="DTD157" s="303"/>
      <c r="DTE157" s="303"/>
      <c r="DTF157" s="303"/>
      <c r="DTG157" s="303"/>
      <c r="DTH157" s="303"/>
      <c r="DTI157" s="303"/>
      <c r="DTJ157" s="303"/>
      <c r="DTK157" s="303"/>
      <c r="DTL157" s="303"/>
      <c r="DTM157" s="303"/>
      <c r="DTN157" s="303"/>
      <c r="DTO157" s="303"/>
      <c r="DTP157" s="303"/>
      <c r="DTQ157" s="303"/>
      <c r="DTR157" s="303"/>
      <c r="DTS157" s="303"/>
      <c r="DTT157" s="303"/>
      <c r="DTU157" s="303"/>
      <c r="DTV157" s="303"/>
      <c r="DTW157" s="303"/>
      <c r="DTX157" s="303"/>
      <c r="DTY157" s="303"/>
      <c r="DTZ157" s="303"/>
      <c r="DUA157" s="303"/>
      <c r="DUB157" s="303"/>
      <c r="DUC157" s="303"/>
      <c r="DUD157" s="303"/>
      <c r="DUE157" s="303"/>
      <c r="DUF157" s="303"/>
      <c r="DUG157" s="303"/>
      <c r="DUH157" s="303"/>
      <c r="DUI157" s="303"/>
      <c r="DUJ157" s="303"/>
      <c r="DUK157" s="303"/>
      <c r="DUL157" s="303"/>
      <c r="DUM157" s="303"/>
      <c r="DUN157" s="303"/>
      <c r="DUO157" s="303"/>
      <c r="DUP157" s="303"/>
      <c r="DUQ157" s="303"/>
      <c r="DUR157" s="303"/>
      <c r="DUS157" s="303"/>
      <c r="DUT157" s="303"/>
      <c r="DUU157" s="303"/>
      <c r="DUV157" s="303"/>
      <c r="DUW157" s="303"/>
      <c r="DUX157" s="303"/>
      <c r="DUY157" s="303"/>
      <c r="DUZ157" s="303"/>
      <c r="DVA157" s="303"/>
      <c r="DVB157" s="303"/>
      <c r="DVC157" s="303"/>
      <c r="DVD157" s="303"/>
      <c r="DVE157" s="303"/>
      <c r="DVF157" s="303"/>
      <c r="DVG157" s="303"/>
      <c r="DVH157" s="303"/>
      <c r="DVI157" s="303"/>
      <c r="DVJ157" s="303"/>
      <c r="DVK157" s="303"/>
      <c r="DVL157" s="303"/>
      <c r="DVM157" s="303"/>
      <c r="DVN157" s="303"/>
      <c r="DVO157" s="303"/>
      <c r="DVP157" s="303"/>
      <c r="DVQ157" s="303"/>
      <c r="DVR157" s="303"/>
      <c r="DVS157" s="303"/>
      <c r="DVT157" s="303"/>
      <c r="DVU157" s="303"/>
      <c r="DVV157" s="303"/>
      <c r="DVW157" s="303"/>
      <c r="DVX157" s="303"/>
      <c r="DVY157" s="303"/>
      <c r="DVZ157" s="303"/>
      <c r="DWA157" s="303"/>
      <c r="DWB157" s="303"/>
      <c r="DWC157" s="303"/>
      <c r="DWD157" s="303"/>
      <c r="DWE157" s="303"/>
      <c r="DWF157" s="303"/>
      <c r="DWG157" s="303"/>
      <c r="DWH157" s="303"/>
      <c r="DWI157" s="303"/>
      <c r="DWJ157" s="303"/>
      <c r="DWK157" s="303"/>
      <c r="DWL157" s="303"/>
      <c r="DWM157" s="303"/>
      <c r="DWN157" s="303"/>
      <c r="DWO157" s="303"/>
      <c r="DWP157" s="303"/>
      <c r="DWQ157" s="303"/>
      <c r="DWR157" s="303"/>
      <c r="DWS157" s="303"/>
      <c r="DWT157" s="303"/>
      <c r="DWU157" s="303"/>
      <c r="DWV157" s="303"/>
      <c r="DWW157" s="303"/>
      <c r="DWX157" s="303"/>
      <c r="DWY157" s="303"/>
      <c r="DWZ157" s="303"/>
      <c r="DXA157" s="303"/>
      <c r="DXB157" s="303"/>
      <c r="DXC157" s="303"/>
      <c r="DXD157" s="303"/>
      <c r="DXE157" s="303"/>
      <c r="DXF157" s="303"/>
      <c r="DXG157" s="303"/>
      <c r="DXH157" s="303"/>
      <c r="DXI157" s="303"/>
      <c r="DXJ157" s="303"/>
      <c r="DXK157" s="303"/>
      <c r="DXL157" s="303"/>
      <c r="DXM157" s="303"/>
      <c r="DXN157" s="303"/>
      <c r="DXO157" s="303"/>
      <c r="DXP157" s="303"/>
      <c r="DXQ157" s="303"/>
      <c r="DXR157" s="303"/>
      <c r="DXS157" s="303"/>
      <c r="DXT157" s="303"/>
      <c r="DXU157" s="303"/>
      <c r="DXV157" s="303"/>
      <c r="DXW157" s="303"/>
      <c r="DXX157" s="303"/>
      <c r="DXY157" s="303"/>
      <c r="DXZ157" s="303"/>
      <c r="DYA157" s="303"/>
      <c r="DYB157" s="303"/>
      <c r="DYC157" s="303"/>
      <c r="DYD157" s="303"/>
      <c r="DYE157" s="303"/>
      <c r="DYF157" s="303"/>
      <c r="DYG157" s="303"/>
      <c r="DYH157" s="303"/>
      <c r="DYI157" s="303"/>
      <c r="DYJ157" s="303"/>
      <c r="DYK157" s="303"/>
      <c r="DYL157" s="303"/>
      <c r="DYM157" s="303"/>
      <c r="DYN157" s="303"/>
      <c r="DYO157" s="303"/>
      <c r="DYP157" s="303"/>
      <c r="DYQ157" s="303"/>
      <c r="DYR157" s="303"/>
      <c r="DYS157" s="303"/>
      <c r="DYT157" s="303"/>
      <c r="DYU157" s="303"/>
      <c r="DYV157" s="303"/>
      <c r="DYW157" s="303"/>
      <c r="DYX157" s="303"/>
      <c r="DYY157" s="303"/>
      <c r="DYZ157" s="303"/>
      <c r="DZA157" s="303"/>
      <c r="DZB157" s="303"/>
      <c r="DZC157" s="303"/>
      <c r="DZD157" s="303"/>
      <c r="DZE157" s="303"/>
      <c r="DZF157" s="303"/>
      <c r="DZG157" s="303"/>
      <c r="DZH157" s="303"/>
      <c r="DZI157" s="303"/>
      <c r="DZJ157" s="303"/>
      <c r="DZK157" s="303"/>
      <c r="DZL157" s="303"/>
      <c r="DZM157" s="303"/>
      <c r="DZN157" s="303"/>
      <c r="DZO157" s="303"/>
      <c r="DZP157" s="303"/>
      <c r="DZQ157" s="303"/>
      <c r="DZR157" s="303"/>
      <c r="DZS157" s="303"/>
      <c r="DZT157" s="303"/>
      <c r="DZU157" s="303"/>
      <c r="DZV157" s="303"/>
      <c r="DZW157" s="303"/>
      <c r="DZX157" s="303"/>
      <c r="DZY157" s="303"/>
      <c r="DZZ157" s="303"/>
      <c r="EAA157" s="303"/>
      <c r="EAB157" s="303"/>
      <c r="EAC157" s="303"/>
      <c r="EAD157" s="303"/>
      <c r="EAE157" s="303"/>
      <c r="EAF157" s="303"/>
      <c r="EAG157" s="303"/>
      <c r="EAH157" s="303"/>
      <c r="EAI157" s="303"/>
      <c r="EAJ157" s="303"/>
      <c r="EAK157" s="303"/>
      <c r="EAL157" s="303"/>
      <c r="EAM157" s="303"/>
      <c r="EAN157" s="303"/>
      <c r="EAO157" s="303"/>
      <c r="EAP157" s="303"/>
      <c r="EAQ157" s="303"/>
      <c r="EAR157" s="303"/>
      <c r="EAS157" s="303"/>
      <c r="EAT157" s="303"/>
      <c r="EAU157" s="303"/>
      <c r="EAV157" s="303"/>
      <c r="EAW157" s="303"/>
      <c r="EAX157" s="303"/>
      <c r="EAY157" s="303"/>
      <c r="EAZ157" s="303"/>
      <c r="EBA157" s="303"/>
      <c r="EBB157" s="303"/>
      <c r="EBC157" s="303"/>
      <c r="EBD157" s="303"/>
      <c r="EBE157" s="303"/>
      <c r="EBF157" s="303"/>
      <c r="EBG157" s="303"/>
      <c r="EBH157" s="303"/>
      <c r="EBI157" s="303"/>
      <c r="EBJ157" s="303"/>
      <c r="EBK157" s="303"/>
      <c r="EBL157" s="303"/>
      <c r="EBM157" s="303"/>
      <c r="EBN157" s="303"/>
      <c r="EBO157" s="303"/>
      <c r="EBP157" s="303"/>
      <c r="EBQ157" s="303"/>
      <c r="EBR157" s="303"/>
      <c r="EBS157" s="303"/>
      <c r="EBT157" s="303"/>
      <c r="EBU157" s="303"/>
      <c r="EBV157" s="303"/>
      <c r="EBW157" s="303"/>
      <c r="EBX157" s="303"/>
      <c r="EBY157" s="303"/>
      <c r="EBZ157" s="303"/>
      <c r="ECA157" s="303"/>
      <c r="ECB157" s="303"/>
      <c r="ECC157" s="303"/>
      <c r="ECD157" s="303"/>
      <c r="ECE157" s="303"/>
      <c r="ECF157" s="303"/>
      <c r="ECG157" s="303"/>
      <c r="ECH157" s="303"/>
      <c r="ECI157" s="303"/>
      <c r="ECJ157" s="303"/>
      <c r="ECK157" s="303"/>
      <c r="ECL157" s="303"/>
      <c r="ECM157" s="303"/>
      <c r="ECN157" s="303"/>
      <c r="ECO157" s="303"/>
      <c r="ECP157" s="303"/>
      <c r="ECQ157" s="303"/>
      <c r="ECR157" s="303"/>
      <c r="ECS157" s="303"/>
      <c r="ECT157" s="303"/>
      <c r="ECU157" s="303"/>
      <c r="ECV157" s="303"/>
      <c r="ECW157" s="303"/>
      <c r="ECX157" s="303"/>
      <c r="ECY157" s="303"/>
      <c r="ECZ157" s="303"/>
      <c r="EDA157" s="303"/>
      <c r="EDB157" s="303"/>
      <c r="EDC157" s="303"/>
      <c r="EDD157" s="303"/>
      <c r="EDE157" s="303"/>
      <c r="EDF157" s="303"/>
      <c r="EDG157" s="303"/>
      <c r="EDH157" s="303"/>
      <c r="EDI157" s="303"/>
      <c r="EDJ157" s="303"/>
      <c r="EDK157" s="303"/>
      <c r="EDL157" s="303"/>
      <c r="EDM157" s="303"/>
      <c r="EDN157" s="303"/>
      <c r="EDO157" s="303"/>
      <c r="EDP157" s="303"/>
      <c r="EDQ157" s="303"/>
      <c r="EDR157" s="303"/>
      <c r="EDS157" s="303"/>
      <c r="EDT157" s="303"/>
      <c r="EDU157" s="303"/>
      <c r="EDV157" s="303"/>
      <c r="EDW157" s="303"/>
      <c r="EDX157" s="303"/>
      <c r="EDY157" s="303"/>
      <c r="EDZ157" s="303"/>
      <c r="EEA157" s="303"/>
      <c r="EEB157" s="303"/>
      <c r="EEC157" s="303"/>
      <c r="EED157" s="303"/>
      <c r="EEE157" s="303"/>
      <c r="EEF157" s="303"/>
      <c r="EEG157" s="303"/>
      <c r="EEH157" s="303"/>
      <c r="EEI157" s="303"/>
      <c r="EEJ157" s="303"/>
      <c r="EEK157" s="303"/>
      <c r="EEL157" s="303"/>
      <c r="EEM157" s="303"/>
      <c r="EEN157" s="303"/>
      <c r="EEO157" s="303"/>
      <c r="EEP157" s="303"/>
      <c r="EEQ157" s="303"/>
      <c r="EER157" s="303"/>
      <c r="EES157" s="303"/>
      <c r="EET157" s="303"/>
      <c r="EEU157" s="303"/>
      <c r="EEV157" s="303"/>
      <c r="EEW157" s="303"/>
      <c r="EEX157" s="303"/>
      <c r="EEY157" s="303"/>
      <c r="EEZ157" s="303"/>
      <c r="EFA157" s="303"/>
      <c r="EFB157" s="303"/>
      <c r="EFC157" s="303"/>
      <c r="EFD157" s="303"/>
      <c r="EFE157" s="303"/>
      <c r="EFF157" s="303"/>
      <c r="EFG157" s="303"/>
      <c r="EFH157" s="303"/>
      <c r="EFI157" s="303"/>
      <c r="EFJ157" s="303"/>
      <c r="EFK157" s="303"/>
      <c r="EFL157" s="303"/>
      <c r="EFM157" s="303"/>
      <c r="EFN157" s="303"/>
      <c r="EFO157" s="303"/>
      <c r="EFP157" s="303"/>
      <c r="EFQ157" s="303"/>
      <c r="EFR157" s="303"/>
      <c r="EFS157" s="303"/>
      <c r="EFT157" s="303"/>
      <c r="EFU157" s="303"/>
      <c r="EFV157" s="303"/>
      <c r="EFW157" s="303"/>
      <c r="EFX157" s="303"/>
      <c r="EFY157" s="303"/>
      <c r="EFZ157" s="303"/>
      <c r="EGA157" s="303"/>
      <c r="EGB157" s="303"/>
      <c r="EGC157" s="303"/>
      <c r="EGD157" s="303"/>
      <c r="EGE157" s="303"/>
      <c r="EGF157" s="303"/>
      <c r="EGG157" s="303"/>
      <c r="EGH157" s="303"/>
      <c r="EGI157" s="303"/>
      <c r="EGJ157" s="303"/>
      <c r="EGK157" s="303"/>
      <c r="EGL157" s="303"/>
      <c r="EGM157" s="303"/>
      <c r="EGN157" s="303"/>
      <c r="EGO157" s="303"/>
      <c r="EGP157" s="303"/>
      <c r="EGQ157" s="303"/>
      <c r="EGR157" s="303"/>
      <c r="EGS157" s="303"/>
      <c r="EGT157" s="303"/>
      <c r="EGU157" s="303"/>
      <c r="EGV157" s="303"/>
      <c r="EGW157" s="303"/>
      <c r="EGX157" s="303"/>
      <c r="EGY157" s="303"/>
      <c r="EGZ157" s="303"/>
      <c r="EHA157" s="303"/>
      <c r="EHB157" s="303"/>
      <c r="EHC157" s="303"/>
      <c r="EHD157" s="303"/>
      <c r="EHE157" s="303"/>
      <c r="EHF157" s="303"/>
      <c r="EHG157" s="303"/>
      <c r="EHH157" s="303"/>
      <c r="EHI157" s="303"/>
      <c r="EHJ157" s="303"/>
      <c r="EHK157" s="303"/>
      <c r="EHL157" s="303"/>
      <c r="EHM157" s="303"/>
      <c r="EHN157" s="303"/>
      <c r="EHO157" s="303"/>
      <c r="EHP157" s="303"/>
      <c r="EHQ157" s="303"/>
      <c r="EHR157" s="303"/>
      <c r="EHS157" s="303"/>
      <c r="EHT157" s="303"/>
      <c r="EHU157" s="303"/>
      <c r="EHV157" s="303"/>
      <c r="EHW157" s="303"/>
      <c r="EHX157" s="303"/>
      <c r="EHY157" s="303"/>
      <c r="EHZ157" s="303"/>
      <c r="EIA157" s="303"/>
      <c r="EIB157" s="303"/>
      <c r="EIC157" s="303"/>
      <c r="EID157" s="303"/>
      <c r="EIE157" s="303"/>
      <c r="EIF157" s="303"/>
      <c r="EIG157" s="303"/>
      <c r="EIH157" s="303"/>
      <c r="EII157" s="303"/>
      <c r="EIJ157" s="303"/>
      <c r="EIK157" s="303"/>
      <c r="EIL157" s="303"/>
      <c r="EIM157" s="303"/>
      <c r="EIN157" s="303"/>
      <c r="EIO157" s="303"/>
      <c r="EIP157" s="303"/>
      <c r="EIQ157" s="303"/>
      <c r="EIR157" s="303"/>
      <c r="EIS157" s="303"/>
      <c r="EIT157" s="303"/>
      <c r="EIU157" s="303"/>
      <c r="EIV157" s="303"/>
      <c r="EIW157" s="303"/>
      <c r="EIX157" s="303"/>
      <c r="EIY157" s="303"/>
      <c r="EIZ157" s="303"/>
      <c r="EJA157" s="303"/>
      <c r="EJB157" s="303"/>
      <c r="EJC157" s="303"/>
      <c r="EJD157" s="303"/>
      <c r="EJE157" s="303"/>
      <c r="EJF157" s="303"/>
      <c r="EJG157" s="303"/>
      <c r="EJH157" s="303"/>
      <c r="EJI157" s="303"/>
      <c r="EJJ157" s="303"/>
      <c r="EJK157" s="303"/>
      <c r="EJL157" s="303"/>
      <c r="EJM157" s="303"/>
      <c r="EJN157" s="303"/>
      <c r="EJO157" s="303"/>
      <c r="EJP157" s="303"/>
      <c r="EJQ157" s="303"/>
      <c r="EJR157" s="303"/>
      <c r="EJS157" s="303"/>
      <c r="EJT157" s="303"/>
      <c r="EJU157" s="303"/>
      <c r="EJV157" s="303"/>
      <c r="EJW157" s="303"/>
      <c r="EJX157" s="303"/>
      <c r="EJY157" s="303"/>
      <c r="EJZ157" s="303"/>
      <c r="EKA157" s="303"/>
      <c r="EKB157" s="303"/>
      <c r="EKC157" s="303"/>
      <c r="EKD157" s="303"/>
      <c r="EKE157" s="303"/>
      <c r="EKF157" s="303"/>
      <c r="EKG157" s="303"/>
      <c r="EKH157" s="303"/>
      <c r="EKI157" s="303"/>
      <c r="EKJ157" s="303"/>
      <c r="EKK157" s="303"/>
      <c r="EKL157" s="303"/>
      <c r="EKM157" s="303"/>
      <c r="EKN157" s="303"/>
      <c r="EKO157" s="303"/>
      <c r="EKP157" s="303"/>
      <c r="EKQ157" s="303"/>
      <c r="EKR157" s="303"/>
      <c r="EKS157" s="303"/>
      <c r="EKT157" s="303"/>
      <c r="EKU157" s="303"/>
      <c r="EKV157" s="303"/>
      <c r="EKW157" s="303"/>
      <c r="EKX157" s="303"/>
      <c r="EKY157" s="303"/>
      <c r="EKZ157" s="303"/>
      <c r="ELA157" s="303"/>
      <c r="ELB157" s="303"/>
      <c r="ELC157" s="303"/>
      <c r="ELD157" s="303"/>
      <c r="ELE157" s="303"/>
      <c r="ELF157" s="303"/>
      <c r="ELG157" s="303"/>
      <c r="ELH157" s="303"/>
      <c r="ELI157" s="303"/>
      <c r="ELJ157" s="303"/>
      <c r="ELK157" s="303"/>
      <c r="ELL157" s="303"/>
      <c r="ELM157" s="303"/>
      <c r="ELN157" s="303"/>
      <c r="ELO157" s="303"/>
      <c r="ELP157" s="303"/>
      <c r="ELQ157" s="303"/>
      <c r="ELR157" s="303"/>
      <c r="ELS157" s="303"/>
      <c r="ELT157" s="303"/>
      <c r="ELU157" s="303"/>
      <c r="ELV157" s="303"/>
      <c r="ELW157" s="303"/>
      <c r="ELX157" s="303"/>
      <c r="ELY157" s="303"/>
      <c r="ELZ157" s="303"/>
      <c r="EMA157" s="303"/>
      <c r="EMB157" s="303"/>
      <c r="EMC157" s="303"/>
      <c r="EMD157" s="303"/>
      <c r="EME157" s="303"/>
      <c r="EMF157" s="303"/>
      <c r="EMG157" s="303"/>
      <c r="EMH157" s="303"/>
      <c r="EMI157" s="303"/>
      <c r="EMJ157" s="303"/>
      <c r="EMK157" s="303"/>
      <c r="EML157" s="303"/>
      <c r="EMM157" s="303"/>
      <c r="EMN157" s="303"/>
      <c r="EMO157" s="303"/>
      <c r="EMP157" s="303"/>
      <c r="EMQ157" s="303"/>
      <c r="EMR157" s="303"/>
      <c r="EMS157" s="303"/>
      <c r="EMT157" s="303"/>
      <c r="EMU157" s="303"/>
      <c r="EMV157" s="303"/>
      <c r="EMW157" s="303"/>
      <c r="EMX157" s="303"/>
      <c r="EMY157" s="303"/>
      <c r="EMZ157" s="303"/>
      <c r="ENA157" s="303"/>
      <c r="ENB157" s="303"/>
      <c r="ENC157" s="303"/>
      <c r="END157" s="303"/>
      <c r="ENE157" s="303"/>
      <c r="ENF157" s="303"/>
      <c r="ENG157" s="303"/>
      <c r="ENH157" s="303"/>
      <c r="ENI157" s="303"/>
      <c r="ENJ157" s="303"/>
      <c r="ENK157" s="303"/>
      <c r="ENL157" s="303"/>
      <c r="ENM157" s="303"/>
      <c r="ENN157" s="303"/>
      <c r="ENO157" s="303"/>
      <c r="ENP157" s="303"/>
      <c r="ENQ157" s="303"/>
      <c r="ENR157" s="303"/>
      <c r="ENS157" s="303"/>
      <c r="ENT157" s="303"/>
      <c r="ENU157" s="303"/>
      <c r="ENV157" s="303"/>
      <c r="ENW157" s="303"/>
      <c r="ENX157" s="303"/>
      <c r="ENY157" s="303"/>
      <c r="ENZ157" s="303"/>
      <c r="EOA157" s="303"/>
      <c r="EOB157" s="303"/>
      <c r="EOC157" s="303"/>
      <c r="EOD157" s="303"/>
      <c r="EOE157" s="303"/>
      <c r="EOF157" s="303"/>
      <c r="EOG157" s="303"/>
      <c r="EOH157" s="303"/>
      <c r="EOI157" s="303"/>
      <c r="EOJ157" s="303"/>
      <c r="EOK157" s="303"/>
      <c r="EOL157" s="303"/>
      <c r="EOM157" s="303"/>
      <c r="EON157" s="303"/>
      <c r="EOO157" s="303"/>
      <c r="EOP157" s="303"/>
      <c r="EOQ157" s="303"/>
      <c r="EOR157" s="303"/>
      <c r="EOS157" s="303"/>
      <c r="EOT157" s="303"/>
      <c r="EOU157" s="303"/>
      <c r="EOV157" s="303"/>
      <c r="EOW157" s="303"/>
      <c r="EOX157" s="303"/>
      <c r="EOY157" s="303"/>
      <c r="EOZ157" s="303"/>
      <c r="EPA157" s="303"/>
      <c r="EPB157" s="303"/>
      <c r="EPC157" s="303"/>
      <c r="EPD157" s="303"/>
      <c r="EPE157" s="303"/>
      <c r="EPF157" s="303"/>
      <c r="EPG157" s="303"/>
      <c r="EPH157" s="303"/>
      <c r="EPI157" s="303"/>
      <c r="EPJ157" s="303"/>
      <c r="EPK157" s="303"/>
      <c r="EPL157" s="303"/>
      <c r="EPM157" s="303"/>
      <c r="EPN157" s="303"/>
      <c r="EPO157" s="303"/>
      <c r="EPP157" s="303"/>
      <c r="EPQ157" s="303"/>
      <c r="EPR157" s="303"/>
      <c r="EPS157" s="303"/>
      <c r="EPT157" s="303"/>
      <c r="EPU157" s="303"/>
      <c r="EPV157" s="303"/>
      <c r="EPW157" s="303"/>
      <c r="EPX157" s="303"/>
      <c r="EPY157" s="303"/>
      <c r="EPZ157" s="303"/>
      <c r="EQA157" s="303"/>
      <c r="EQB157" s="303"/>
      <c r="EQC157" s="303"/>
      <c r="EQD157" s="303"/>
      <c r="EQE157" s="303"/>
      <c r="EQF157" s="303"/>
      <c r="EQG157" s="303"/>
      <c r="EQH157" s="303"/>
      <c r="EQI157" s="303"/>
      <c r="EQJ157" s="303"/>
      <c r="EQK157" s="303"/>
      <c r="EQL157" s="303"/>
      <c r="EQM157" s="303"/>
      <c r="EQN157" s="303"/>
      <c r="EQO157" s="303"/>
      <c r="EQP157" s="303"/>
      <c r="EQQ157" s="303"/>
      <c r="EQR157" s="303"/>
      <c r="EQS157" s="303"/>
      <c r="EQT157" s="303"/>
      <c r="EQU157" s="303"/>
      <c r="EQV157" s="303"/>
      <c r="EQW157" s="303"/>
      <c r="EQX157" s="303"/>
      <c r="EQY157" s="303"/>
      <c r="EQZ157" s="303"/>
      <c r="ERA157" s="303"/>
      <c r="ERB157" s="303"/>
      <c r="ERC157" s="303"/>
      <c r="ERD157" s="303"/>
      <c r="ERE157" s="303"/>
      <c r="ERF157" s="303"/>
      <c r="ERG157" s="303"/>
      <c r="ERH157" s="303"/>
      <c r="ERI157" s="303"/>
      <c r="ERJ157" s="303"/>
      <c r="ERK157" s="303"/>
      <c r="ERL157" s="303"/>
      <c r="ERM157" s="303"/>
      <c r="ERN157" s="303"/>
      <c r="ERO157" s="303"/>
      <c r="ERP157" s="303"/>
      <c r="ERQ157" s="303"/>
      <c r="ERR157" s="303"/>
      <c r="ERS157" s="303"/>
      <c r="ERT157" s="303"/>
      <c r="ERU157" s="303"/>
      <c r="ERV157" s="303"/>
      <c r="ERW157" s="303"/>
      <c r="ERX157" s="303"/>
      <c r="ERY157" s="303"/>
      <c r="ERZ157" s="303"/>
      <c r="ESA157" s="303"/>
      <c r="ESB157" s="303"/>
      <c r="ESC157" s="303"/>
      <c r="ESD157" s="303"/>
      <c r="ESE157" s="303"/>
      <c r="ESF157" s="303"/>
      <c r="ESG157" s="303"/>
      <c r="ESH157" s="303"/>
      <c r="ESI157" s="303"/>
      <c r="ESJ157" s="303"/>
      <c r="ESK157" s="303"/>
      <c r="ESL157" s="303"/>
      <c r="ESM157" s="303"/>
      <c r="ESN157" s="303"/>
      <c r="ESO157" s="303"/>
      <c r="ESP157" s="303"/>
      <c r="ESQ157" s="303"/>
      <c r="ESR157" s="303"/>
      <c r="ESS157" s="303"/>
      <c r="EST157" s="303"/>
      <c r="ESU157" s="303"/>
      <c r="ESV157" s="303"/>
      <c r="ESW157" s="303"/>
      <c r="ESX157" s="303"/>
      <c r="ESY157" s="303"/>
      <c r="ESZ157" s="303"/>
      <c r="ETA157" s="303"/>
      <c r="ETB157" s="303"/>
      <c r="ETC157" s="303"/>
      <c r="ETD157" s="303"/>
      <c r="ETE157" s="303"/>
      <c r="ETF157" s="303"/>
      <c r="ETG157" s="303"/>
      <c r="ETH157" s="303"/>
      <c r="ETI157" s="303"/>
      <c r="ETJ157" s="303"/>
      <c r="ETK157" s="303"/>
      <c r="ETL157" s="303"/>
      <c r="ETM157" s="303"/>
      <c r="ETN157" s="303"/>
      <c r="ETO157" s="303"/>
      <c r="ETP157" s="303"/>
      <c r="ETQ157" s="303"/>
      <c r="ETR157" s="303"/>
      <c r="ETS157" s="303"/>
      <c r="ETT157" s="303"/>
      <c r="ETU157" s="303"/>
      <c r="ETV157" s="303"/>
      <c r="ETW157" s="303"/>
      <c r="ETX157" s="303"/>
      <c r="ETY157" s="303"/>
      <c r="ETZ157" s="303"/>
      <c r="EUA157" s="303"/>
      <c r="EUB157" s="303"/>
      <c r="EUC157" s="303"/>
      <c r="EUD157" s="303"/>
      <c r="EUE157" s="303"/>
      <c r="EUF157" s="303"/>
      <c r="EUG157" s="303"/>
      <c r="EUH157" s="303"/>
      <c r="EUI157" s="303"/>
      <c r="EUJ157" s="303"/>
      <c r="EUK157" s="303"/>
      <c r="EUL157" s="303"/>
      <c r="EUM157" s="303"/>
      <c r="EUN157" s="303"/>
      <c r="EUO157" s="303"/>
      <c r="EUP157" s="303"/>
      <c r="EUQ157" s="303"/>
      <c r="EUR157" s="303"/>
      <c r="EUS157" s="303"/>
      <c r="EUT157" s="303"/>
      <c r="EUU157" s="303"/>
      <c r="EUV157" s="303"/>
      <c r="EUW157" s="303"/>
      <c r="EUX157" s="303"/>
      <c r="EUY157" s="303"/>
      <c r="EUZ157" s="303"/>
      <c r="EVA157" s="303"/>
      <c r="EVB157" s="303"/>
      <c r="EVC157" s="303"/>
      <c r="EVD157" s="303"/>
      <c r="EVE157" s="303"/>
      <c r="EVF157" s="303"/>
      <c r="EVG157" s="303"/>
      <c r="EVH157" s="303"/>
      <c r="EVI157" s="303"/>
      <c r="EVJ157" s="303"/>
      <c r="EVK157" s="303"/>
      <c r="EVL157" s="303"/>
      <c r="EVM157" s="303"/>
      <c r="EVN157" s="303"/>
      <c r="EVO157" s="303"/>
      <c r="EVP157" s="303"/>
      <c r="EVQ157" s="303"/>
      <c r="EVR157" s="303"/>
      <c r="EVS157" s="303"/>
      <c r="EVT157" s="303"/>
      <c r="EVU157" s="303"/>
      <c r="EVV157" s="303"/>
      <c r="EVW157" s="303"/>
      <c r="EVX157" s="303"/>
      <c r="EVY157" s="303"/>
      <c r="EVZ157" s="303"/>
      <c r="EWA157" s="303"/>
      <c r="EWB157" s="303"/>
      <c r="EWC157" s="303"/>
      <c r="EWD157" s="303"/>
      <c r="EWE157" s="303"/>
      <c r="EWF157" s="303"/>
      <c r="EWG157" s="303"/>
      <c r="EWH157" s="303"/>
      <c r="EWI157" s="303"/>
      <c r="EWJ157" s="303"/>
      <c r="EWK157" s="303"/>
      <c r="EWL157" s="303"/>
      <c r="EWM157" s="303"/>
      <c r="EWN157" s="303"/>
      <c r="EWO157" s="303"/>
      <c r="EWP157" s="303"/>
      <c r="EWQ157" s="303"/>
      <c r="EWR157" s="303"/>
      <c r="EWS157" s="303"/>
      <c r="EWT157" s="303"/>
      <c r="EWU157" s="303"/>
      <c r="EWV157" s="303"/>
      <c r="EWW157" s="303"/>
      <c r="EWX157" s="303"/>
      <c r="EWY157" s="303"/>
      <c r="EWZ157" s="303"/>
      <c r="EXA157" s="303"/>
      <c r="EXB157" s="303"/>
      <c r="EXC157" s="303"/>
      <c r="EXD157" s="303"/>
      <c r="EXE157" s="303"/>
      <c r="EXF157" s="303"/>
      <c r="EXG157" s="303"/>
      <c r="EXH157" s="303"/>
      <c r="EXI157" s="303"/>
      <c r="EXJ157" s="303"/>
      <c r="EXK157" s="303"/>
      <c r="EXL157" s="303"/>
      <c r="EXM157" s="303"/>
      <c r="EXN157" s="303"/>
      <c r="EXO157" s="303"/>
      <c r="EXP157" s="303"/>
      <c r="EXQ157" s="303"/>
      <c r="EXR157" s="303"/>
      <c r="EXS157" s="303"/>
      <c r="EXT157" s="303"/>
      <c r="EXU157" s="303"/>
      <c r="EXV157" s="303"/>
      <c r="EXW157" s="303"/>
      <c r="EXX157" s="303"/>
      <c r="EXY157" s="303"/>
      <c r="EXZ157" s="303"/>
      <c r="EYA157" s="303"/>
      <c r="EYB157" s="303"/>
      <c r="EYC157" s="303"/>
      <c r="EYD157" s="303"/>
      <c r="EYE157" s="303"/>
      <c r="EYF157" s="303"/>
      <c r="EYG157" s="303"/>
      <c r="EYH157" s="303"/>
      <c r="EYI157" s="303"/>
      <c r="EYJ157" s="303"/>
      <c r="EYK157" s="303"/>
      <c r="EYL157" s="303"/>
      <c r="EYM157" s="303"/>
      <c r="EYN157" s="303"/>
      <c r="EYO157" s="303"/>
      <c r="EYP157" s="303"/>
      <c r="EYQ157" s="303"/>
      <c r="EYR157" s="303"/>
      <c r="EYS157" s="303"/>
      <c r="EYT157" s="303"/>
      <c r="EYU157" s="303"/>
      <c r="EYV157" s="303"/>
      <c r="EYW157" s="303"/>
      <c r="EYX157" s="303"/>
      <c r="EYY157" s="303"/>
      <c r="EYZ157" s="303"/>
      <c r="EZA157" s="303"/>
      <c r="EZB157" s="303"/>
      <c r="EZC157" s="303"/>
      <c r="EZD157" s="303"/>
      <c r="EZE157" s="303"/>
      <c r="EZF157" s="303"/>
      <c r="EZG157" s="303"/>
      <c r="EZH157" s="303"/>
      <c r="EZI157" s="303"/>
      <c r="EZJ157" s="303"/>
      <c r="EZK157" s="303"/>
      <c r="EZL157" s="303"/>
      <c r="EZM157" s="303"/>
      <c r="EZN157" s="303"/>
      <c r="EZO157" s="303"/>
      <c r="EZP157" s="303"/>
      <c r="EZQ157" s="303"/>
      <c r="EZR157" s="303"/>
      <c r="EZS157" s="303"/>
      <c r="EZT157" s="303"/>
      <c r="EZU157" s="303"/>
      <c r="EZV157" s="303"/>
      <c r="EZW157" s="303"/>
      <c r="EZX157" s="303"/>
      <c r="EZY157" s="303"/>
      <c r="EZZ157" s="303"/>
      <c r="FAA157" s="303"/>
      <c r="FAB157" s="303"/>
      <c r="FAC157" s="303"/>
      <c r="FAD157" s="303"/>
      <c r="FAE157" s="303"/>
      <c r="FAF157" s="303"/>
      <c r="FAG157" s="303"/>
      <c r="FAH157" s="303"/>
      <c r="FAI157" s="303"/>
      <c r="FAJ157" s="303"/>
      <c r="FAK157" s="303"/>
      <c r="FAL157" s="303"/>
      <c r="FAM157" s="303"/>
      <c r="FAN157" s="303"/>
      <c r="FAO157" s="303"/>
      <c r="FAP157" s="303"/>
      <c r="FAQ157" s="303"/>
      <c r="FAR157" s="303"/>
      <c r="FAS157" s="303"/>
      <c r="FAT157" s="303"/>
      <c r="FAU157" s="303"/>
      <c r="FAV157" s="303"/>
      <c r="FAW157" s="303"/>
      <c r="FAX157" s="303"/>
      <c r="FAY157" s="303"/>
      <c r="FAZ157" s="303"/>
      <c r="FBA157" s="303"/>
      <c r="FBB157" s="303"/>
      <c r="FBC157" s="303"/>
      <c r="FBD157" s="303"/>
      <c r="FBE157" s="303"/>
      <c r="FBF157" s="303"/>
      <c r="FBG157" s="303"/>
      <c r="FBH157" s="303"/>
      <c r="FBI157" s="303"/>
      <c r="FBJ157" s="303"/>
      <c r="FBK157" s="303"/>
      <c r="FBL157" s="303"/>
      <c r="FBM157" s="303"/>
      <c r="FBN157" s="303"/>
      <c r="FBO157" s="303"/>
      <c r="FBP157" s="303"/>
      <c r="FBQ157" s="303"/>
      <c r="FBR157" s="303"/>
      <c r="FBS157" s="303"/>
      <c r="FBT157" s="303"/>
      <c r="FBU157" s="303"/>
      <c r="FBV157" s="303"/>
      <c r="FBW157" s="303"/>
      <c r="FBX157" s="303"/>
      <c r="FBY157" s="303"/>
      <c r="FBZ157" s="303"/>
      <c r="FCA157" s="303"/>
      <c r="FCB157" s="303"/>
      <c r="FCC157" s="303"/>
      <c r="FCD157" s="303"/>
      <c r="FCE157" s="303"/>
      <c r="FCF157" s="303"/>
      <c r="FCG157" s="303"/>
      <c r="FCH157" s="303"/>
      <c r="FCI157" s="303"/>
      <c r="FCJ157" s="303"/>
      <c r="FCK157" s="303"/>
      <c r="FCL157" s="303"/>
      <c r="FCM157" s="303"/>
      <c r="FCN157" s="303"/>
      <c r="FCO157" s="303"/>
      <c r="FCP157" s="303"/>
      <c r="FCQ157" s="303"/>
      <c r="FCR157" s="303"/>
      <c r="FCS157" s="303"/>
      <c r="FCT157" s="303"/>
      <c r="FCU157" s="303"/>
      <c r="FCV157" s="303"/>
      <c r="FCW157" s="303"/>
      <c r="FCX157" s="303"/>
      <c r="FCY157" s="303"/>
      <c r="FCZ157" s="303"/>
      <c r="FDA157" s="303"/>
      <c r="FDB157" s="303"/>
      <c r="FDC157" s="303"/>
      <c r="FDD157" s="303"/>
      <c r="FDE157" s="303"/>
      <c r="FDF157" s="303"/>
      <c r="FDG157" s="303"/>
      <c r="FDH157" s="303"/>
      <c r="FDI157" s="303"/>
      <c r="FDJ157" s="303"/>
      <c r="FDK157" s="303"/>
      <c r="FDL157" s="303"/>
      <c r="FDM157" s="303"/>
      <c r="FDN157" s="303"/>
      <c r="FDO157" s="303"/>
      <c r="FDP157" s="303"/>
      <c r="FDQ157" s="303"/>
      <c r="FDR157" s="303"/>
      <c r="FDS157" s="303"/>
      <c r="FDT157" s="303"/>
      <c r="FDU157" s="303"/>
      <c r="FDV157" s="303"/>
      <c r="FDW157" s="303"/>
      <c r="FDX157" s="303"/>
      <c r="FDY157" s="303"/>
      <c r="FDZ157" s="303"/>
      <c r="FEA157" s="303"/>
      <c r="FEB157" s="303"/>
      <c r="FEC157" s="303"/>
      <c r="FED157" s="303"/>
      <c r="FEE157" s="303"/>
      <c r="FEF157" s="303"/>
      <c r="FEG157" s="303"/>
      <c r="FEH157" s="303"/>
      <c r="FEI157" s="303"/>
      <c r="FEJ157" s="303"/>
      <c r="FEK157" s="303"/>
      <c r="FEL157" s="303"/>
      <c r="FEM157" s="303"/>
      <c r="FEN157" s="303"/>
      <c r="FEO157" s="303"/>
      <c r="FEP157" s="303"/>
      <c r="FEQ157" s="303"/>
      <c r="FER157" s="303"/>
      <c r="FES157" s="303"/>
      <c r="FET157" s="303"/>
      <c r="FEU157" s="303"/>
      <c r="FEV157" s="303"/>
      <c r="FEW157" s="303"/>
      <c r="FEX157" s="303"/>
      <c r="FEY157" s="303"/>
      <c r="FEZ157" s="303"/>
      <c r="FFA157" s="303"/>
      <c r="FFB157" s="303"/>
      <c r="FFC157" s="303"/>
      <c r="FFD157" s="303"/>
      <c r="FFE157" s="303"/>
      <c r="FFF157" s="303"/>
      <c r="FFG157" s="303"/>
      <c r="FFH157" s="303"/>
      <c r="FFI157" s="303"/>
      <c r="FFJ157" s="303"/>
      <c r="FFK157" s="303"/>
      <c r="FFL157" s="303"/>
      <c r="FFM157" s="303"/>
      <c r="FFN157" s="303"/>
      <c r="FFO157" s="303"/>
      <c r="FFP157" s="303"/>
      <c r="FFQ157" s="303"/>
      <c r="FFR157" s="303"/>
      <c r="FFS157" s="303"/>
      <c r="FFT157" s="303"/>
      <c r="FFU157" s="303"/>
      <c r="FFV157" s="303"/>
      <c r="FFW157" s="303"/>
      <c r="FFX157" s="303"/>
      <c r="FFY157" s="303"/>
      <c r="FFZ157" s="303"/>
      <c r="FGA157" s="303"/>
      <c r="FGB157" s="303"/>
      <c r="FGC157" s="303"/>
      <c r="FGD157" s="303"/>
      <c r="FGE157" s="303"/>
      <c r="FGF157" s="303"/>
      <c r="FGG157" s="303"/>
      <c r="FGH157" s="303"/>
      <c r="FGI157" s="303"/>
      <c r="FGJ157" s="303"/>
      <c r="FGK157" s="303"/>
      <c r="FGL157" s="303"/>
      <c r="FGM157" s="303"/>
      <c r="FGN157" s="303"/>
      <c r="FGO157" s="303"/>
      <c r="FGP157" s="303"/>
      <c r="FGQ157" s="303"/>
      <c r="FGR157" s="303"/>
      <c r="FGS157" s="303"/>
      <c r="FGT157" s="303"/>
      <c r="FGU157" s="303"/>
      <c r="FGV157" s="303"/>
      <c r="FGW157" s="303"/>
      <c r="FGX157" s="303"/>
      <c r="FGY157" s="303"/>
      <c r="FGZ157" s="303"/>
      <c r="FHA157" s="303"/>
      <c r="FHB157" s="303"/>
      <c r="FHC157" s="303"/>
      <c r="FHD157" s="303"/>
      <c r="FHE157" s="303"/>
      <c r="FHF157" s="303"/>
      <c r="FHG157" s="303"/>
      <c r="FHH157" s="303"/>
      <c r="FHI157" s="303"/>
      <c r="FHJ157" s="303"/>
      <c r="FHK157" s="303"/>
      <c r="FHL157" s="303"/>
      <c r="FHM157" s="303"/>
      <c r="FHN157" s="303"/>
      <c r="FHO157" s="303"/>
      <c r="FHP157" s="303"/>
      <c r="FHQ157" s="303"/>
      <c r="FHR157" s="303"/>
      <c r="FHS157" s="303"/>
      <c r="FHT157" s="303"/>
      <c r="FHU157" s="303"/>
      <c r="FHV157" s="303"/>
      <c r="FHW157" s="303"/>
      <c r="FHX157" s="303"/>
      <c r="FHY157" s="303"/>
      <c r="FHZ157" s="303"/>
      <c r="FIA157" s="303"/>
      <c r="FIB157" s="303"/>
      <c r="FIC157" s="303"/>
      <c r="FID157" s="303"/>
      <c r="FIE157" s="303"/>
      <c r="FIF157" s="303"/>
      <c r="FIG157" s="303"/>
      <c r="FIH157" s="303"/>
      <c r="FII157" s="303"/>
      <c r="FIJ157" s="303"/>
      <c r="FIK157" s="303"/>
      <c r="FIL157" s="303"/>
      <c r="FIM157" s="303"/>
      <c r="FIN157" s="303"/>
      <c r="FIO157" s="303"/>
      <c r="FIP157" s="303"/>
      <c r="FIQ157" s="303"/>
      <c r="FIR157" s="303"/>
      <c r="FIS157" s="303"/>
      <c r="FIT157" s="303"/>
      <c r="FIU157" s="303"/>
      <c r="FIV157" s="303"/>
      <c r="FIW157" s="303"/>
      <c r="FIX157" s="303"/>
      <c r="FIY157" s="303"/>
      <c r="FIZ157" s="303"/>
      <c r="FJA157" s="303"/>
      <c r="FJB157" s="303"/>
      <c r="FJC157" s="303"/>
      <c r="FJD157" s="303"/>
      <c r="FJE157" s="303"/>
      <c r="FJF157" s="303"/>
      <c r="FJG157" s="303"/>
      <c r="FJH157" s="303"/>
      <c r="FJI157" s="303"/>
      <c r="FJJ157" s="303"/>
      <c r="FJK157" s="303"/>
      <c r="FJL157" s="303"/>
      <c r="FJM157" s="303"/>
      <c r="FJN157" s="303"/>
      <c r="FJO157" s="303"/>
      <c r="FJP157" s="303"/>
      <c r="FJQ157" s="303"/>
      <c r="FJR157" s="303"/>
      <c r="FJS157" s="303"/>
      <c r="FJT157" s="303"/>
      <c r="FJU157" s="303"/>
      <c r="FJV157" s="303"/>
      <c r="FJW157" s="303"/>
      <c r="FJX157" s="303"/>
      <c r="FJY157" s="303"/>
      <c r="FJZ157" s="303"/>
      <c r="FKA157" s="303"/>
      <c r="FKB157" s="303"/>
      <c r="FKC157" s="303"/>
      <c r="FKD157" s="303"/>
      <c r="FKE157" s="303"/>
      <c r="FKF157" s="303"/>
      <c r="FKG157" s="303"/>
      <c r="FKH157" s="303"/>
      <c r="FKI157" s="303"/>
      <c r="FKJ157" s="303"/>
      <c r="FKK157" s="303"/>
      <c r="FKL157" s="303"/>
      <c r="FKM157" s="303"/>
      <c r="FKN157" s="303"/>
      <c r="FKO157" s="303"/>
      <c r="FKP157" s="303"/>
      <c r="FKQ157" s="303"/>
      <c r="FKR157" s="303"/>
      <c r="FKS157" s="303"/>
      <c r="FKT157" s="303"/>
      <c r="FKU157" s="303"/>
      <c r="FKV157" s="303"/>
      <c r="FKW157" s="303"/>
      <c r="FKX157" s="303"/>
      <c r="FKY157" s="303"/>
      <c r="FKZ157" s="303"/>
      <c r="FLA157" s="303"/>
      <c r="FLB157" s="303"/>
      <c r="FLC157" s="303"/>
      <c r="FLD157" s="303"/>
      <c r="FLE157" s="303"/>
      <c r="FLF157" s="303"/>
      <c r="FLG157" s="303"/>
      <c r="FLH157" s="303"/>
      <c r="FLI157" s="303"/>
      <c r="FLJ157" s="303"/>
      <c r="FLK157" s="303"/>
      <c r="FLL157" s="303"/>
      <c r="FLM157" s="303"/>
      <c r="FLN157" s="303"/>
      <c r="FLO157" s="303"/>
      <c r="FLP157" s="303"/>
      <c r="FLQ157" s="303"/>
      <c r="FLR157" s="303"/>
      <c r="FLS157" s="303"/>
      <c r="FLT157" s="303"/>
      <c r="FLU157" s="303"/>
      <c r="FLV157" s="303"/>
      <c r="FLW157" s="303"/>
      <c r="FLX157" s="303"/>
      <c r="FLY157" s="303"/>
      <c r="FLZ157" s="303"/>
      <c r="FMA157" s="303"/>
      <c r="FMB157" s="303"/>
      <c r="FMC157" s="303"/>
      <c r="FMD157" s="303"/>
      <c r="FME157" s="303"/>
      <c r="FMF157" s="303"/>
      <c r="FMG157" s="303"/>
      <c r="FMH157" s="303"/>
      <c r="FMI157" s="303"/>
      <c r="FMJ157" s="303"/>
      <c r="FMK157" s="303"/>
      <c r="FML157" s="303"/>
      <c r="FMM157" s="303"/>
      <c r="FMN157" s="303"/>
      <c r="FMO157" s="303"/>
      <c r="FMP157" s="303"/>
      <c r="FMQ157" s="303"/>
      <c r="FMR157" s="303"/>
      <c r="FMS157" s="303"/>
      <c r="FMT157" s="303"/>
      <c r="FMU157" s="303"/>
      <c r="FMV157" s="303"/>
      <c r="FMW157" s="303"/>
      <c r="FMX157" s="303"/>
      <c r="FMY157" s="303"/>
      <c r="FMZ157" s="303"/>
      <c r="FNA157" s="303"/>
      <c r="FNB157" s="303"/>
      <c r="FNC157" s="303"/>
      <c r="FND157" s="303"/>
      <c r="FNE157" s="303"/>
      <c r="FNF157" s="303"/>
      <c r="FNG157" s="303"/>
      <c r="FNH157" s="303"/>
      <c r="FNI157" s="303"/>
      <c r="FNJ157" s="303"/>
      <c r="FNK157" s="303"/>
      <c r="FNL157" s="303"/>
      <c r="FNM157" s="303"/>
      <c r="FNN157" s="303"/>
      <c r="FNO157" s="303"/>
      <c r="FNP157" s="303"/>
      <c r="FNQ157" s="303"/>
      <c r="FNR157" s="303"/>
      <c r="FNS157" s="303"/>
      <c r="FNT157" s="303"/>
      <c r="FNU157" s="303"/>
      <c r="FNV157" s="303"/>
      <c r="FNW157" s="303"/>
      <c r="FNX157" s="303"/>
      <c r="FNY157" s="303"/>
      <c r="FNZ157" s="303"/>
      <c r="FOA157" s="303"/>
      <c r="FOB157" s="303"/>
      <c r="FOC157" s="303"/>
      <c r="FOD157" s="303"/>
      <c r="FOE157" s="303"/>
      <c r="FOF157" s="303"/>
      <c r="FOG157" s="303"/>
      <c r="FOH157" s="303"/>
      <c r="FOI157" s="303"/>
      <c r="FOJ157" s="303"/>
      <c r="FOK157" s="303"/>
      <c r="FOL157" s="303"/>
      <c r="FOM157" s="303"/>
      <c r="FON157" s="303"/>
      <c r="FOO157" s="303"/>
      <c r="FOP157" s="303"/>
      <c r="FOQ157" s="303"/>
      <c r="FOR157" s="303"/>
      <c r="FOS157" s="303"/>
      <c r="FOT157" s="303"/>
      <c r="FOU157" s="303"/>
      <c r="FOV157" s="303"/>
      <c r="FOW157" s="303"/>
      <c r="FOX157" s="303"/>
      <c r="FOY157" s="303"/>
      <c r="FOZ157" s="303"/>
      <c r="FPA157" s="303"/>
      <c r="FPB157" s="303"/>
      <c r="FPC157" s="303"/>
      <c r="FPD157" s="303"/>
      <c r="FPE157" s="303"/>
      <c r="FPF157" s="303"/>
      <c r="FPG157" s="303"/>
      <c r="FPH157" s="303"/>
      <c r="FPI157" s="303"/>
      <c r="FPJ157" s="303"/>
      <c r="FPK157" s="303"/>
      <c r="FPL157" s="303"/>
      <c r="FPM157" s="303"/>
      <c r="FPN157" s="303"/>
      <c r="FPO157" s="303"/>
      <c r="FPP157" s="303"/>
      <c r="FPQ157" s="303"/>
      <c r="FPR157" s="303"/>
      <c r="FPS157" s="303"/>
      <c r="FPT157" s="303"/>
      <c r="FPU157" s="303"/>
      <c r="FPV157" s="303"/>
      <c r="FPW157" s="303"/>
      <c r="FPX157" s="303"/>
      <c r="FPY157" s="303"/>
      <c r="FPZ157" s="303"/>
      <c r="FQA157" s="303"/>
      <c r="FQB157" s="303"/>
      <c r="FQC157" s="303"/>
      <c r="FQD157" s="303"/>
      <c r="FQE157" s="303"/>
      <c r="FQF157" s="303"/>
      <c r="FQG157" s="303"/>
      <c r="FQH157" s="303"/>
      <c r="FQI157" s="303"/>
      <c r="FQJ157" s="303"/>
      <c r="FQK157" s="303"/>
      <c r="FQL157" s="303"/>
      <c r="FQM157" s="303"/>
      <c r="FQN157" s="303"/>
      <c r="FQO157" s="303"/>
      <c r="FQP157" s="303"/>
      <c r="FQQ157" s="303"/>
      <c r="FQR157" s="303"/>
      <c r="FQS157" s="303"/>
      <c r="FQT157" s="303"/>
      <c r="FQU157" s="303"/>
      <c r="FQV157" s="303"/>
      <c r="FQW157" s="303"/>
      <c r="FQX157" s="303"/>
      <c r="FQY157" s="303"/>
      <c r="FQZ157" s="303"/>
      <c r="FRA157" s="303"/>
      <c r="FRB157" s="303"/>
      <c r="FRC157" s="303"/>
      <c r="FRD157" s="303"/>
      <c r="FRE157" s="303"/>
      <c r="FRF157" s="303"/>
      <c r="FRG157" s="303"/>
      <c r="FRH157" s="303"/>
      <c r="FRI157" s="303"/>
      <c r="FRJ157" s="303"/>
      <c r="FRK157" s="303"/>
      <c r="FRL157" s="303"/>
      <c r="FRM157" s="303"/>
      <c r="FRN157" s="303"/>
      <c r="FRO157" s="303"/>
      <c r="FRP157" s="303"/>
      <c r="FRQ157" s="303"/>
      <c r="FRR157" s="303"/>
      <c r="FRS157" s="303"/>
      <c r="FRT157" s="303"/>
      <c r="FRU157" s="303"/>
      <c r="FRV157" s="303"/>
      <c r="FRW157" s="303"/>
      <c r="FRX157" s="303"/>
      <c r="FRY157" s="303"/>
      <c r="FRZ157" s="303"/>
      <c r="FSA157" s="303"/>
      <c r="FSB157" s="303"/>
      <c r="FSC157" s="303"/>
      <c r="FSD157" s="303"/>
      <c r="FSE157" s="303"/>
      <c r="FSF157" s="303"/>
      <c r="FSG157" s="303"/>
      <c r="FSH157" s="303"/>
      <c r="FSI157" s="303"/>
      <c r="FSJ157" s="303"/>
      <c r="FSK157" s="303"/>
      <c r="FSL157" s="303"/>
      <c r="FSM157" s="303"/>
      <c r="FSN157" s="303"/>
      <c r="FSO157" s="303"/>
      <c r="FSP157" s="303"/>
      <c r="FSQ157" s="303"/>
      <c r="FSR157" s="303"/>
      <c r="FSS157" s="303"/>
      <c r="FST157" s="303"/>
      <c r="FSU157" s="303"/>
      <c r="FSV157" s="303"/>
      <c r="FSW157" s="303"/>
      <c r="FSX157" s="303"/>
      <c r="FSY157" s="303"/>
      <c r="FSZ157" s="303"/>
      <c r="FTA157" s="303"/>
      <c r="FTB157" s="303"/>
      <c r="FTC157" s="303"/>
      <c r="FTD157" s="303"/>
      <c r="FTE157" s="303"/>
      <c r="FTF157" s="303"/>
      <c r="FTG157" s="303"/>
      <c r="FTH157" s="303"/>
      <c r="FTI157" s="303"/>
      <c r="FTJ157" s="303"/>
      <c r="FTK157" s="303"/>
      <c r="FTL157" s="303"/>
      <c r="FTM157" s="303"/>
      <c r="FTN157" s="303"/>
      <c r="FTO157" s="303"/>
      <c r="FTP157" s="303"/>
      <c r="FTQ157" s="303"/>
      <c r="FTR157" s="303"/>
      <c r="FTS157" s="303"/>
      <c r="FTT157" s="303"/>
      <c r="FTU157" s="303"/>
      <c r="FTV157" s="303"/>
      <c r="FTW157" s="303"/>
      <c r="FTX157" s="303"/>
      <c r="FTY157" s="303"/>
      <c r="FTZ157" s="303"/>
      <c r="FUA157" s="303"/>
      <c r="FUB157" s="303"/>
      <c r="FUC157" s="303"/>
      <c r="FUD157" s="303"/>
      <c r="FUE157" s="303"/>
      <c r="FUF157" s="303"/>
      <c r="FUG157" s="303"/>
      <c r="FUH157" s="303"/>
      <c r="FUI157" s="303"/>
      <c r="FUJ157" s="303"/>
      <c r="FUK157" s="303"/>
      <c r="FUL157" s="303"/>
      <c r="FUM157" s="303"/>
      <c r="FUN157" s="303"/>
      <c r="FUO157" s="303"/>
      <c r="FUP157" s="303"/>
      <c r="FUQ157" s="303"/>
      <c r="FUR157" s="303"/>
      <c r="FUS157" s="303"/>
      <c r="FUT157" s="303"/>
      <c r="FUU157" s="303"/>
      <c r="FUV157" s="303"/>
      <c r="FUW157" s="303"/>
      <c r="FUX157" s="303"/>
      <c r="FUY157" s="303"/>
      <c r="FUZ157" s="303"/>
      <c r="FVA157" s="303"/>
      <c r="FVB157" s="303"/>
      <c r="FVC157" s="303"/>
      <c r="FVD157" s="303"/>
      <c r="FVE157" s="303"/>
      <c r="FVF157" s="303"/>
      <c r="FVG157" s="303"/>
      <c r="FVH157" s="303"/>
      <c r="FVI157" s="303"/>
      <c r="FVJ157" s="303"/>
      <c r="FVK157" s="303"/>
      <c r="FVL157" s="303"/>
      <c r="FVM157" s="303"/>
      <c r="FVN157" s="303"/>
      <c r="FVO157" s="303"/>
      <c r="FVP157" s="303"/>
      <c r="FVQ157" s="303"/>
      <c r="FVR157" s="303"/>
      <c r="FVS157" s="303"/>
      <c r="FVT157" s="303"/>
      <c r="FVU157" s="303"/>
      <c r="FVV157" s="303"/>
      <c r="FVW157" s="303"/>
      <c r="FVX157" s="303"/>
      <c r="FVY157" s="303"/>
      <c r="FVZ157" s="303"/>
      <c r="FWA157" s="303"/>
      <c r="FWB157" s="303"/>
      <c r="FWC157" s="303"/>
      <c r="FWD157" s="303"/>
      <c r="FWE157" s="303"/>
      <c r="FWF157" s="303"/>
      <c r="FWG157" s="303"/>
      <c r="FWH157" s="303"/>
      <c r="FWI157" s="303"/>
      <c r="FWJ157" s="303"/>
      <c r="FWK157" s="303"/>
      <c r="FWL157" s="303"/>
      <c r="FWM157" s="303"/>
      <c r="FWN157" s="303"/>
      <c r="FWO157" s="303"/>
      <c r="FWP157" s="303"/>
      <c r="FWQ157" s="303"/>
      <c r="FWR157" s="303"/>
      <c r="FWS157" s="303"/>
      <c r="FWT157" s="303"/>
      <c r="FWU157" s="303"/>
      <c r="FWV157" s="303"/>
      <c r="FWW157" s="303"/>
      <c r="FWX157" s="303"/>
      <c r="FWY157" s="303"/>
      <c r="FWZ157" s="303"/>
      <c r="FXA157" s="303"/>
      <c r="FXB157" s="303"/>
      <c r="FXC157" s="303"/>
      <c r="FXD157" s="303"/>
      <c r="FXE157" s="303"/>
      <c r="FXF157" s="303"/>
      <c r="FXG157" s="303"/>
      <c r="FXH157" s="303"/>
      <c r="FXI157" s="303"/>
      <c r="FXJ157" s="303"/>
      <c r="FXK157" s="303"/>
      <c r="FXL157" s="303"/>
      <c r="FXM157" s="303"/>
      <c r="FXN157" s="303"/>
      <c r="FXO157" s="303"/>
      <c r="FXP157" s="303"/>
      <c r="FXQ157" s="303"/>
      <c r="FXR157" s="303"/>
      <c r="FXS157" s="303"/>
      <c r="FXT157" s="303"/>
      <c r="FXU157" s="303"/>
      <c r="FXV157" s="303"/>
      <c r="FXW157" s="303"/>
      <c r="FXX157" s="303"/>
      <c r="FXY157" s="303"/>
      <c r="FXZ157" s="303"/>
      <c r="FYA157" s="303"/>
      <c r="FYB157" s="303"/>
      <c r="FYC157" s="303"/>
      <c r="FYD157" s="303"/>
      <c r="FYE157" s="303"/>
      <c r="FYF157" s="303"/>
      <c r="FYG157" s="303"/>
      <c r="FYH157" s="303"/>
      <c r="FYI157" s="303"/>
      <c r="FYJ157" s="303"/>
      <c r="FYK157" s="303"/>
      <c r="FYL157" s="303"/>
      <c r="FYM157" s="303"/>
      <c r="FYN157" s="303"/>
      <c r="FYO157" s="303"/>
      <c r="FYP157" s="303"/>
      <c r="FYQ157" s="303"/>
      <c r="FYR157" s="303"/>
      <c r="FYS157" s="303"/>
      <c r="FYT157" s="303"/>
      <c r="FYU157" s="303"/>
      <c r="FYV157" s="303"/>
      <c r="FYW157" s="303"/>
      <c r="FYX157" s="303"/>
      <c r="FYY157" s="303"/>
      <c r="FYZ157" s="303"/>
      <c r="FZA157" s="303"/>
      <c r="FZB157" s="303"/>
      <c r="FZC157" s="303"/>
      <c r="FZD157" s="303"/>
      <c r="FZE157" s="303"/>
      <c r="FZF157" s="303"/>
      <c r="FZG157" s="303"/>
      <c r="FZH157" s="303"/>
      <c r="FZI157" s="303"/>
      <c r="FZJ157" s="303"/>
      <c r="FZK157" s="303"/>
      <c r="FZL157" s="303"/>
      <c r="FZM157" s="303"/>
      <c r="FZN157" s="303"/>
      <c r="FZO157" s="303"/>
      <c r="FZP157" s="303"/>
      <c r="FZQ157" s="303"/>
      <c r="FZR157" s="303"/>
      <c r="FZS157" s="303"/>
      <c r="FZT157" s="303"/>
      <c r="FZU157" s="303"/>
      <c r="FZV157" s="303"/>
      <c r="FZW157" s="303"/>
      <c r="FZX157" s="303"/>
      <c r="FZY157" s="303"/>
      <c r="FZZ157" s="303"/>
      <c r="GAA157" s="303"/>
      <c r="GAB157" s="303"/>
      <c r="GAC157" s="303"/>
      <c r="GAD157" s="303"/>
      <c r="GAE157" s="303"/>
      <c r="GAF157" s="303"/>
      <c r="GAG157" s="303"/>
      <c r="GAH157" s="303"/>
      <c r="GAI157" s="303"/>
      <c r="GAJ157" s="303"/>
      <c r="GAK157" s="303"/>
      <c r="GAL157" s="303"/>
      <c r="GAM157" s="303"/>
      <c r="GAN157" s="303"/>
      <c r="GAO157" s="303"/>
      <c r="GAP157" s="303"/>
      <c r="GAQ157" s="303"/>
      <c r="GAR157" s="303"/>
      <c r="GAS157" s="303"/>
      <c r="GAT157" s="303"/>
      <c r="GAU157" s="303"/>
      <c r="GAV157" s="303"/>
      <c r="GAW157" s="303"/>
      <c r="GAX157" s="303"/>
      <c r="GAY157" s="303"/>
      <c r="GAZ157" s="303"/>
      <c r="GBA157" s="303"/>
      <c r="GBB157" s="303"/>
      <c r="GBC157" s="303"/>
      <c r="GBD157" s="303"/>
      <c r="GBE157" s="303"/>
      <c r="GBF157" s="303"/>
      <c r="GBG157" s="303"/>
      <c r="GBH157" s="303"/>
      <c r="GBI157" s="303"/>
      <c r="GBJ157" s="303"/>
      <c r="GBK157" s="303"/>
      <c r="GBL157" s="303"/>
      <c r="GBM157" s="303"/>
      <c r="GBN157" s="303"/>
      <c r="GBO157" s="303"/>
      <c r="GBP157" s="303"/>
      <c r="GBQ157" s="303"/>
      <c r="GBR157" s="303"/>
      <c r="GBS157" s="303"/>
      <c r="GBT157" s="303"/>
      <c r="GBU157" s="303"/>
      <c r="GBV157" s="303"/>
      <c r="GBW157" s="303"/>
      <c r="GBX157" s="303"/>
      <c r="GBY157" s="303"/>
      <c r="GBZ157" s="303"/>
      <c r="GCA157" s="303"/>
      <c r="GCB157" s="303"/>
      <c r="GCC157" s="303"/>
      <c r="GCD157" s="303"/>
      <c r="GCE157" s="303"/>
      <c r="GCF157" s="303"/>
      <c r="GCG157" s="303"/>
      <c r="GCH157" s="303"/>
      <c r="GCI157" s="303"/>
      <c r="GCJ157" s="303"/>
      <c r="GCK157" s="303"/>
      <c r="GCL157" s="303"/>
      <c r="GCM157" s="303"/>
      <c r="GCN157" s="303"/>
      <c r="GCO157" s="303"/>
      <c r="GCP157" s="303"/>
      <c r="GCQ157" s="303"/>
      <c r="GCR157" s="303"/>
      <c r="GCS157" s="303"/>
      <c r="GCT157" s="303"/>
      <c r="GCU157" s="303"/>
      <c r="GCV157" s="303"/>
      <c r="GCW157" s="303"/>
      <c r="GCX157" s="303"/>
      <c r="GCY157" s="303"/>
      <c r="GCZ157" s="303"/>
      <c r="GDA157" s="303"/>
      <c r="GDB157" s="303"/>
      <c r="GDC157" s="303"/>
      <c r="GDD157" s="303"/>
      <c r="GDE157" s="303"/>
      <c r="GDF157" s="303"/>
      <c r="GDG157" s="303"/>
      <c r="GDH157" s="303"/>
      <c r="GDI157" s="303"/>
      <c r="GDJ157" s="303"/>
      <c r="GDK157" s="303"/>
      <c r="GDL157" s="303"/>
      <c r="GDM157" s="303"/>
      <c r="GDN157" s="303"/>
      <c r="GDO157" s="303"/>
      <c r="GDP157" s="303"/>
      <c r="GDQ157" s="303"/>
      <c r="GDR157" s="303"/>
      <c r="GDS157" s="303"/>
      <c r="GDT157" s="303"/>
      <c r="GDU157" s="303"/>
      <c r="GDV157" s="303"/>
      <c r="GDW157" s="303"/>
      <c r="GDX157" s="303"/>
      <c r="GDY157" s="303"/>
      <c r="GDZ157" s="303"/>
      <c r="GEA157" s="303"/>
      <c r="GEB157" s="303"/>
      <c r="GEC157" s="303"/>
      <c r="GED157" s="303"/>
      <c r="GEE157" s="303"/>
      <c r="GEF157" s="303"/>
      <c r="GEG157" s="303"/>
      <c r="GEH157" s="303"/>
      <c r="GEI157" s="303"/>
      <c r="GEJ157" s="303"/>
      <c r="GEK157" s="303"/>
      <c r="GEL157" s="303"/>
      <c r="GEM157" s="303"/>
      <c r="GEN157" s="303"/>
      <c r="GEO157" s="303"/>
      <c r="GEP157" s="303"/>
      <c r="GEQ157" s="303"/>
      <c r="GER157" s="303"/>
      <c r="GES157" s="303"/>
      <c r="GET157" s="303"/>
      <c r="GEU157" s="303"/>
      <c r="GEV157" s="303"/>
      <c r="GEW157" s="303"/>
      <c r="GEX157" s="303"/>
      <c r="GEY157" s="303"/>
      <c r="GEZ157" s="303"/>
      <c r="GFA157" s="303"/>
      <c r="GFB157" s="303"/>
      <c r="GFC157" s="303"/>
      <c r="GFD157" s="303"/>
      <c r="GFE157" s="303"/>
      <c r="GFF157" s="303"/>
      <c r="GFG157" s="303"/>
      <c r="GFH157" s="303"/>
      <c r="GFI157" s="303"/>
      <c r="GFJ157" s="303"/>
      <c r="GFK157" s="303"/>
      <c r="GFL157" s="303"/>
      <c r="GFM157" s="303"/>
      <c r="GFN157" s="303"/>
      <c r="GFO157" s="303"/>
      <c r="GFP157" s="303"/>
      <c r="GFQ157" s="303"/>
      <c r="GFR157" s="303"/>
      <c r="GFS157" s="303"/>
      <c r="GFT157" s="303"/>
      <c r="GFU157" s="303"/>
      <c r="GFV157" s="303"/>
      <c r="GFW157" s="303"/>
      <c r="GFX157" s="303"/>
      <c r="GFY157" s="303"/>
      <c r="GFZ157" s="303"/>
      <c r="GGA157" s="303"/>
      <c r="GGB157" s="303"/>
      <c r="GGC157" s="303"/>
      <c r="GGD157" s="303"/>
      <c r="GGE157" s="303"/>
      <c r="GGF157" s="303"/>
      <c r="GGG157" s="303"/>
      <c r="GGH157" s="303"/>
      <c r="GGI157" s="303"/>
      <c r="GGJ157" s="303"/>
      <c r="GGK157" s="303"/>
      <c r="GGL157" s="303"/>
      <c r="GGM157" s="303"/>
      <c r="GGN157" s="303"/>
      <c r="GGO157" s="303"/>
      <c r="GGP157" s="303"/>
      <c r="GGQ157" s="303"/>
      <c r="GGR157" s="303"/>
      <c r="GGS157" s="303"/>
      <c r="GGT157" s="303"/>
      <c r="GGU157" s="303"/>
      <c r="GGV157" s="303"/>
      <c r="GGW157" s="303"/>
      <c r="GGX157" s="303"/>
      <c r="GGY157" s="303"/>
      <c r="GGZ157" s="303"/>
      <c r="GHA157" s="303"/>
      <c r="GHB157" s="303"/>
      <c r="GHC157" s="303"/>
      <c r="GHD157" s="303"/>
      <c r="GHE157" s="303"/>
      <c r="GHF157" s="303"/>
      <c r="GHG157" s="303"/>
      <c r="GHH157" s="303"/>
      <c r="GHI157" s="303"/>
      <c r="GHJ157" s="303"/>
      <c r="GHK157" s="303"/>
      <c r="GHL157" s="303"/>
      <c r="GHM157" s="303"/>
      <c r="GHN157" s="303"/>
      <c r="GHO157" s="303"/>
      <c r="GHP157" s="303"/>
      <c r="GHQ157" s="303"/>
      <c r="GHR157" s="303"/>
      <c r="GHS157" s="303"/>
      <c r="GHT157" s="303"/>
      <c r="GHU157" s="303"/>
      <c r="GHV157" s="303"/>
      <c r="GHW157" s="303"/>
      <c r="GHX157" s="303"/>
      <c r="GHY157" s="303"/>
      <c r="GHZ157" s="303"/>
      <c r="GIA157" s="303"/>
      <c r="GIB157" s="303"/>
      <c r="GIC157" s="303"/>
      <c r="GID157" s="303"/>
      <c r="GIE157" s="303"/>
      <c r="GIF157" s="303"/>
      <c r="GIG157" s="303"/>
      <c r="GIH157" s="303"/>
      <c r="GII157" s="303"/>
      <c r="GIJ157" s="303"/>
      <c r="GIK157" s="303"/>
      <c r="GIL157" s="303"/>
      <c r="GIM157" s="303"/>
      <c r="GIN157" s="303"/>
      <c r="GIO157" s="303"/>
      <c r="GIP157" s="303"/>
      <c r="GIQ157" s="303"/>
      <c r="GIR157" s="303"/>
      <c r="GIS157" s="303"/>
      <c r="GIT157" s="303"/>
      <c r="GIU157" s="303"/>
      <c r="GIV157" s="303"/>
      <c r="GIW157" s="303"/>
      <c r="GIX157" s="303"/>
      <c r="GIY157" s="303"/>
      <c r="GIZ157" s="303"/>
      <c r="GJA157" s="303"/>
      <c r="GJB157" s="303"/>
      <c r="GJC157" s="303"/>
      <c r="GJD157" s="303"/>
      <c r="GJE157" s="303"/>
      <c r="GJF157" s="303"/>
      <c r="GJG157" s="303"/>
      <c r="GJH157" s="303"/>
      <c r="GJI157" s="303"/>
      <c r="GJJ157" s="303"/>
      <c r="GJK157" s="303"/>
      <c r="GJL157" s="303"/>
      <c r="GJM157" s="303"/>
      <c r="GJN157" s="303"/>
      <c r="GJO157" s="303"/>
      <c r="GJP157" s="303"/>
      <c r="GJQ157" s="303"/>
      <c r="GJR157" s="303"/>
      <c r="GJS157" s="303"/>
      <c r="GJT157" s="303"/>
      <c r="GJU157" s="303"/>
      <c r="GJV157" s="303"/>
      <c r="GJW157" s="303"/>
      <c r="GJX157" s="303"/>
      <c r="GJY157" s="303"/>
      <c r="GJZ157" s="303"/>
      <c r="GKA157" s="303"/>
      <c r="GKB157" s="303"/>
      <c r="GKC157" s="303"/>
      <c r="GKD157" s="303"/>
      <c r="GKE157" s="303"/>
      <c r="GKF157" s="303"/>
      <c r="GKG157" s="303"/>
      <c r="GKH157" s="303"/>
      <c r="GKI157" s="303"/>
      <c r="GKJ157" s="303"/>
      <c r="GKK157" s="303"/>
      <c r="GKL157" s="303"/>
      <c r="GKM157" s="303"/>
      <c r="GKN157" s="303"/>
      <c r="GKO157" s="303"/>
      <c r="GKP157" s="303"/>
      <c r="GKQ157" s="303"/>
      <c r="GKR157" s="303"/>
      <c r="GKS157" s="303"/>
      <c r="GKT157" s="303"/>
      <c r="GKU157" s="303"/>
      <c r="GKV157" s="303"/>
      <c r="GKW157" s="303"/>
      <c r="GKX157" s="303"/>
      <c r="GKY157" s="303"/>
      <c r="GKZ157" s="303"/>
      <c r="GLA157" s="303"/>
      <c r="GLB157" s="303"/>
      <c r="GLC157" s="303"/>
      <c r="GLD157" s="303"/>
      <c r="GLE157" s="303"/>
      <c r="GLF157" s="303"/>
      <c r="GLG157" s="303"/>
      <c r="GLH157" s="303"/>
      <c r="GLI157" s="303"/>
      <c r="GLJ157" s="303"/>
      <c r="GLK157" s="303"/>
      <c r="GLL157" s="303"/>
      <c r="GLM157" s="303"/>
      <c r="GLN157" s="303"/>
      <c r="GLO157" s="303"/>
      <c r="GLP157" s="303"/>
      <c r="GLQ157" s="303"/>
      <c r="GLR157" s="303"/>
      <c r="GLS157" s="303"/>
      <c r="GLT157" s="303"/>
      <c r="GLU157" s="303"/>
      <c r="GLV157" s="303"/>
      <c r="GLW157" s="303"/>
      <c r="GLX157" s="303"/>
      <c r="GLY157" s="303"/>
      <c r="GLZ157" s="303"/>
      <c r="GMA157" s="303"/>
      <c r="GMB157" s="303"/>
      <c r="GMC157" s="303"/>
      <c r="GMD157" s="303"/>
      <c r="GME157" s="303"/>
      <c r="GMF157" s="303"/>
      <c r="GMG157" s="303"/>
      <c r="GMH157" s="303"/>
      <c r="GMI157" s="303"/>
      <c r="GMJ157" s="303"/>
      <c r="GMK157" s="303"/>
      <c r="GML157" s="303"/>
      <c r="GMM157" s="303"/>
      <c r="GMN157" s="303"/>
      <c r="GMO157" s="303"/>
      <c r="GMP157" s="303"/>
      <c r="GMQ157" s="303"/>
      <c r="GMR157" s="303"/>
      <c r="GMS157" s="303"/>
      <c r="GMT157" s="303"/>
      <c r="GMU157" s="303"/>
      <c r="GMV157" s="303"/>
      <c r="GMW157" s="303"/>
      <c r="GMX157" s="303"/>
      <c r="GMY157" s="303"/>
      <c r="GMZ157" s="303"/>
      <c r="GNA157" s="303"/>
      <c r="GNB157" s="303"/>
      <c r="GNC157" s="303"/>
      <c r="GND157" s="303"/>
      <c r="GNE157" s="303"/>
      <c r="GNF157" s="303"/>
      <c r="GNG157" s="303"/>
      <c r="GNH157" s="303"/>
      <c r="GNI157" s="303"/>
      <c r="GNJ157" s="303"/>
      <c r="GNK157" s="303"/>
      <c r="GNL157" s="303"/>
      <c r="GNM157" s="303"/>
      <c r="GNN157" s="303"/>
      <c r="GNO157" s="303"/>
      <c r="GNP157" s="303"/>
      <c r="GNQ157" s="303"/>
      <c r="GNR157" s="303"/>
      <c r="GNS157" s="303"/>
      <c r="GNT157" s="303"/>
      <c r="GNU157" s="303"/>
      <c r="GNV157" s="303"/>
      <c r="GNW157" s="303"/>
      <c r="GNX157" s="303"/>
      <c r="GNY157" s="303"/>
      <c r="GNZ157" s="303"/>
      <c r="GOA157" s="303"/>
      <c r="GOB157" s="303"/>
      <c r="GOC157" s="303"/>
      <c r="GOD157" s="303"/>
      <c r="GOE157" s="303"/>
      <c r="GOF157" s="303"/>
      <c r="GOG157" s="303"/>
      <c r="GOH157" s="303"/>
      <c r="GOI157" s="303"/>
      <c r="GOJ157" s="303"/>
      <c r="GOK157" s="303"/>
      <c r="GOL157" s="303"/>
      <c r="GOM157" s="303"/>
      <c r="GON157" s="303"/>
      <c r="GOO157" s="303"/>
      <c r="GOP157" s="303"/>
      <c r="GOQ157" s="303"/>
      <c r="GOR157" s="303"/>
      <c r="GOS157" s="303"/>
      <c r="GOT157" s="303"/>
      <c r="GOU157" s="303"/>
      <c r="GOV157" s="303"/>
      <c r="GOW157" s="303"/>
      <c r="GOX157" s="303"/>
      <c r="GOY157" s="303"/>
      <c r="GOZ157" s="303"/>
      <c r="GPA157" s="303"/>
      <c r="GPB157" s="303"/>
      <c r="GPC157" s="303"/>
      <c r="GPD157" s="303"/>
      <c r="GPE157" s="303"/>
      <c r="GPF157" s="303"/>
      <c r="GPG157" s="303"/>
      <c r="GPH157" s="303"/>
      <c r="GPI157" s="303"/>
      <c r="GPJ157" s="303"/>
      <c r="GPK157" s="303"/>
      <c r="GPL157" s="303"/>
      <c r="GPM157" s="303"/>
      <c r="GPN157" s="303"/>
      <c r="GPO157" s="303"/>
      <c r="GPP157" s="303"/>
      <c r="GPQ157" s="303"/>
      <c r="GPR157" s="303"/>
      <c r="GPS157" s="303"/>
      <c r="GPT157" s="303"/>
      <c r="GPU157" s="303"/>
      <c r="GPV157" s="303"/>
      <c r="GPW157" s="303"/>
      <c r="GPX157" s="303"/>
      <c r="GPY157" s="303"/>
      <c r="GPZ157" s="303"/>
      <c r="GQA157" s="303"/>
      <c r="GQB157" s="303"/>
      <c r="GQC157" s="303"/>
      <c r="GQD157" s="303"/>
      <c r="GQE157" s="303"/>
      <c r="GQF157" s="303"/>
      <c r="GQG157" s="303"/>
      <c r="GQH157" s="303"/>
      <c r="GQI157" s="303"/>
      <c r="GQJ157" s="303"/>
      <c r="GQK157" s="303"/>
      <c r="GQL157" s="303"/>
      <c r="GQM157" s="303"/>
      <c r="GQN157" s="303"/>
      <c r="GQO157" s="303"/>
      <c r="GQP157" s="303"/>
      <c r="GQQ157" s="303"/>
      <c r="GQR157" s="303"/>
      <c r="GQS157" s="303"/>
      <c r="GQT157" s="303"/>
      <c r="GQU157" s="303"/>
      <c r="GQV157" s="303"/>
      <c r="GQW157" s="303"/>
      <c r="GQX157" s="303"/>
      <c r="GQY157" s="303"/>
      <c r="GQZ157" s="303"/>
      <c r="GRA157" s="303"/>
      <c r="GRB157" s="303"/>
      <c r="GRC157" s="303"/>
      <c r="GRD157" s="303"/>
      <c r="GRE157" s="303"/>
      <c r="GRF157" s="303"/>
      <c r="GRG157" s="303"/>
      <c r="GRH157" s="303"/>
      <c r="GRI157" s="303"/>
      <c r="GRJ157" s="303"/>
      <c r="GRK157" s="303"/>
      <c r="GRL157" s="303"/>
      <c r="GRM157" s="303"/>
      <c r="GRN157" s="303"/>
      <c r="GRO157" s="303"/>
      <c r="GRP157" s="303"/>
      <c r="GRQ157" s="303"/>
      <c r="GRR157" s="303"/>
      <c r="GRS157" s="303"/>
      <c r="GRT157" s="303"/>
      <c r="GRU157" s="303"/>
      <c r="GRV157" s="303"/>
      <c r="GRW157" s="303"/>
      <c r="GRX157" s="303"/>
      <c r="GRY157" s="303"/>
      <c r="GRZ157" s="303"/>
      <c r="GSA157" s="303"/>
      <c r="GSB157" s="303"/>
      <c r="GSC157" s="303"/>
      <c r="GSD157" s="303"/>
      <c r="GSE157" s="303"/>
      <c r="GSF157" s="303"/>
      <c r="GSG157" s="303"/>
      <c r="GSH157" s="303"/>
      <c r="GSI157" s="303"/>
      <c r="GSJ157" s="303"/>
      <c r="GSK157" s="303"/>
      <c r="GSL157" s="303"/>
      <c r="GSM157" s="303"/>
      <c r="GSN157" s="303"/>
      <c r="GSO157" s="303"/>
      <c r="GSP157" s="303"/>
      <c r="GSQ157" s="303"/>
      <c r="GSR157" s="303"/>
      <c r="GSS157" s="303"/>
      <c r="GST157" s="303"/>
      <c r="GSU157" s="303"/>
      <c r="GSV157" s="303"/>
      <c r="GSW157" s="303"/>
      <c r="GSX157" s="303"/>
      <c r="GSY157" s="303"/>
      <c r="GSZ157" s="303"/>
      <c r="GTA157" s="303"/>
      <c r="GTB157" s="303"/>
      <c r="GTC157" s="303"/>
      <c r="GTD157" s="303"/>
      <c r="GTE157" s="303"/>
      <c r="GTF157" s="303"/>
      <c r="GTG157" s="303"/>
      <c r="GTH157" s="303"/>
      <c r="GTI157" s="303"/>
      <c r="GTJ157" s="303"/>
      <c r="GTK157" s="303"/>
      <c r="GTL157" s="303"/>
      <c r="GTM157" s="303"/>
      <c r="GTN157" s="303"/>
      <c r="GTO157" s="303"/>
      <c r="GTP157" s="303"/>
      <c r="GTQ157" s="303"/>
      <c r="GTR157" s="303"/>
      <c r="GTS157" s="303"/>
      <c r="GTT157" s="303"/>
      <c r="GTU157" s="303"/>
      <c r="GTV157" s="303"/>
      <c r="GTW157" s="303"/>
      <c r="GTX157" s="303"/>
      <c r="GTY157" s="303"/>
      <c r="GTZ157" s="303"/>
      <c r="GUA157" s="303"/>
      <c r="GUB157" s="303"/>
      <c r="GUC157" s="303"/>
      <c r="GUD157" s="303"/>
      <c r="GUE157" s="303"/>
      <c r="GUF157" s="303"/>
      <c r="GUG157" s="303"/>
      <c r="GUH157" s="303"/>
      <c r="GUI157" s="303"/>
      <c r="GUJ157" s="303"/>
      <c r="GUK157" s="303"/>
      <c r="GUL157" s="303"/>
      <c r="GUM157" s="303"/>
      <c r="GUN157" s="303"/>
      <c r="GUO157" s="303"/>
      <c r="GUP157" s="303"/>
      <c r="GUQ157" s="303"/>
      <c r="GUR157" s="303"/>
      <c r="GUS157" s="303"/>
      <c r="GUT157" s="303"/>
      <c r="GUU157" s="303"/>
      <c r="GUV157" s="303"/>
      <c r="GUW157" s="303"/>
      <c r="GUX157" s="303"/>
      <c r="GUY157" s="303"/>
      <c r="GUZ157" s="303"/>
      <c r="GVA157" s="303"/>
      <c r="GVB157" s="303"/>
      <c r="GVC157" s="303"/>
      <c r="GVD157" s="303"/>
      <c r="GVE157" s="303"/>
      <c r="GVF157" s="303"/>
      <c r="GVG157" s="303"/>
      <c r="GVH157" s="303"/>
      <c r="GVI157" s="303"/>
      <c r="GVJ157" s="303"/>
      <c r="GVK157" s="303"/>
      <c r="GVL157" s="303"/>
      <c r="GVM157" s="303"/>
      <c r="GVN157" s="303"/>
      <c r="GVO157" s="303"/>
      <c r="GVP157" s="303"/>
      <c r="GVQ157" s="303"/>
      <c r="GVR157" s="303"/>
      <c r="GVS157" s="303"/>
      <c r="GVT157" s="303"/>
      <c r="GVU157" s="303"/>
      <c r="GVV157" s="303"/>
      <c r="GVW157" s="303"/>
      <c r="GVX157" s="303"/>
      <c r="GVY157" s="303"/>
      <c r="GVZ157" s="303"/>
      <c r="GWA157" s="303"/>
      <c r="GWB157" s="303"/>
      <c r="GWC157" s="303"/>
      <c r="GWD157" s="303"/>
      <c r="GWE157" s="303"/>
      <c r="GWF157" s="303"/>
      <c r="GWG157" s="303"/>
      <c r="GWH157" s="303"/>
      <c r="GWI157" s="303"/>
      <c r="GWJ157" s="303"/>
      <c r="GWK157" s="303"/>
      <c r="GWL157" s="303"/>
      <c r="GWM157" s="303"/>
      <c r="GWN157" s="303"/>
      <c r="GWO157" s="303"/>
      <c r="GWP157" s="303"/>
      <c r="GWQ157" s="303"/>
      <c r="GWR157" s="303"/>
      <c r="GWS157" s="303"/>
      <c r="GWT157" s="303"/>
      <c r="GWU157" s="303"/>
      <c r="GWV157" s="303"/>
      <c r="GWW157" s="303"/>
      <c r="GWX157" s="303"/>
      <c r="GWY157" s="303"/>
      <c r="GWZ157" s="303"/>
      <c r="GXA157" s="303"/>
      <c r="GXB157" s="303"/>
      <c r="GXC157" s="303"/>
      <c r="GXD157" s="303"/>
      <c r="GXE157" s="303"/>
      <c r="GXF157" s="303"/>
      <c r="GXG157" s="303"/>
      <c r="GXH157" s="303"/>
      <c r="GXI157" s="303"/>
      <c r="GXJ157" s="303"/>
      <c r="GXK157" s="303"/>
      <c r="GXL157" s="303"/>
      <c r="GXM157" s="303"/>
      <c r="GXN157" s="303"/>
      <c r="GXO157" s="303"/>
      <c r="GXP157" s="303"/>
      <c r="GXQ157" s="303"/>
      <c r="GXR157" s="303"/>
      <c r="GXS157" s="303"/>
      <c r="GXT157" s="303"/>
      <c r="GXU157" s="303"/>
      <c r="GXV157" s="303"/>
      <c r="GXW157" s="303"/>
      <c r="GXX157" s="303"/>
      <c r="GXY157" s="303"/>
      <c r="GXZ157" s="303"/>
      <c r="GYA157" s="303"/>
      <c r="GYB157" s="303"/>
      <c r="GYC157" s="303"/>
      <c r="GYD157" s="303"/>
      <c r="GYE157" s="303"/>
      <c r="GYF157" s="303"/>
      <c r="GYG157" s="303"/>
      <c r="GYH157" s="303"/>
      <c r="GYI157" s="303"/>
      <c r="GYJ157" s="303"/>
      <c r="GYK157" s="303"/>
      <c r="GYL157" s="303"/>
      <c r="GYM157" s="303"/>
      <c r="GYN157" s="303"/>
      <c r="GYO157" s="303"/>
      <c r="GYP157" s="303"/>
      <c r="GYQ157" s="303"/>
      <c r="GYR157" s="303"/>
      <c r="GYS157" s="303"/>
      <c r="GYT157" s="303"/>
      <c r="GYU157" s="303"/>
      <c r="GYV157" s="303"/>
      <c r="GYW157" s="303"/>
      <c r="GYX157" s="303"/>
      <c r="GYY157" s="303"/>
      <c r="GYZ157" s="303"/>
      <c r="GZA157" s="303"/>
      <c r="GZB157" s="303"/>
      <c r="GZC157" s="303"/>
      <c r="GZD157" s="303"/>
      <c r="GZE157" s="303"/>
      <c r="GZF157" s="303"/>
      <c r="GZG157" s="303"/>
      <c r="GZH157" s="303"/>
      <c r="GZI157" s="303"/>
      <c r="GZJ157" s="303"/>
      <c r="GZK157" s="303"/>
      <c r="GZL157" s="303"/>
      <c r="GZM157" s="303"/>
      <c r="GZN157" s="303"/>
      <c r="GZO157" s="303"/>
      <c r="GZP157" s="303"/>
      <c r="GZQ157" s="303"/>
      <c r="GZR157" s="303"/>
      <c r="GZS157" s="303"/>
      <c r="GZT157" s="303"/>
      <c r="GZU157" s="303"/>
      <c r="GZV157" s="303"/>
      <c r="GZW157" s="303"/>
      <c r="GZX157" s="303"/>
      <c r="GZY157" s="303"/>
      <c r="GZZ157" s="303"/>
      <c r="HAA157" s="303"/>
      <c r="HAB157" s="303"/>
      <c r="HAC157" s="303"/>
      <c r="HAD157" s="303"/>
      <c r="HAE157" s="303"/>
      <c r="HAF157" s="303"/>
      <c r="HAG157" s="303"/>
      <c r="HAH157" s="303"/>
      <c r="HAI157" s="303"/>
      <c r="HAJ157" s="303"/>
      <c r="HAK157" s="303"/>
      <c r="HAL157" s="303"/>
      <c r="HAM157" s="303"/>
      <c r="HAN157" s="303"/>
      <c r="HAO157" s="303"/>
      <c r="HAP157" s="303"/>
      <c r="HAQ157" s="303"/>
      <c r="HAR157" s="303"/>
      <c r="HAS157" s="303"/>
      <c r="HAT157" s="303"/>
      <c r="HAU157" s="303"/>
      <c r="HAV157" s="303"/>
      <c r="HAW157" s="303"/>
      <c r="HAX157" s="303"/>
      <c r="HAY157" s="303"/>
      <c r="HAZ157" s="303"/>
      <c r="HBA157" s="303"/>
      <c r="HBB157" s="303"/>
      <c r="HBC157" s="303"/>
      <c r="HBD157" s="303"/>
      <c r="HBE157" s="303"/>
      <c r="HBF157" s="303"/>
      <c r="HBG157" s="303"/>
      <c r="HBH157" s="303"/>
      <c r="HBI157" s="303"/>
      <c r="HBJ157" s="303"/>
      <c r="HBK157" s="303"/>
      <c r="HBL157" s="303"/>
      <c r="HBM157" s="303"/>
      <c r="HBN157" s="303"/>
      <c r="HBO157" s="303"/>
      <c r="HBP157" s="303"/>
      <c r="HBQ157" s="303"/>
      <c r="HBR157" s="303"/>
      <c r="HBS157" s="303"/>
      <c r="HBT157" s="303"/>
      <c r="HBU157" s="303"/>
      <c r="HBV157" s="303"/>
      <c r="HBW157" s="303"/>
      <c r="HBX157" s="303"/>
      <c r="HBY157" s="303"/>
      <c r="HBZ157" s="303"/>
      <c r="HCA157" s="303"/>
      <c r="HCB157" s="303"/>
      <c r="HCC157" s="303"/>
      <c r="HCD157" s="303"/>
      <c r="HCE157" s="303"/>
      <c r="HCF157" s="303"/>
      <c r="HCG157" s="303"/>
      <c r="HCH157" s="303"/>
      <c r="HCI157" s="303"/>
      <c r="HCJ157" s="303"/>
      <c r="HCK157" s="303"/>
      <c r="HCL157" s="303"/>
      <c r="HCM157" s="303"/>
      <c r="HCN157" s="303"/>
      <c r="HCO157" s="303"/>
      <c r="HCP157" s="303"/>
      <c r="HCQ157" s="303"/>
      <c r="HCR157" s="303"/>
      <c r="HCS157" s="303"/>
      <c r="HCT157" s="303"/>
      <c r="HCU157" s="303"/>
      <c r="HCV157" s="303"/>
      <c r="HCW157" s="303"/>
      <c r="HCX157" s="303"/>
      <c r="HCY157" s="303"/>
      <c r="HCZ157" s="303"/>
      <c r="HDA157" s="303"/>
      <c r="HDB157" s="303"/>
      <c r="HDC157" s="303"/>
      <c r="HDD157" s="303"/>
      <c r="HDE157" s="303"/>
      <c r="HDF157" s="303"/>
      <c r="HDG157" s="303"/>
      <c r="HDH157" s="303"/>
      <c r="HDI157" s="303"/>
      <c r="HDJ157" s="303"/>
      <c r="HDK157" s="303"/>
      <c r="HDL157" s="303"/>
      <c r="HDM157" s="303"/>
      <c r="HDN157" s="303"/>
      <c r="HDO157" s="303"/>
      <c r="HDP157" s="303"/>
      <c r="HDQ157" s="303"/>
      <c r="HDR157" s="303"/>
      <c r="HDS157" s="303"/>
      <c r="HDT157" s="303"/>
      <c r="HDU157" s="303"/>
      <c r="HDV157" s="303"/>
      <c r="HDW157" s="303"/>
      <c r="HDX157" s="303"/>
      <c r="HDY157" s="303"/>
      <c r="HDZ157" s="303"/>
      <c r="HEA157" s="303"/>
      <c r="HEB157" s="303"/>
      <c r="HEC157" s="303"/>
      <c r="HED157" s="303"/>
      <c r="HEE157" s="303"/>
      <c r="HEF157" s="303"/>
      <c r="HEG157" s="303"/>
      <c r="HEH157" s="303"/>
      <c r="HEI157" s="303"/>
      <c r="HEJ157" s="303"/>
      <c r="HEK157" s="303"/>
      <c r="HEL157" s="303"/>
      <c r="HEM157" s="303"/>
      <c r="HEN157" s="303"/>
      <c r="HEO157" s="303"/>
      <c r="HEP157" s="303"/>
      <c r="HEQ157" s="303"/>
      <c r="HER157" s="303"/>
      <c r="HES157" s="303"/>
      <c r="HET157" s="303"/>
      <c r="HEU157" s="303"/>
      <c r="HEV157" s="303"/>
      <c r="HEW157" s="303"/>
      <c r="HEX157" s="303"/>
      <c r="HEY157" s="303"/>
      <c r="HEZ157" s="303"/>
      <c r="HFA157" s="303"/>
      <c r="HFB157" s="303"/>
      <c r="HFC157" s="303"/>
      <c r="HFD157" s="303"/>
      <c r="HFE157" s="303"/>
      <c r="HFF157" s="303"/>
      <c r="HFG157" s="303"/>
      <c r="HFH157" s="303"/>
      <c r="HFI157" s="303"/>
      <c r="HFJ157" s="303"/>
      <c r="HFK157" s="303"/>
      <c r="HFL157" s="303"/>
      <c r="HFM157" s="303"/>
      <c r="HFN157" s="303"/>
      <c r="HFO157" s="303"/>
      <c r="HFP157" s="303"/>
      <c r="HFQ157" s="303"/>
      <c r="HFR157" s="303"/>
      <c r="HFS157" s="303"/>
      <c r="HFT157" s="303"/>
      <c r="HFU157" s="303"/>
      <c r="HFV157" s="303"/>
      <c r="HFW157" s="303"/>
      <c r="HFX157" s="303"/>
      <c r="HFY157" s="303"/>
      <c r="HFZ157" s="303"/>
      <c r="HGA157" s="303"/>
      <c r="HGB157" s="303"/>
      <c r="HGC157" s="303"/>
      <c r="HGD157" s="303"/>
      <c r="HGE157" s="303"/>
      <c r="HGF157" s="303"/>
      <c r="HGG157" s="303"/>
      <c r="HGH157" s="303"/>
      <c r="HGI157" s="303"/>
      <c r="HGJ157" s="303"/>
      <c r="HGK157" s="303"/>
      <c r="HGL157" s="303"/>
      <c r="HGM157" s="303"/>
      <c r="HGN157" s="303"/>
      <c r="HGO157" s="303"/>
      <c r="HGP157" s="303"/>
      <c r="HGQ157" s="303"/>
      <c r="HGR157" s="303"/>
      <c r="HGS157" s="303"/>
      <c r="HGT157" s="303"/>
      <c r="HGU157" s="303"/>
      <c r="HGV157" s="303"/>
      <c r="HGW157" s="303"/>
      <c r="HGX157" s="303"/>
      <c r="HGY157" s="303"/>
      <c r="HGZ157" s="303"/>
      <c r="HHA157" s="303"/>
      <c r="HHB157" s="303"/>
      <c r="HHC157" s="303"/>
      <c r="HHD157" s="303"/>
      <c r="HHE157" s="303"/>
      <c r="HHF157" s="303"/>
      <c r="HHG157" s="303"/>
      <c r="HHH157" s="303"/>
      <c r="HHI157" s="303"/>
      <c r="HHJ157" s="303"/>
      <c r="HHK157" s="303"/>
      <c r="HHL157" s="303"/>
      <c r="HHM157" s="303"/>
      <c r="HHN157" s="303"/>
      <c r="HHO157" s="303"/>
      <c r="HHP157" s="303"/>
      <c r="HHQ157" s="303"/>
      <c r="HHR157" s="303"/>
      <c r="HHS157" s="303"/>
      <c r="HHT157" s="303"/>
      <c r="HHU157" s="303"/>
      <c r="HHV157" s="303"/>
      <c r="HHW157" s="303"/>
      <c r="HHX157" s="303"/>
      <c r="HHY157" s="303"/>
      <c r="HHZ157" s="303"/>
      <c r="HIA157" s="303"/>
      <c r="HIB157" s="303"/>
      <c r="HIC157" s="303"/>
      <c r="HID157" s="303"/>
      <c r="HIE157" s="303"/>
      <c r="HIF157" s="303"/>
      <c r="HIG157" s="303"/>
      <c r="HIH157" s="303"/>
      <c r="HII157" s="303"/>
      <c r="HIJ157" s="303"/>
      <c r="HIK157" s="303"/>
      <c r="HIL157" s="303"/>
      <c r="HIM157" s="303"/>
      <c r="HIN157" s="303"/>
      <c r="HIO157" s="303"/>
      <c r="HIP157" s="303"/>
      <c r="HIQ157" s="303"/>
      <c r="HIR157" s="303"/>
      <c r="HIS157" s="303"/>
      <c r="HIT157" s="303"/>
      <c r="HIU157" s="303"/>
      <c r="HIV157" s="303"/>
      <c r="HIW157" s="303"/>
      <c r="HIX157" s="303"/>
      <c r="HIY157" s="303"/>
      <c r="HIZ157" s="303"/>
      <c r="HJA157" s="303"/>
      <c r="HJB157" s="303"/>
      <c r="HJC157" s="303"/>
      <c r="HJD157" s="303"/>
      <c r="HJE157" s="303"/>
      <c r="HJF157" s="303"/>
      <c r="HJG157" s="303"/>
      <c r="HJH157" s="303"/>
      <c r="HJI157" s="303"/>
      <c r="HJJ157" s="303"/>
      <c r="HJK157" s="303"/>
      <c r="HJL157" s="303"/>
      <c r="HJM157" s="303"/>
      <c r="HJN157" s="303"/>
      <c r="HJO157" s="303"/>
      <c r="HJP157" s="303"/>
      <c r="HJQ157" s="303"/>
      <c r="HJR157" s="303"/>
      <c r="HJS157" s="303"/>
      <c r="HJT157" s="303"/>
      <c r="HJU157" s="303"/>
      <c r="HJV157" s="303"/>
      <c r="HJW157" s="303"/>
      <c r="HJX157" s="303"/>
      <c r="HJY157" s="303"/>
      <c r="HJZ157" s="303"/>
      <c r="HKA157" s="303"/>
      <c r="HKB157" s="303"/>
      <c r="HKC157" s="303"/>
      <c r="HKD157" s="303"/>
      <c r="HKE157" s="303"/>
      <c r="HKF157" s="303"/>
      <c r="HKG157" s="303"/>
      <c r="HKH157" s="303"/>
      <c r="HKI157" s="303"/>
      <c r="HKJ157" s="303"/>
      <c r="HKK157" s="303"/>
      <c r="HKL157" s="303"/>
      <c r="HKM157" s="303"/>
      <c r="HKN157" s="303"/>
      <c r="HKO157" s="303"/>
      <c r="HKP157" s="303"/>
      <c r="HKQ157" s="303"/>
      <c r="HKR157" s="303"/>
      <c r="HKS157" s="303"/>
      <c r="HKT157" s="303"/>
      <c r="HKU157" s="303"/>
      <c r="HKV157" s="303"/>
      <c r="HKW157" s="303"/>
      <c r="HKX157" s="303"/>
      <c r="HKY157" s="303"/>
      <c r="HKZ157" s="303"/>
      <c r="HLA157" s="303"/>
      <c r="HLB157" s="303"/>
      <c r="HLC157" s="303"/>
      <c r="HLD157" s="303"/>
      <c r="HLE157" s="303"/>
      <c r="HLF157" s="303"/>
      <c r="HLG157" s="303"/>
      <c r="HLH157" s="303"/>
      <c r="HLI157" s="303"/>
      <c r="HLJ157" s="303"/>
      <c r="HLK157" s="303"/>
      <c r="HLL157" s="303"/>
      <c r="HLM157" s="303"/>
      <c r="HLN157" s="303"/>
      <c r="HLO157" s="303"/>
      <c r="HLP157" s="303"/>
      <c r="HLQ157" s="303"/>
      <c r="HLR157" s="303"/>
      <c r="HLS157" s="303"/>
      <c r="HLT157" s="303"/>
      <c r="HLU157" s="303"/>
      <c r="HLV157" s="303"/>
      <c r="HLW157" s="303"/>
      <c r="HLX157" s="303"/>
      <c r="HLY157" s="303"/>
      <c r="HLZ157" s="303"/>
      <c r="HMA157" s="303"/>
      <c r="HMB157" s="303"/>
      <c r="HMC157" s="303"/>
      <c r="HMD157" s="303"/>
      <c r="HME157" s="303"/>
      <c r="HMF157" s="303"/>
      <c r="HMG157" s="303"/>
      <c r="HMH157" s="303"/>
      <c r="HMI157" s="303"/>
      <c r="HMJ157" s="303"/>
      <c r="HMK157" s="303"/>
      <c r="HML157" s="303"/>
      <c r="HMM157" s="303"/>
      <c r="HMN157" s="303"/>
      <c r="HMO157" s="303"/>
      <c r="HMP157" s="303"/>
      <c r="HMQ157" s="303"/>
      <c r="HMR157" s="303"/>
      <c r="HMS157" s="303"/>
      <c r="HMT157" s="303"/>
      <c r="HMU157" s="303"/>
      <c r="HMV157" s="303"/>
      <c r="HMW157" s="303"/>
      <c r="HMX157" s="303"/>
      <c r="HMY157" s="303"/>
      <c r="HMZ157" s="303"/>
      <c r="HNA157" s="303"/>
      <c r="HNB157" s="303"/>
      <c r="HNC157" s="303"/>
      <c r="HND157" s="303"/>
      <c r="HNE157" s="303"/>
      <c r="HNF157" s="303"/>
      <c r="HNG157" s="303"/>
      <c r="HNH157" s="303"/>
      <c r="HNI157" s="303"/>
      <c r="HNJ157" s="303"/>
      <c r="HNK157" s="303"/>
      <c r="HNL157" s="303"/>
      <c r="HNM157" s="303"/>
      <c r="HNN157" s="303"/>
      <c r="HNO157" s="303"/>
      <c r="HNP157" s="303"/>
      <c r="HNQ157" s="303"/>
      <c r="HNR157" s="303"/>
      <c r="HNS157" s="303"/>
      <c r="HNT157" s="303"/>
      <c r="HNU157" s="303"/>
      <c r="HNV157" s="303"/>
      <c r="HNW157" s="303"/>
      <c r="HNX157" s="303"/>
      <c r="HNY157" s="303"/>
      <c r="HNZ157" s="303"/>
      <c r="HOA157" s="303"/>
      <c r="HOB157" s="303"/>
      <c r="HOC157" s="303"/>
      <c r="HOD157" s="303"/>
      <c r="HOE157" s="303"/>
      <c r="HOF157" s="303"/>
      <c r="HOG157" s="303"/>
      <c r="HOH157" s="303"/>
      <c r="HOI157" s="303"/>
      <c r="HOJ157" s="303"/>
      <c r="HOK157" s="303"/>
      <c r="HOL157" s="303"/>
      <c r="HOM157" s="303"/>
      <c r="HON157" s="303"/>
      <c r="HOO157" s="303"/>
      <c r="HOP157" s="303"/>
      <c r="HOQ157" s="303"/>
      <c r="HOR157" s="303"/>
      <c r="HOS157" s="303"/>
      <c r="HOT157" s="303"/>
      <c r="HOU157" s="303"/>
      <c r="HOV157" s="303"/>
      <c r="HOW157" s="303"/>
      <c r="HOX157" s="303"/>
      <c r="HOY157" s="303"/>
      <c r="HOZ157" s="303"/>
      <c r="HPA157" s="303"/>
      <c r="HPB157" s="303"/>
      <c r="HPC157" s="303"/>
      <c r="HPD157" s="303"/>
      <c r="HPE157" s="303"/>
      <c r="HPF157" s="303"/>
      <c r="HPG157" s="303"/>
      <c r="HPH157" s="303"/>
      <c r="HPI157" s="303"/>
      <c r="HPJ157" s="303"/>
      <c r="HPK157" s="303"/>
      <c r="HPL157" s="303"/>
      <c r="HPM157" s="303"/>
      <c r="HPN157" s="303"/>
      <c r="HPO157" s="303"/>
      <c r="HPP157" s="303"/>
      <c r="HPQ157" s="303"/>
      <c r="HPR157" s="303"/>
      <c r="HPS157" s="303"/>
      <c r="HPT157" s="303"/>
      <c r="HPU157" s="303"/>
      <c r="HPV157" s="303"/>
      <c r="HPW157" s="303"/>
      <c r="HPX157" s="303"/>
      <c r="HPY157" s="303"/>
      <c r="HPZ157" s="303"/>
      <c r="HQA157" s="303"/>
      <c r="HQB157" s="303"/>
      <c r="HQC157" s="303"/>
      <c r="HQD157" s="303"/>
      <c r="HQE157" s="303"/>
      <c r="HQF157" s="303"/>
      <c r="HQG157" s="303"/>
      <c r="HQH157" s="303"/>
      <c r="HQI157" s="303"/>
      <c r="HQJ157" s="303"/>
      <c r="HQK157" s="303"/>
      <c r="HQL157" s="303"/>
      <c r="HQM157" s="303"/>
      <c r="HQN157" s="303"/>
      <c r="HQO157" s="303"/>
      <c r="HQP157" s="303"/>
      <c r="HQQ157" s="303"/>
      <c r="HQR157" s="303"/>
      <c r="HQS157" s="303"/>
      <c r="HQT157" s="303"/>
      <c r="HQU157" s="303"/>
      <c r="HQV157" s="303"/>
      <c r="HQW157" s="303"/>
      <c r="HQX157" s="303"/>
      <c r="HQY157" s="303"/>
      <c r="HQZ157" s="303"/>
      <c r="HRA157" s="303"/>
      <c r="HRB157" s="303"/>
      <c r="HRC157" s="303"/>
      <c r="HRD157" s="303"/>
      <c r="HRE157" s="303"/>
      <c r="HRF157" s="303"/>
      <c r="HRG157" s="303"/>
      <c r="HRH157" s="303"/>
      <c r="HRI157" s="303"/>
      <c r="HRJ157" s="303"/>
      <c r="HRK157" s="303"/>
      <c r="HRL157" s="303"/>
      <c r="HRM157" s="303"/>
      <c r="HRN157" s="303"/>
      <c r="HRO157" s="303"/>
      <c r="HRP157" s="303"/>
      <c r="HRQ157" s="303"/>
      <c r="HRR157" s="303"/>
      <c r="HRS157" s="303"/>
      <c r="HRT157" s="303"/>
      <c r="HRU157" s="303"/>
      <c r="HRV157" s="303"/>
      <c r="HRW157" s="303"/>
      <c r="HRX157" s="303"/>
      <c r="HRY157" s="303"/>
      <c r="HRZ157" s="303"/>
      <c r="HSA157" s="303"/>
      <c r="HSB157" s="303"/>
      <c r="HSC157" s="303"/>
      <c r="HSD157" s="303"/>
      <c r="HSE157" s="303"/>
      <c r="HSF157" s="303"/>
      <c r="HSG157" s="303"/>
      <c r="HSH157" s="303"/>
      <c r="HSI157" s="303"/>
      <c r="HSJ157" s="303"/>
      <c r="HSK157" s="303"/>
      <c r="HSL157" s="303"/>
      <c r="HSM157" s="303"/>
      <c r="HSN157" s="303"/>
      <c r="HSO157" s="303"/>
      <c r="HSP157" s="303"/>
      <c r="HSQ157" s="303"/>
      <c r="HSR157" s="303"/>
      <c r="HSS157" s="303"/>
      <c r="HST157" s="303"/>
      <c r="HSU157" s="303"/>
      <c r="HSV157" s="303"/>
      <c r="HSW157" s="303"/>
      <c r="HSX157" s="303"/>
      <c r="HSY157" s="303"/>
      <c r="HSZ157" s="303"/>
      <c r="HTA157" s="303"/>
      <c r="HTB157" s="303"/>
      <c r="HTC157" s="303"/>
      <c r="HTD157" s="303"/>
      <c r="HTE157" s="303"/>
      <c r="HTF157" s="303"/>
      <c r="HTG157" s="303"/>
      <c r="HTH157" s="303"/>
      <c r="HTI157" s="303"/>
      <c r="HTJ157" s="303"/>
      <c r="HTK157" s="303"/>
      <c r="HTL157" s="303"/>
      <c r="HTM157" s="303"/>
      <c r="HTN157" s="303"/>
      <c r="HTO157" s="303"/>
      <c r="HTP157" s="303"/>
      <c r="HTQ157" s="303"/>
      <c r="HTR157" s="303"/>
      <c r="HTS157" s="303"/>
      <c r="HTT157" s="303"/>
      <c r="HTU157" s="303"/>
      <c r="HTV157" s="303"/>
      <c r="HTW157" s="303"/>
      <c r="HTX157" s="303"/>
      <c r="HTY157" s="303"/>
      <c r="HTZ157" s="303"/>
      <c r="HUA157" s="303"/>
      <c r="HUB157" s="303"/>
      <c r="HUC157" s="303"/>
      <c r="HUD157" s="303"/>
      <c r="HUE157" s="303"/>
      <c r="HUF157" s="303"/>
      <c r="HUG157" s="303"/>
      <c r="HUH157" s="303"/>
      <c r="HUI157" s="303"/>
      <c r="HUJ157" s="303"/>
      <c r="HUK157" s="303"/>
      <c r="HUL157" s="303"/>
      <c r="HUM157" s="303"/>
      <c r="HUN157" s="303"/>
      <c r="HUO157" s="303"/>
      <c r="HUP157" s="303"/>
      <c r="HUQ157" s="303"/>
      <c r="HUR157" s="303"/>
      <c r="HUS157" s="303"/>
      <c r="HUT157" s="303"/>
      <c r="HUU157" s="303"/>
      <c r="HUV157" s="303"/>
      <c r="HUW157" s="303"/>
      <c r="HUX157" s="303"/>
      <c r="HUY157" s="303"/>
      <c r="HUZ157" s="303"/>
      <c r="HVA157" s="303"/>
      <c r="HVB157" s="303"/>
      <c r="HVC157" s="303"/>
      <c r="HVD157" s="303"/>
      <c r="HVE157" s="303"/>
      <c r="HVF157" s="303"/>
      <c r="HVG157" s="303"/>
      <c r="HVH157" s="303"/>
      <c r="HVI157" s="303"/>
      <c r="HVJ157" s="303"/>
      <c r="HVK157" s="303"/>
      <c r="HVL157" s="303"/>
      <c r="HVM157" s="303"/>
      <c r="HVN157" s="303"/>
      <c r="HVO157" s="303"/>
      <c r="HVP157" s="303"/>
      <c r="HVQ157" s="303"/>
      <c r="HVR157" s="303"/>
      <c r="HVS157" s="303"/>
      <c r="HVT157" s="303"/>
      <c r="HVU157" s="303"/>
      <c r="HVV157" s="303"/>
      <c r="HVW157" s="303"/>
      <c r="HVX157" s="303"/>
      <c r="HVY157" s="303"/>
      <c r="HVZ157" s="303"/>
      <c r="HWA157" s="303"/>
      <c r="HWB157" s="303"/>
      <c r="HWC157" s="303"/>
      <c r="HWD157" s="303"/>
      <c r="HWE157" s="303"/>
      <c r="HWF157" s="303"/>
      <c r="HWG157" s="303"/>
      <c r="HWH157" s="303"/>
      <c r="HWI157" s="303"/>
      <c r="HWJ157" s="303"/>
      <c r="HWK157" s="303"/>
      <c r="HWL157" s="303"/>
      <c r="HWM157" s="303"/>
      <c r="HWN157" s="303"/>
      <c r="HWO157" s="303"/>
      <c r="HWP157" s="303"/>
      <c r="HWQ157" s="303"/>
      <c r="HWR157" s="303"/>
      <c r="HWS157" s="303"/>
      <c r="HWT157" s="303"/>
      <c r="HWU157" s="303"/>
      <c r="HWV157" s="303"/>
      <c r="HWW157" s="303"/>
      <c r="HWX157" s="303"/>
      <c r="HWY157" s="303"/>
      <c r="HWZ157" s="303"/>
      <c r="HXA157" s="303"/>
      <c r="HXB157" s="303"/>
      <c r="HXC157" s="303"/>
      <c r="HXD157" s="303"/>
      <c r="HXE157" s="303"/>
      <c r="HXF157" s="303"/>
      <c r="HXG157" s="303"/>
      <c r="HXH157" s="303"/>
      <c r="HXI157" s="303"/>
      <c r="HXJ157" s="303"/>
      <c r="HXK157" s="303"/>
      <c r="HXL157" s="303"/>
      <c r="HXM157" s="303"/>
      <c r="HXN157" s="303"/>
      <c r="HXO157" s="303"/>
      <c r="HXP157" s="303"/>
      <c r="HXQ157" s="303"/>
      <c r="HXR157" s="303"/>
      <c r="HXS157" s="303"/>
      <c r="HXT157" s="303"/>
      <c r="HXU157" s="303"/>
      <c r="HXV157" s="303"/>
      <c r="HXW157" s="303"/>
      <c r="HXX157" s="303"/>
      <c r="HXY157" s="303"/>
      <c r="HXZ157" s="303"/>
      <c r="HYA157" s="303"/>
      <c r="HYB157" s="303"/>
      <c r="HYC157" s="303"/>
      <c r="HYD157" s="303"/>
      <c r="HYE157" s="303"/>
      <c r="HYF157" s="303"/>
      <c r="HYG157" s="303"/>
      <c r="HYH157" s="303"/>
      <c r="HYI157" s="303"/>
      <c r="HYJ157" s="303"/>
      <c r="HYK157" s="303"/>
      <c r="HYL157" s="303"/>
      <c r="HYM157" s="303"/>
      <c r="HYN157" s="303"/>
      <c r="HYO157" s="303"/>
      <c r="HYP157" s="303"/>
      <c r="HYQ157" s="303"/>
      <c r="HYR157" s="303"/>
      <c r="HYS157" s="303"/>
      <c r="HYT157" s="303"/>
      <c r="HYU157" s="303"/>
      <c r="HYV157" s="303"/>
      <c r="HYW157" s="303"/>
      <c r="HYX157" s="303"/>
      <c r="HYY157" s="303"/>
      <c r="HYZ157" s="303"/>
      <c r="HZA157" s="303"/>
      <c r="HZB157" s="303"/>
      <c r="HZC157" s="303"/>
      <c r="HZD157" s="303"/>
      <c r="HZE157" s="303"/>
      <c r="HZF157" s="303"/>
      <c r="HZG157" s="303"/>
      <c r="HZH157" s="303"/>
      <c r="HZI157" s="303"/>
      <c r="HZJ157" s="303"/>
      <c r="HZK157" s="303"/>
      <c r="HZL157" s="303"/>
      <c r="HZM157" s="303"/>
      <c r="HZN157" s="303"/>
      <c r="HZO157" s="303"/>
      <c r="HZP157" s="303"/>
      <c r="HZQ157" s="303"/>
      <c r="HZR157" s="303"/>
      <c r="HZS157" s="303"/>
      <c r="HZT157" s="303"/>
      <c r="HZU157" s="303"/>
      <c r="HZV157" s="303"/>
      <c r="HZW157" s="303"/>
      <c r="HZX157" s="303"/>
      <c r="HZY157" s="303"/>
      <c r="HZZ157" s="303"/>
      <c r="IAA157" s="303"/>
      <c r="IAB157" s="303"/>
      <c r="IAC157" s="303"/>
      <c r="IAD157" s="303"/>
      <c r="IAE157" s="303"/>
      <c r="IAF157" s="303"/>
      <c r="IAG157" s="303"/>
      <c r="IAH157" s="303"/>
      <c r="IAI157" s="303"/>
      <c r="IAJ157" s="303"/>
      <c r="IAK157" s="303"/>
      <c r="IAL157" s="303"/>
      <c r="IAM157" s="303"/>
      <c r="IAN157" s="303"/>
      <c r="IAO157" s="303"/>
      <c r="IAP157" s="303"/>
      <c r="IAQ157" s="303"/>
      <c r="IAR157" s="303"/>
      <c r="IAS157" s="303"/>
      <c r="IAT157" s="303"/>
      <c r="IAU157" s="303"/>
      <c r="IAV157" s="303"/>
      <c r="IAW157" s="303"/>
      <c r="IAX157" s="303"/>
      <c r="IAY157" s="303"/>
      <c r="IAZ157" s="303"/>
      <c r="IBA157" s="303"/>
      <c r="IBB157" s="303"/>
      <c r="IBC157" s="303"/>
      <c r="IBD157" s="303"/>
      <c r="IBE157" s="303"/>
      <c r="IBF157" s="303"/>
      <c r="IBG157" s="303"/>
      <c r="IBH157" s="303"/>
      <c r="IBI157" s="303"/>
      <c r="IBJ157" s="303"/>
      <c r="IBK157" s="303"/>
      <c r="IBL157" s="303"/>
      <c r="IBM157" s="303"/>
      <c r="IBN157" s="303"/>
      <c r="IBO157" s="303"/>
      <c r="IBP157" s="303"/>
      <c r="IBQ157" s="303"/>
      <c r="IBR157" s="303"/>
      <c r="IBS157" s="303"/>
      <c r="IBT157" s="303"/>
      <c r="IBU157" s="303"/>
      <c r="IBV157" s="303"/>
      <c r="IBW157" s="303"/>
      <c r="IBX157" s="303"/>
      <c r="IBY157" s="303"/>
      <c r="IBZ157" s="303"/>
      <c r="ICA157" s="303"/>
      <c r="ICB157" s="303"/>
      <c r="ICC157" s="303"/>
      <c r="ICD157" s="303"/>
      <c r="ICE157" s="303"/>
      <c r="ICF157" s="303"/>
      <c r="ICG157" s="303"/>
      <c r="ICH157" s="303"/>
      <c r="ICI157" s="303"/>
      <c r="ICJ157" s="303"/>
      <c r="ICK157" s="303"/>
      <c r="ICL157" s="303"/>
      <c r="ICM157" s="303"/>
      <c r="ICN157" s="303"/>
      <c r="ICO157" s="303"/>
      <c r="ICP157" s="303"/>
      <c r="ICQ157" s="303"/>
      <c r="ICR157" s="303"/>
      <c r="ICS157" s="303"/>
      <c r="ICT157" s="303"/>
      <c r="ICU157" s="303"/>
      <c r="ICV157" s="303"/>
      <c r="ICW157" s="303"/>
      <c r="ICX157" s="303"/>
      <c r="ICY157" s="303"/>
      <c r="ICZ157" s="303"/>
      <c r="IDA157" s="303"/>
      <c r="IDB157" s="303"/>
      <c r="IDC157" s="303"/>
      <c r="IDD157" s="303"/>
      <c r="IDE157" s="303"/>
      <c r="IDF157" s="303"/>
      <c r="IDG157" s="303"/>
      <c r="IDH157" s="303"/>
      <c r="IDI157" s="303"/>
      <c r="IDJ157" s="303"/>
      <c r="IDK157" s="303"/>
      <c r="IDL157" s="303"/>
      <c r="IDM157" s="303"/>
      <c r="IDN157" s="303"/>
      <c r="IDO157" s="303"/>
      <c r="IDP157" s="303"/>
      <c r="IDQ157" s="303"/>
      <c r="IDR157" s="303"/>
      <c r="IDS157" s="303"/>
      <c r="IDT157" s="303"/>
      <c r="IDU157" s="303"/>
      <c r="IDV157" s="303"/>
      <c r="IDW157" s="303"/>
      <c r="IDX157" s="303"/>
      <c r="IDY157" s="303"/>
      <c r="IDZ157" s="303"/>
      <c r="IEA157" s="303"/>
      <c r="IEB157" s="303"/>
      <c r="IEC157" s="303"/>
      <c r="IED157" s="303"/>
      <c r="IEE157" s="303"/>
      <c r="IEF157" s="303"/>
      <c r="IEG157" s="303"/>
      <c r="IEH157" s="303"/>
      <c r="IEI157" s="303"/>
      <c r="IEJ157" s="303"/>
      <c r="IEK157" s="303"/>
      <c r="IEL157" s="303"/>
      <c r="IEM157" s="303"/>
      <c r="IEN157" s="303"/>
      <c r="IEO157" s="303"/>
      <c r="IEP157" s="303"/>
      <c r="IEQ157" s="303"/>
      <c r="IER157" s="303"/>
      <c r="IES157" s="303"/>
      <c r="IET157" s="303"/>
      <c r="IEU157" s="303"/>
      <c r="IEV157" s="303"/>
      <c r="IEW157" s="303"/>
      <c r="IEX157" s="303"/>
      <c r="IEY157" s="303"/>
      <c r="IEZ157" s="303"/>
      <c r="IFA157" s="303"/>
      <c r="IFB157" s="303"/>
      <c r="IFC157" s="303"/>
      <c r="IFD157" s="303"/>
      <c r="IFE157" s="303"/>
      <c r="IFF157" s="303"/>
      <c r="IFG157" s="303"/>
      <c r="IFH157" s="303"/>
      <c r="IFI157" s="303"/>
      <c r="IFJ157" s="303"/>
      <c r="IFK157" s="303"/>
      <c r="IFL157" s="303"/>
      <c r="IFM157" s="303"/>
      <c r="IFN157" s="303"/>
      <c r="IFO157" s="303"/>
      <c r="IFP157" s="303"/>
      <c r="IFQ157" s="303"/>
      <c r="IFR157" s="303"/>
      <c r="IFS157" s="303"/>
      <c r="IFT157" s="303"/>
      <c r="IFU157" s="303"/>
      <c r="IFV157" s="303"/>
      <c r="IFW157" s="303"/>
      <c r="IFX157" s="303"/>
      <c r="IFY157" s="303"/>
      <c r="IFZ157" s="303"/>
      <c r="IGA157" s="303"/>
      <c r="IGB157" s="303"/>
      <c r="IGC157" s="303"/>
      <c r="IGD157" s="303"/>
      <c r="IGE157" s="303"/>
      <c r="IGF157" s="303"/>
      <c r="IGG157" s="303"/>
      <c r="IGH157" s="303"/>
      <c r="IGI157" s="303"/>
      <c r="IGJ157" s="303"/>
      <c r="IGK157" s="303"/>
      <c r="IGL157" s="303"/>
      <c r="IGM157" s="303"/>
      <c r="IGN157" s="303"/>
      <c r="IGO157" s="303"/>
      <c r="IGP157" s="303"/>
      <c r="IGQ157" s="303"/>
      <c r="IGR157" s="303"/>
      <c r="IGS157" s="303"/>
      <c r="IGT157" s="303"/>
      <c r="IGU157" s="303"/>
      <c r="IGV157" s="303"/>
      <c r="IGW157" s="303"/>
      <c r="IGX157" s="303"/>
      <c r="IGY157" s="303"/>
      <c r="IGZ157" s="303"/>
      <c r="IHA157" s="303"/>
      <c r="IHB157" s="303"/>
      <c r="IHC157" s="303"/>
      <c r="IHD157" s="303"/>
      <c r="IHE157" s="303"/>
      <c r="IHF157" s="303"/>
      <c r="IHG157" s="303"/>
      <c r="IHH157" s="303"/>
      <c r="IHI157" s="303"/>
      <c r="IHJ157" s="303"/>
      <c r="IHK157" s="303"/>
      <c r="IHL157" s="303"/>
      <c r="IHM157" s="303"/>
      <c r="IHN157" s="303"/>
      <c r="IHO157" s="303"/>
      <c r="IHP157" s="303"/>
      <c r="IHQ157" s="303"/>
      <c r="IHR157" s="303"/>
      <c r="IHS157" s="303"/>
      <c r="IHT157" s="303"/>
      <c r="IHU157" s="303"/>
      <c r="IHV157" s="303"/>
      <c r="IHW157" s="303"/>
      <c r="IHX157" s="303"/>
      <c r="IHY157" s="303"/>
      <c r="IHZ157" s="303"/>
      <c r="IIA157" s="303"/>
      <c r="IIB157" s="303"/>
      <c r="IIC157" s="303"/>
      <c r="IID157" s="303"/>
      <c r="IIE157" s="303"/>
      <c r="IIF157" s="303"/>
      <c r="IIG157" s="303"/>
      <c r="IIH157" s="303"/>
      <c r="III157" s="303"/>
      <c r="IIJ157" s="303"/>
      <c r="IIK157" s="303"/>
      <c r="IIL157" s="303"/>
      <c r="IIM157" s="303"/>
      <c r="IIN157" s="303"/>
      <c r="IIO157" s="303"/>
      <c r="IIP157" s="303"/>
      <c r="IIQ157" s="303"/>
      <c r="IIR157" s="303"/>
      <c r="IIS157" s="303"/>
      <c r="IIT157" s="303"/>
      <c r="IIU157" s="303"/>
      <c r="IIV157" s="303"/>
      <c r="IIW157" s="303"/>
      <c r="IIX157" s="303"/>
      <c r="IIY157" s="303"/>
      <c r="IIZ157" s="303"/>
      <c r="IJA157" s="303"/>
      <c r="IJB157" s="303"/>
      <c r="IJC157" s="303"/>
      <c r="IJD157" s="303"/>
      <c r="IJE157" s="303"/>
      <c r="IJF157" s="303"/>
      <c r="IJG157" s="303"/>
      <c r="IJH157" s="303"/>
      <c r="IJI157" s="303"/>
      <c r="IJJ157" s="303"/>
      <c r="IJK157" s="303"/>
      <c r="IJL157" s="303"/>
      <c r="IJM157" s="303"/>
      <c r="IJN157" s="303"/>
      <c r="IJO157" s="303"/>
      <c r="IJP157" s="303"/>
      <c r="IJQ157" s="303"/>
      <c r="IJR157" s="303"/>
      <c r="IJS157" s="303"/>
      <c r="IJT157" s="303"/>
      <c r="IJU157" s="303"/>
      <c r="IJV157" s="303"/>
      <c r="IJW157" s="303"/>
      <c r="IJX157" s="303"/>
      <c r="IJY157" s="303"/>
      <c r="IJZ157" s="303"/>
      <c r="IKA157" s="303"/>
      <c r="IKB157" s="303"/>
      <c r="IKC157" s="303"/>
      <c r="IKD157" s="303"/>
      <c r="IKE157" s="303"/>
      <c r="IKF157" s="303"/>
      <c r="IKG157" s="303"/>
      <c r="IKH157" s="303"/>
      <c r="IKI157" s="303"/>
      <c r="IKJ157" s="303"/>
      <c r="IKK157" s="303"/>
      <c r="IKL157" s="303"/>
      <c r="IKM157" s="303"/>
      <c r="IKN157" s="303"/>
      <c r="IKO157" s="303"/>
      <c r="IKP157" s="303"/>
      <c r="IKQ157" s="303"/>
      <c r="IKR157" s="303"/>
      <c r="IKS157" s="303"/>
      <c r="IKT157" s="303"/>
      <c r="IKU157" s="303"/>
      <c r="IKV157" s="303"/>
      <c r="IKW157" s="303"/>
      <c r="IKX157" s="303"/>
      <c r="IKY157" s="303"/>
      <c r="IKZ157" s="303"/>
      <c r="ILA157" s="303"/>
      <c r="ILB157" s="303"/>
      <c r="ILC157" s="303"/>
      <c r="ILD157" s="303"/>
      <c r="ILE157" s="303"/>
      <c r="ILF157" s="303"/>
      <c r="ILG157" s="303"/>
      <c r="ILH157" s="303"/>
      <c r="ILI157" s="303"/>
      <c r="ILJ157" s="303"/>
      <c r="ILK157" s="303"/>
      <c r="ILL157" s="303"/>
      <c r="ILM157" s="303"/>
      <c r="ILN157" s="303"/>
      <c r="ILO157" s="303"/>
      <c r="ILP157" s="303"/>
      <c r="ILQ157" s="303"/>
      <c r="ILR157" s="303"/>
      <c r="ILS157" s="303"/>
      <c r="ILT157" s="303"/>
      <c r="ILU157" s="303"/>
      <c r="ILV157" s="303"/>
      <c r="ILW157" s="303"/>
      <c r="ILX157" s="303"/>
      <c r="ILY157" s="303"/>
      <c r="ILZ157" s="303"/>
      <c r="IMA157" s="303"/>
      <c r="IMB157" s="303"/>
      <c r="IMC157" s="303"/>
      <c r="IMD157" s="303"/>
      <c r="IME157" s="303"/>
      <c r="IMF157" s="303"/>
      <c r="IMG157" s="303"/>
      <c r="IMH157" s="303"/>
      <c r="IMI157" s="303"/>
      <c r="IMJ157" s="303"/>
      <c r="IMK157" s="303"/>
      <c r="IML157" s="303"/>
      <c r="IMM157" s="303"/>
      <c r="IMN157" s="303"/>
      <c r="IMO157" s="303"/>
      <c r="IMP157" s="303"/>
      <c r="IMQ157" s="303"/>
      <c r="IMR157" s="303"/>
      <c r="IMS157" s="303"/>
      <c r="IMT157" s="303"/>
      <c r="IMU157" s="303"/>
      <c r="IMV157" s="303"/>
      <c r="IMW157" s="303"/>
      <c r="IMX157" s="303"/>
      <c r="IMY157" s="303"/>
      <c r="IMZ157" s="303"/>
      <c r="INA157" s="303"/>
      <c r="INB157" s="303"/>
      <c r="INC157" s="303"/>
      <c r="IND157" s="303"/>
      <c r="INE157" s="303"/>
      <c r="INF157" s="303"/>
      <c r="ING157" s="303"/>
      <c r="INH157" s="303"/>
      <c r="INI157" s="303"/>
      <c r="INJ157" s="303"/>
      <c r="INK157" s="303"/>
      <c r="INL157" s="303"/>
      <c r="INM157" s="303"/>
      <c r="INN157" s="303"/>
      <c r="INO157" s="303"/>
      <c r="INP157" s="303"/>
      <c r="INQ157" s="303"/>
      <c r="INR157" s="303"/>
      <c r="INS157" s="303"/>
      <c r="INT157" s="303"/>
      <c r="INU157" s="303"/>
      <c r="INV157" s="303"/>
      <c r="INW157" s="303"/>
      <c r="INX157" s="303"/>
      <c r="INY157" s="303"/>
      <c r="INZ157" s="303"/>
      <c r="IOA157" s="303"/>
      <c r="IOB157" s="303"/>
      <c r="IOC157" s="303"/>
      <c r="IOD157" s="303"/>
      <c r="IOE157" s="303"/>
      <c r="IOF157" s="303"/>
      <c r="IOG157" s="303"/>
      <c r="IOH157" s="303"/>
      <c r="IOI157" s="303"/>
      <c r="IOJ157" s="303"/>
      <c r="IOK157" s="303"/>
      <c r="IOL157" s="303"/>
      <c r="IOM157" s="303"/>
      <c r="ION157" s="303"/>
      <c r="IOO157" s="303"/>
      <c r="IOP157" s="303"/>
      <c r="IOQ157" s="303"/>
      <c r="IOR157" s="303"/>
      <c r="IOS157" s="303"/>
      <c r="IOT157" s="303"/>
      <c r="IOU157" s="303"/>
      <c r="IOV157" s="303"/>
      <c r="IOW157" s="303"/>
      <c r="IOX157" s="303"/>
      <c r="IOY157" s="303"/>
      <c r="IOZ157" s="303"/>
      <c r="IPA157" s="303"/>
      <c r="IPB157" s="303"/>
      <c r="IPC157" s="303"/>
      <c r="IPD157" s="303"/>
      <c r="IPE157" s="303"/>
      <c r="IPF157" s="303"/>
      <c r="IPG157" s="303"/>
      <c r="IPH157" s="303"/>
      <c r="IPI157" s="303"/>
      <c r="IPJ157" s="303"/>
      <c r="IPK157" s="303"/>
      <c r="IPL157" s="303"/>
      <c r="IPM157" s="303"/>
      <c r="IPN157" s="303"/>
      <c r="IPO157" s="303"/>
      <c r="IPP157" s="303"/>
      <c r="IPQ157" s="303"/>
      <c r="IPR157" s="303"/>
      <c r="IPS157" s="303"/>
      <c r="IPT157" s="303"/>
      <c r="IPU157" s="303"/>
      <c r="IPV157" s="303"/>
      <c r="IPW157" s="303"/>
      <c r="IPX157" s="303"/>
      <c r="IPY157" s="303"/>
      <c r="IPZ157" s="303"/>
      <c r="IQA157" s="303"/>
      <c r="IQB157" s="303"/>
      <c r="IQC157" s="303"/>
      <c r="IQD157" s="303"/>
      <c r="IQE157" s="303"/>
      <c r="IQF157" s="303"/>
      <c r="IQG157" s="303"/>
      <c r="IQH157" s="303"/>
      <c r="IQI157" s="303"/>
      <c r="IQJ157" s="303"/>
      <c r="IQK157" s="303"/>
      <c r="IQL157" s="303"/>
      <c r="IQM157" s="303"/>
      <c r="IQN157" s="303"/>
      <c r="IQO157" s="303"/>
      <c r="IQP157" s="303"/>
      <c r="IQQ157" s="303"/>
      <c r="IQR157" s="303"/>
      <c r="IQS157" s="303"/>
      <c r="IQT157" s="303"/>
      <c r="IQU157" s="303"/>
      <c r="IQV157" s="303"/>
      <c r="IQW157" s="303"/>
      <c r="IQX157" s="303"/>
      <c r="IQY157" s="303"/>
      <c r="IQZ157" s="303"/>
      <c r="IRA157" s="303"/>
      <c r="IRB157" s="303"/>
      <c r="IRC157" s="303"/>
      <c r="IRD157" s="303"/>
      <c r="IRE157" s="303"/>
      <c r="IRF157" s="303"/>
      <c r="IRG157" s="303"/>
      <c r="IRH157" s="303"/>
      <c r="IRI157" s="303"/>
      <c r="IRJ157" s="303"/>
      <c r="IRK157" s="303"/>
      <c r="IRL157" s="303"/>
      <c r="IRM157" s="303"/>
      <c r="IRN157" s="303"/>
      <c r="IRO157" s="303"/>
      <c r="IRP157" s="303"/>
      <c r="IRQ157" s="303"/>
      <c r="IRR157" s="303"/>
      <c r="IRS157" s="303"/>
      <c r="IRT157" s="303"/>
      <c r="IRU157" s="303"/>
      <c r="IRV157" s="303"/>
      <c r="IRW157" s="303"/>
      <c r="IRX157" s="303"/>
      <c r="IRY157" s="303"/>
      <c r="IRZ157" s="303"/>
      <c r="ISA157" s="303"/>
      <c r="ISB157" s="303"/>
      <c r="ISC157" s="303"/>
      <c r="ISD157" s="303"/>
      <c r="ISE157" s="303"/>
      <c r="ISF157" s="303"/>
      <c r="ISG157" s="303"/>
      <c r="ISH157" s="303"/>
      <c r="ISI157" s="303"/>
      <c r="ISJ157" s="303"/>
      <c r="ISK157" s="303"/>
      <c r="ISL157" s="303"/>
      <c r="ISM157" s="303"/>
      <c r="ISN157" s="303"/>
      <c r="ISO157" s="303"/>
      <c r="ISP157" s="303"/>
      <c r="ISQ157" s="303"/>
      <c r="ISR157" s="303"/>
      <c r="ISS157" s="303"/>
      <c r="IST157" s="303"/>
      <c r="ISU157" s="303"/>
      <c r="ISV157" s="303"/>
      <c r="ISW157" s="303"/>
      <c r="ISX157" s="303"/>
      <c r="ISY157" s="303"/>
      <c r="ISZ157" s="303"/>
      <c r="ITA157" s="303"/>
      <c r="ITB157" s="303"/>
      <c r="ITC157" s="303"/>
      <c r="ITD157" s="303"/>
      <c r="ITE157" s="303"/>
      <c r="ITF157" s="303"/>
      <c r="ITG157" s="303"/>
      <c r="ITH157" s="303"/>
      <c r="ITI157" s="303"/>
      <c r="ITJ157" s="303"/>
      <c r="ITK157" s="303"/>
      <c r="ITL157" s="303"/>
      <c r="ITM157" s="303"/>
      <c r="ITN157" s="303"/>
      <c r="ITO157" s="303"/>
      <c r="ITP157" s="303"/>
      <c r="ITQ157" s="303"/>
      <c r="ITR157" s="303"/>
      <c r="ITS157" s="303"/>
      <c r="ITT157" s="303"/>
      <c r="ITU157" s="303"/>
      <c r="ITV157" s="303"/>
      <c r="ITW157" s="303"/>
      <c r="ITX157" s="303"/>
      <c r="ITY157" s="303"/>
      <c r="ITZ157" s="303"/>
      <c r="IUA157" s="303"/>
      <c r="IUB157" s="303"/>
      <c r="IUC157" s="303"/>
      <c r="IUD157" s="303"/>
      <c r="IUE157" s="303"/>
      <c r="IUF157" s="303"/>
      <c r="IUG157" s="303"/>
      <c r="IUH157" s="303"/>
      <c r="IUI157" s="303"/>
      <c r="IUJ157" s="303"/>
      <c r="IUK157" s="303"/>
      <c r="IUL157" s="303"/>
      <c r="IUM157" s="303"/>
      <c r="IUN157" s="303"/>
      <c r="IUO157" s="303"/>
      <c r="IUP157" s="303"/>
      <c r="IUQ157" s="303"/>
      <c r="IUR157" s="303"/>
      <c r="IUS157" s="303"/>
      <c r="IUT157" s="303"/>
      <c r="IUU157" s="303"/>
      <c r="IUV157" s="303"/>
      <c r="IUW157" s="303"/>
      <c r="IUX157" s="303"/>
      <c r="IUY157" s="303"/>
      <c r="IUZ157" s="303"/>
      <c r="IVA157" s="303"/>
      <c r="IVB157" s="303"/>
      <c r="IVC157" s="303"/>
      <c r="IVD157" s="303"/>
      <c r="IVE157" s="303"/>
      <c r="IVF157" s="303"/>
      <c r="IVG157" s="303"/>
      <c r="IVH157" s="303"/>
      <c r="IVI157" s="303"/>
      <c r="IVJ157" s="303"/>
      <c r="IVK157" s="303"/>
      <c r="IVL157" s="303"/>
      <c r="IVM157" s="303"/>
      <c r="IVN157" s="303"/>
      <c r="IVO157" s="303"/>
      <c r="IVP157" s="303"/>
      <c r="IVQ157" s="303"/>
      <c r="IVR157" s="303"/>
      <c r="IVS157" s="303"/>
      <c r="IVT157" s="303"/>
      <c r="IVU157" s="303"/>
      <c r="IVV157" s="303"/>
      <c r="IVW157" s="303"/>
      <c r="IVX157" s="303"/>
      <c r="IVY157" s="303"/>
      <c r="IVZ157" s="303"/>
      <c r="IWA157" s="303"/>
      <c r="IWB157" s="303"/>
      <c r="IWC157" s="303"/>
      <c r="IWD157" s="303"/>
      <c r="IWE157" s="303"/>
      <c r="IWF157" s="303"/>
      <c r="IWG157" s="303"/>
      <c r="IWH157" s="303"/>
      <c r="IWI157" s="303"/>
      <c r="IWJ157" s="303"/>
      <c r="IWK157" s="303"/>
      <c r="IWL157" s="303"/>
      <c r="IWM157" s="303"/>
      <c r="IWN157" s="303"/>
      <c r="IWO157" s="303"/>
      <c r="IWP157" s="303"/>
      <c r="IWQ157" s="303"/>
      <c r="IWR157" s="303"/>
      <c r="IWS157" s="303"/>
      <c r="IWT157" s="303"/>
      <c r="IWU157" s="303"/>
      <c r="IWV157" s="303"/>
      <c r="IWW157" s="303"/>
      <c r="IWX157" s="303"/>
      <c r="IWY157" s="303"/>
      <c r="IWZ157" s="303"/>
      <c r="IXA157" s="303"/>
      <c r="IXB157" s="303"/>
      <c r="IXC157" s="303"/>
      <c r="IXD157" s="303"/>
      <c r="IXE157" s="303"/>
      <c r="IXF157" s="303"/>
      <c r="IXG157" s="303"/>
      <c r="IXH157" s="303"/>
      <c r="IXI157" s="303"/>
      <c r="IXJ157" s="303"/>
      <c r="IXK157" s="303"/>
      <c r="IXL157" s="303"/>
      <c r="IXM157" s="303"/>
      <c r="IXN157" s="303"/>
      <c r="IXO157" s="303"/>
      <c r="IXP157" s="303"/>
      <c r="IXQ157" s="303"/>
      <c r="IXR157" s="303"/>
      <c r="IXS157" s="303"/>
      <c r="IXT157" s="303"/>
      <c r="IXU157" s="303"/>
      <c r="IXV157" s="303"/>
      <c r="IXW157" s="303"/>
      <c r="IXX157" s="303"/>
      <c r="IXY157" s="303"/>
      <c r="IXZ157" s="303"/>
      <c r="IYA157" s="303"/>
      <c r="IYB157" s="303"/>
      <c r="IYC157" s="303"/>
      <c r="IYD157" s="303"/>
      <c r="IYE157" s="303"/>
      <c r="IYF157" s="303"/>
      <c r="IYG157" s="303"/>
      <c r="IYH157" s="303"/>
      <c r="IYI157" s="303"/>
      <c r="IYJ157" s="303"/>
      <c r="IYK157" s="303"/>
      <c r="IYL157" s="303"/>
      <c r="IYM157" s="303"/>
      <c r="IYN157" s="303"/>
      <c r="IYO157" s="303"/>
      <c r="IYP157" s="303"/>
      <c r="IYQ157" s="303"/>
      <c r="IYR157" s="303"/>
      <c r="IYS157" s="303"/>
      <c r="IYT157" s="303"/>
      <c r="IYU157" s="303"/>
      <c r="IYV157" s="303"/>
      <c r="IYW157" s="303"/>
      <c r="IYX157" s="303"/>
      <c r="IYY157" s="303"/>
      <c r="IYZ157" s="303"/>
      <c r="IZA157" s="303"/>
      <c r="IZB157" s="303"/>
      <c r="IZC157" s="303"/>
      <c r="IZD157" s="303"/>
      <c r="IZE157" s="303"/>
      <c r="IZF157" s="303"/>
      <c r="IZG157" s="303"/>
      <c r="IZH157" s="303"/>
      <c r="IZI157" s="303"/>
      <c r="IZJ157" s="303"/>
      <c r="IZK157" s="303"/>
      <c r="IZL157" s="303"/>
      <c r="IZM157" s="303"/>
      <c r="IZN157" s="303"/>
      <c r="IZO157" s="303"/>
      <c r="IZP157" s="303"/>
      <c r="IZQ157" s="303"/>
      <c r="IZR157" s="303"/>
      <c r="IZS157" s="303"/>
      <c r="IZT157" s="303"/>
      <c r="IZU157" s="303"/>
      <c r="IZV157" s="303"/>
      <c r="IZW157" s="303"/>
      <c r="IZX157" s="303"/>
      <c r="IZY157" s="303"/>
      <c r="IZZ157" s="303"/>
      <c r="JAA157" s="303"/>
      <c r="JAB157" s="303"/>
      <c r="JAC157" s="303"/>
      <c r="JAD157" s="303"/>
      <c r="JAE157" s="303"/>
      <c r="JAF157" s="303"/>
      <c r="JAG157" s="303"/>
      <c r="JAH157" s="303"/>
      <c r="JAI157" s="303"/>
      <c r="JAJ157" s="303"/>
      <c r="JAK157" s="303"/>
      <c r="JAL157" s="303"/>
      <c r="JAM157" s="303"/>
      <c r="JAN157" s="303"/>
      <c r="JAO157" s="303"/>
      <c r="JAP157" s="303"/>
      <c r="JAQ157" s="303"/>
      <c r="JAR157" s="303"/>
      <c r="JAS157" s="303"/>
      <c r="JAT157" s="303"/>
      <c r="JAU157" s="303"/>
      <c r="JAV157" s="303"/>
      <c r="JAW157" s="303"/>
      <c r="JAX157" s="303"/>
      <c r="JAY157" s="303"/>
      <c r="JAZ157" s="303"/>
      <c r="JBA157" s="303"/>
      <c r="JBB157" s="303"/>
      <c r="JBC157" s="303"/>
      <c r="JBD157" s="303"/>
      <c r="JBE157" s="303"/>
      <c r="JBF157" s="303"/>
      <c r="JBG157" s="303"/>
      <c r="JBH157" s="303"/>
      <c r="JBI157" s="303"/>
      <c r="JBJ157" s="303"/>
      <c r="JBK157" s="303"/>
      <c r="JBL157" s="303"/>
      <c r="JBM157" s="303"/>
      <c r="JBN157" s="303"/>
      <c r="JBO157" s="303"/>
      <c r="JBP157" s="303"/>
      <c r="JBQ157" s="303"/>
      <c r="JBR157" s="303"/>
      <c r="JBS157" s="303"/>
      <c r="JBT157" s="303"/>
      <c r="JBU157" s="303"/>
      <c r="JBV157" s="303"/>
      <c r="JBW157" s="303"/>
      <c r="JBX157" s="303"/>
      <c r="JBY157" s="303"/>
      <c r="JBZ157" s="303"/>
      <c r="JCA157" s="303"/>
      <c r="JCB157" s="303"/>
      <c r="JCC157" s="303"/>
      <c r="JCD157" s="303"/>
      <c r="JCE157" s="303"/>
      <c r="JCF157" s="303"/>
      <c r="JCG157" s="303"/>
      <c r="JCH157" s="303"/>
      <c r="JCI157" s="303"/>
      <c r="JCJ157" s="303"/>
      <c r="JCK157" s="303"/>
      <c r="JCL157" s="303"/>
      <c r="JCM157" s="303"/>
      <c r="JCN157" s="303"/>
      <c r="JCO157" s="303"/>
      <c r="JCP157" s="303"/>
      <c r="JCQ157" s="303"/>
      <c r="JCR157" s="303"/>
      <c r="JCS157" s="303"/>
      <c r="JCT157" s="303"/>
      <c r="JCU157" s="303"/>
      <c r="JCV157" s="303"/>
      <c r="JCW157" s="303"/>
      <c r="JCX157" s="303"/>
      <c r="JCY157" s="303"/>
      <c r="JCZ157" s="303"/>
      <c r="JDA157" s="303"/>
      <c r="JDB157" s="303"/>
      <c r="JDC157" s="303"/>
      <c r="JDD157" s="303"/>
      <c r="JDE157" s="303"/>
      <c r="JDF157" s="303"/>
      <c r="JDG157" s="303"/>
      <c r="JDH157" s="303"/>
      <c r="JDI157" s="303"/>
      <c r="JDJ157" s="303"/>
      <c r="JDK157" s="303"/>
      <c r="JDL157" s="303"/>
      <c r="JDM157" s="303"/>
      <c r="JDN157" s="303"/>
      <c r="JDO157" s="303"/>
      <c r="JDP157" s="303"/>
      <c r="JDQ157" s="303"/>
      <c r="JDR157" s="303"/>
      <c r="JDS157" s="303"/>
      <c r="JDT157" s="303"/>
      <c r="JDU157" s="303"/>
      <c r="JDV157" s="303"/>
      <c r="JDW157" s="303"/>
      <c r="JDX157" s="303"/>
      <c r="JDY157" s="303"/>
      <c r="JDZ157" s="303"/>
      <c r="JEA157" s="303"/>
      <c r="JEB157" s="303"/>
      <c r="JEC157" s="303"/>
      <c r="JED157" s="303"/>
      <c r="JEE157" s="303"/>
      <c r="JEF157" s="303"/>
      <c r="JEG157" s="303"/>
      <c r="JEH157" s="303"/>
      <c r="JEI157" s="303"/>
      <c r="JEJ157" s="303"/>
      <c r="JEK157" s="303"/>
      <c r="JEL157" s="303"/>
      <c r="JEM157" s="303"/>
      <c r="JEN157" s="303"/>
      <c r="JEO157" s="303"/>
      <c r="JEP157" s="303"/>
      <c r="JEQ157" s="303"/>
      <c r="JER157" s="303"/>
      <c r="JES157" s="303"/>
      <c r="JET157" s="303"/>
      <c r="JEU157" s="303"/>
      <c r="JEV157" s="303"/>
      <c r="JEW157" s="303"/>
      <c r="JEX157" s="303"/>
      <c r="JEY157" s="303"/>
      <c r="JEZ157" s="303"/>
      <c r="JFA157" s="303"/>
      <c r="JFB157" s="303"/>
      <c r="JFC157" s="303"/>
      <c r="JFD157" s="303"/>
      <c r="JFE157" s="303"/>
      <c r="JFF157" s="303"/>
      <c r="JFG157" s="303"/>
      <c r="JFH157" s="303"/>
      <c r="JFI157" s="303"/>
      <c r="JFJ157" s="303"/>
      <c r="JFK157" s="303"/>
      <c r="JFL157" s="303"/>
      <c r="JFM157" s="303"/>
      <c r="JFN157" s="303"/>
      <c r="JFO157" s="303"/>
      <c r="JFP157" s="303"/>
      <c r="JFQ157" s="303"/>
      <c r="JFR157" s="303"/>
      <c r="JFS157" s="303"/>
      <c r="JFT157" s="303"/>
      <c r="JFU157" s="303"/>
      <c r="JFV157" s="303"/>
      <c r="JFW157" s="303"/>
      <c r="JFX157" s="303"/>
      <c r="JFY157" s="303"/>
      <c r="JFZ157" s="303"/>
      <c r="JGA157" s="303"/>
      <c r="JGB157" s="303"/>
      <c r="JGC157" s="303"/>
      <c r="JGD157" s="303"/>
      <c r="JGE157" s="303"/>
      <c r="JGF157" s="303"/>
      <c r="JGG157" s="303"/>
      <c r="JGH157" s="303"/>
      <c r="JGI157" s="303"/>
      <c r="JGJ157" s="303"/>
      <c r="JGK157" s="303"/>
      <c r="JGL157" s="303"/>
      <c r="JGM157" s="303"/>
      <c r="JGN157" s="303"/>
      <c r="JGO157" s="303"/>
      <c r="JGP157" s="303"/>
      <c r="JGQ157" s="303"/>
      <c r="JGR157" s="303"/>
      <c r="JGS157" s="303"/>
      <c r="JGT157" s="303"/>
      <c r="JGU157" s="303"/>
      <c r="JGV157" s="303"/>
      <c r="JGW157" s="303"/>
      <c r="JGX157" s="303"/>
      <c r="JGY157" s="303"/>
      <c r="JGZ157" s="303"/>
      <c r="JHA157" s="303"/>
      <c r="JHB157" s="303"/>
      <c r="JHC157" s="303"/>
      <c r="JHD157" s="303"/>
      <c r="JHE157" s="303"/>
      <c r="JHF157" s="303"/>
      <c r="JHG157" s="303"/>
      <c r="JHH157" s="303"/>
      <c r="JHI157" s="303"/>
      <c r="JHJ157" s="303"/>
      <c r="JHK157" s="303"/>
      <c r="JHL157" s="303"/>
      <c r="JHM157" s="303"/>
      <c r="JHN157" s="303"/>
      <c r="JHO157" s="303"/>
      <c r="JHP157" s="303"/>
      <c r="JHQ157" s="303"/>
      <c r="JHR157" s="303"/>
      <c r="JHS157" s="303"/>
      <c r="JHT157" s="303"/>
      <c r="JHU157" s="303"/>
      <c r="JHV157" s="303"/>
      <c r="JHW157" s="303"/>
      <c r="JHX157" s="303"/>
      <c r="JHY157" s="303"/>
      <c r="JHZ157" s="303"/>
      <c r="JIA157" s="303"/>
      <c r="JIB157" s="303"/>
      <c r="JIC157" s="303"/>
      <c r="JID157" s="303"/>
      <c r="JIE157" s="303"/>
      <c r="JIF157" s="303"/>
      <c r="JIG157" s="303"/>
      <c r="JIH157" s="303"/>
      <c r="JII157" s="303"/>
      <c r="JIJ157" s="303"/>
      <c r="JIK157" s="303"/>
      <c r="JIL157" s="303"/>
      <c r="JIM157" s="303"/>
      <c r="JIN157" s="303"/>
      <c r="JIO157" s="303"/>
      <c r="JIP157" s="303"/>
      <c r="JIQ157" s="303"/>
      <c r="JIR157" s="303"/>
      <c r="JIS157" s="303"/>
      <c r="JIT157" s="303"/>
      <c r="JIU157" s="303"/>
      <c r="JIV157" s="303"/>
      <c r="JIW157" s="303"/>
      <c r="JIX157" s="303"/>
      <c r="JIY157" s="303"/>
      <c r="JIZ157" s="303"/>
      <c r="JJA157" s="303"/>
      <c r="JJB157" s="303"/>
      <c r="JJC157" s="303"/>
      <c r="JJD157" s="303"/>
      <c r="JJE157" s="303"/>
      <c r="JJF157" s="303"/>
      <c r="JJG157" s="303"/>
      <c r="JJH157" s="303"/>
      <c r="JJI157" s="303"/>
      <c r="JJJ157" s="303"/>
      <c r="JJK157" s="303"/>
      <c r="JJL157" s="303"/>
      <c r="JJM157" s="303"/>
      <c r="JJN157" s="303"/>
      <c r="JJO157" s="303"/>
      <c r="JJP157" s="303"/>
      <c r="JJQ157" s="303"/>
      <c r="JJR157" s="303"/>
      <c r="JJS157" s="303"/>
      <c r="JJT157" s="303"/>
      <c r="JJU157" s="303"/>
      <c r="JJV157" s="303"/>
      <c r="JJW157" s="303"/>
      <c r="JJX157" s="303"/>
      <c r="JJY157" s="303"/>
      <c r="JJZ157" s="303"/>
      <c r="JKA157" s="303"/>
      <c r="JKB157" s="303"/>
      <c r="JKC157" s="303"/>
      <c r="JKD157" s="303"/>
      <c r="JKE157" s="303"/>
      <c r="JKF157" s="303"/>
      <c r="JKG157" s="303"/>
      <c r="JKH157" s="303"/>
      <c r="JKI157" s="303"/>
      <c r="JKJ157" s="303"/>
      <c r="JKK157" s="303"/>
      <c r="JKL157" s="303"/>
      <c r="JKM157" s="303"/>
      <c r="JKN157" s="303"/>
      <c r="JKO157" s="303"/>
      <c r="JKP157" s="303"/>
      <c r="JKQ157" s="303"/>
      <c r="JKR157" s="303"/>
      <c r="JKS157" s="303"/>
      <c r="JKT157" s="303"/>
      <c r="JKU157" s="303"/>
      <c r="JKV157" s="303"/>
      <c r="JKW157" s="303"/>
      <c r="JKX157" s="303"/>
      <c r="JKY157" s="303"/>
      <c r="JKZ157" s="303"/>
      <c r="JLA157" s="303"/>
      <c r="JLB157" s="303"/>
      <c r="JLC157" s="303"/>
      <c r="JLD157" s="303"/>
      <c r="JLE157" s="303"/>
      <c r="JLF157" s="303"/>
      <c r="JLG157" s="303"/>
      <c r="JLH157" s="303"/>
      <c r="JLI157" s="303"/>
      <c r="JLJ157" s="303"/>
      <c r="JLK157" s="303"/>
      <c r="JLL157" s="303"/>
      <c r="JLM157" s="303"/>
      <c r="JLN157" s="303"/>
      <c r="JLO157" s="303"/>
      <c r="JLP157" s="303"/>
      <c r="JLQ157" s="303"/>
      <c r="JLR157" s="303"/>
      <c r="JLS157" s="303"/>
      <c r="JLT157" s="303"/>
      <c r="JLU157" s="303"/>
      <c r="JLV157" s="303"/>
      <c r="JLW157" s="303"/>
      <c r="JLX157" s="303"/>
      <c r="JLY157" s="303"/>
      <c r="JLZ157" s="303"/>
      <c r="JMA157" s="303"/>
      <c r="JMB157" s="303"/>
      <c r="JMC157" s="303"/>
      <c r="JMD157" s="303"/>
      <c r="JME157" s="303"/>
      <c r="JMF157" s="303"/>
      <c r="JMG157" s="303"/>
      <c r="JMH157" s="303"/>
      <c r="JMI157" s="303"/>
      <c r="JMJ157" s="303"/>
      <c r="JMK157" s="303"/>
      <c r="JML157" s="303"/>
      <c r="JMM157" s="303"/>
      <c r="JMN157" s="303"/>
      <c r="JMO157" s="303"/>
      <c r="JMP157" s="303"/>
      <c r="JMQ157" s="303"/>
      <c r="JMR157" s="303"/>
      <c r="JMS157" s="303"/>
      <c r="JMT157" s="303"/>
      <c r="JMU157" s="303"/>
      <c r="JMV157" s="303"/>
      <c r="JMW157" s="303"/>
      <c r="JMX157" s="303"/>
      <c r="JMY157" s="303"/>
      <c r="JMZ157" s="303"/>
      <c r="JNA157" s="303"/>
      <c r="JNB157" s="303"/>
      <c r="JNC157" s="303"/>
      <c r="JND157" s="303"/>
      <c r="JNE157" s="303"/>
      <c r="JNF157" s="303"/>
      <c r="JNG157" s="303"/>
      <c r="JNH157" s="303"/>
      <c r="JNI157" s="303"/>
      <c r="JNJ157" s="303"/>
      <c r="JNK157" s="303"/>
      <c r="JNL157" s="303"/>
      <c r="JNM157" s="303"/>
      <c r="JNN157" s="303"/>
      <c r="JNO157" s="303"/>
      <c r="JNP157" s="303"/>
      <c r="JNQ157" s="303"/>
      <c r="JNR157" s="303"/>
      <c r="JNS157" s="303"/>
      <c r="JNT157" s="303"/>
      <c r="JNU157" s="303"/>
      <c r="JNV157" s="303"/>
      <c r="JNW157" s="303"/>
      <c r="JNX157" s="303"/>
      <c r="JNY157" s="303"/>
      <c r="JNZ157" s="303"/>
      <c r="JOA157" s="303"/>
      <c r="JOB157" s="303"/>
      <c r="JOC157" s="303"/>
      <c r="JOD157" s="303"/>
      <c r="JOE157" s="303"/>
      <c r="JOF157" s="303"/>
      <c r="JOG157" s="303"/>
      <c r="JOH157" s="303"/>
      <c r="JOI157" s="303"/>
      <c r="JOJ157" s="303"/>
      <c r="JOK157" s="303"/>
      <c r="JOL157" s="303"/>
      <c r="JOM157" s="303"/>
      <c r="JON157" s="303"/>
      <c r="JOO157" s="303"/>
      <c r="JOP157" s="303"/>
      <c r="JOQ157" s="303"/>
      <c r="JOR157" s="303"/>
      <c r="JOS157" s="303"/>
      <c r="JOT157" s="303"/>
      <c r="JOU157" s="303"/>
      <c r="JOV157" s="303"/>
      <c r="JOW157" s="303"/>
      <c r="JOX157" s="303"/>
      <c r="JOY157" s="303"/>
      <c r="JOZ157" s="303"/>
      <c r="JPA157" s="303"/>
      <c r="JPB157" s="303"/>
      <c r="JPC157" s="303"/>
      <c r="JPD157" s="303"/>
      <c r="JPE157" s="303"/>
      <c r="JPF157" s="303"/>
      <c r="JPG157" s="303"/>
      <c r="JPH157" s="303"/>
      <c r="JPI157" s="303"/>
      <c r="JPJ157" s="303"/>
      <c r="JPK157" s="303"/>
      <c r="JPL157" s="303"/>
      <c r="JPM157" s="303"/>
      <c r="JPN157" s="303"/>
      <c r="JPO157" s="303"/>
      <c r="JPP157" s="303"/>
      <c r="JPQ157" s="303"/>
      <c r="JPR157" s="303"/>
      <c r="JPS157" s="303"/>
      <c r="JPT157" s="303"/>
      <c r="JPU157" s="303"/>
      <c r="JPV157" s="303"/>
      <c r="JPW157" s="303"/>
      <c r="JPX157" s="303"/>
      <c r="JPY157" s="303"/>
      <c r="JPZ157" s="303"/>
      <c r="JQA157" s="303"/>
      <c r="JQB157" s="303"/>
      <c r="JQC157" s="303"/>
      <c r="JQD157" s="303"/>
      <c r="JQE157" s="303"/>
      <c r="JQF157" s="303"/>
      <c r="JQG157" s="303"/>
      <c r="JQH157" s="303"/>
      <c r="JQI157" s="303"/>
      <c r="JQJ157" s="303"/>
      <c r="JQK157" s="303"/>
      <c r="JQL157" s="303"/>
      <c r="JQM157" s="303"/>
      <c r="JQN157" s="303"/>
      <c r="JQO157" s="303"/>
      <c r="JQP157" s="303"/>
      <c r="JQQ157" s="303"/>
      <c r="JQR157" s="303"/>
      <c r="JQS157" s="303"/>
      <c r="JQT157" s="303"/>
      <c r="JQU157" s="303"/>
      <c r="JQV157" s="303"/>
      <c r="JQW157" s="303"/>
      <c r="JQX157" s="303"/>
      <c r="JQY157" s="303"/>
      <c r="JQZ157" s="303"/>
      <c r="JRA157" s="303"/>
      <c r="JRB157" s="303"/>
      <c r="JRC157" s="303"/>
      <c r="JRD157" s="303"/>
      <c r="JRE157" s="303"/>
      <c r="JRF157" s="303"/>
      <c r="JRG157" s="303"/>
      <c r="JRH157" s="303"/>
      <c r="JRI157" s="303"/>
      <c r="JRJ157" s="303"/>
      <c r="JRK157" s="303"/>
      <c r="JRL157" s="303"/>
      <c r="JRM157" s="303"/>
      <c r="JRN157" s="303"/>
      <c r="JRO157" s="303"/>
      <c r="JRP157" s="303"/>
      <c r="JRQ157" s="303"/>
      <c r="JRR157" s="303"/>
      <c r="JRS157" s="303"/>
      <c r="JRT157" s="303"/>
      <c r="JRU157" s="303"/>
      <c r="JRV157" s="303"/>
      <c r="JRW157" s="303"/>
      <c r="JRX157" s="303"/>
      <c r="JRY157" s="303"/>
      <c r="JRZ157" s="303"/>
      <c r="JSA157" s="303"/>
      <c r="JSB157" s="303"/>
      <c r="JSC157" s="303"/>
      <c r="JSD157" s="303"/>
      <c r="JSE157" s="303"/>
      <c r="JSF157" s="303"/>
      <c r="JSG157" s="303"/>
      <c r="JSH157" s="303"/>
      <c r="JSI157" s="303"/>
      <c r="JSJ157" s="303"/>
      <c r="JSK157" s="303"/>
      <c r="JSL157" s="303"/>
      <c r="JSM157" s="303"/>
      <c r="JSN157" s="303"/>
      <c r="JSO157" s="303"/>
      <c r="JSP157" s="303"/>
      <c r="JSQ157" s="303"/>
      <c r="JSR157" s="303"/>
      <c r="JSS157" s="303"/>
      <c r="JST157" s="303"/>
      <c r="JSU157" s="303"/>
      <c r="JSV157" s="303"/>
      <c r="JSW157" s="303"/>
      <c r="JSX157" s="303"/>
      <c r="JSY157" s="303"/>
      <c r="JSZ157" s="303"/>
      <c r="JTA157" s="303"/>
      <c r="JTB157" s="303"/>
      <c r="JTC157" s="303"/>
      <c r="JTD157" s="303"/>
      <c r="JTE157" s="303"/>
      <c r="JTF157" s="303"/>
      <c r="JTG157" s="303"/>
      <c r="JTH157" s="303"/>
      <c r="JTI157" s="303"/>
      <c r="JTJ157" s="303"/>
      <c r="JTK157" s="303"/>
      <c r="JTL157" s="303"/>
      <c r="JTM157" s="303"/>
      <c r="JTN157" s="303"/>
      <c r="JTO157" s="303"/>
      <c r="JTP157" s="303"/>
      <c r="JTQ157" s="303"/>
      <c r="JTR157" s="303"/>
      <c r="JTS157" s="303"/>
      <c r="JTT157" s="303"/>
      <c r="JTU157" s="303"/>
      <c r="JTV157" s="303"/>
      <c r="JTW157" s="303"/>
      <c r="JTX157" s="303"/>
      <c r="JTY157" s="303"/>
      <c r="JTZ157" s="303"/>
      <c r="JUA157" s="303"/>
      <c r="JUB157" s="303"/>
      <c r="JUC157" s="303"/>
      <c r="JUD157" s="303"/>
      <c r="JUE157" s="303"/>
      <c r="JUF157" s="303"/>
      <c r="JUG157" s="303"/>
      <c r="JUH157" s="303"/>
      <c r="JUI157" s="303"/>
      <c r="JUJ157" s="303"/>
      <c r="JUK157" s="303"/>
      <c r="JUL157" s="303"/>
      <c r="JUM157" s="303"/>
      <c r="JUN157" s="303"/>
      <c r="JUO157" s="303"/>
      <c r="JUP157" s="303"/>
      <c r="JUQ157" s="303"/>
      <c r="JUR157" s="303"/>
      <c r="JUS157" s="303"/>
      <c r="JUT157" s="303"/>
      <c r="JUU157" s="303"/>
      <c r="JUV157" s="303"/>
      <c r="JUW157" s="303"/>
      <c r="JUX157" s="303"/>
      <c r="JUY157" s="303"/>
      <c r="JUZ157" s="303"/>
      <c r="JVA157" s="303"/>
      <c r="JVB157" s="303"/>
      <c r="JVC157" s="303"/>
      <c r="JVD157" s="303"/>
      <c r="JVE157" s="303"/>
      <c r="JVF157" s="303"/>
      <c r="JVG157" s="303"/>
      <c r="JVH157" s="303"/>
      <c r="JVI157" s="303"/>
      <c r="JVJ157" s="303"/>
      <c r="JVK157" s="303"/>
      <c r="JVL157" s="303"/>
      <c r="JVM157" s="303"/>
      <c r="JVN157" s="303"/>
      <c r="JVO157" s="303"/>
      <c r="JVP157" s="303"/>
      <c r="JVQ157" s="303"/>
      <c r="JVR157" s="303"/>
      <c r="JVS157" s="303"/>
      <c r="JVT157" s="303"/>
      <c r="JVU157" s="303"/>
      <c r="JVV157" s="303"/>
      <c r="JVW157" s="303"/>
      <c r="JVX157" s="303"/>
      <c r="JVY157" s="303"/>
      <c r="JVZ157" s="303"/>
      <c r="JWA157" s="303"/>
      <c r="JWB157" s="303"/>
      <c r="JWC157" s="303"/>
      <c r="JWD157" s="303"/>
      <c r="JWE157" s="303"/>
      <c r="JWF157" s="303"/>
      <c r="JWG157" s="303"/>
      <c r="JWH157" s="303"/>
      <c r="JWI157" s="303"/>
      <c r="JWJ157" s="303"/>
      <c r="JWK157" s="303"/>
      <c r="JWL157" s="303"/>
      <c r="JWM157" s="303"/>
      <c r="JWN157" s="303"/>
      <c r="JWO157" s="303"/>
      <c r="JWP157" s="303"/>
      <c r="JWQ157" s="303"/>
      <c r="JWR157" s="303"/>
      <c r="JWS157" s="303"/>
      <c r="JWT157" s="303"/>
      <c r="JWU157" s="303"/>
      <c r="JWV157" s="303"/>
      <c r="JWW157" s="303"/>
      <c r="JWX157" s="303"/>
      <c r="JWY157" s="303"/>
      <c r="JWZ157" s="303"/>
      <c r="JXA157" s="303"/>
      <c r="JXB157" s="303"/>
      <c r="JXC157" s="303"/>
      <c r="JXD157" s="303"/>
      <c r="JXE157" s="303"/>
      <c r="JXF157" s="303"/>
      <c r="JXG157" s="303"/>
      <c r="JXH157" s="303"/>
      <c r="JXI157" s="303"/>
      <c r="JXJ157" s="303"/>
      <c r="JXK157" s="303"/>
      <c r="JXL157" s="303"/>
      <c r="JXM157" s="303"/>
      <c r="JXN157" s="303"/>
      <c r="JXO157" s="303"/>
      <c r="JXP157" s="303"/>
      <c r="JXQ157" s="303"/>
      <c r="JXR157" s="303"/>
      <c r="JXS157" s="303"/>
      <c r="JXT157" s="303"/>
      <c r="JXU157" s="303"/>
      <c r="JXV157" s="303"/>
      <c r="JXW157" s="303"/>
      <c r="JXX157" s="303"/>
      <c r="JXY157" s="303"/>
      <c r="JXZ157" s="303"/>
      <c r="JYA157" s="303"/>
      <c r="JYB157" s="303"/>
      <c r="JYC157" s="303"/>
      <c r="JYD157" s="303"/>
      <c r="JYE157" s="303"/>
      <c r="JYF157" s="303"/>
      <c r="JYG157" s="303"/>
      <c r="JYH157" s="303"/>
      <c r="JYI157" s="303"/>
      <c r="JYJ157" s="303"/>
      <c r="JYK157" s="303"/>
      <c r="JYL157" s="303"/>
      <c r="JYM157" s="303"/>
      <c r="JYN157" s="303"/>
      <c r="JYO157" s="303"/>
      <c r="JYP157" s="303"/>
      <c r="JYQ157" s="303"/>
      <c r="JYR157" s="303"/>
      <c r="JYS157" s="303"/>
      <c r="JYT157" s="303"/>
      <c r="JYU157" s="303"/>
      <c r="JYV157" s="303"/>
      <c r="JYW157" s="303"/>
      <c r="JYX157" s="303"/>
      <c r="JYY157" s="303"/>
      <c r="JYZ157" s="303"/>
      <c r="JZA157" s="303"/>
      <c r="JZB157" s="303"/>
      <c r="JZC157" s="303"/>
      <c r="JZD157" s="303"/>
      <c r="JZE157" s="303"/>
      <c r="JZF157" s="303"/>
      <c r="JZG157" s="303"/>
      <c r="JZH157" s="303"/>
      <c r="JZI157" s="303"/>
      <c r="JZJ157" s="303"/>
      <c r="JZK157" s="303"/>
      <c r="JZL157" s="303"/>
      <c r="JZM157" s="303"/>
      <c r="JZN157" s="303"/>
      <c r="JZO157" s="303"/>
      <c r="JZP157" s="303"/>
      <c r="JZQ157" s="303"/>
      <c r="JZR157" s="303"/>
      <c r="JZS157" s="303"/>
      <c r="JZT157" s="303"/>
      <c r="JZU157" s="303"/>
      <c r="JZV157" s="303"/>
      <c r="JZW157" s="303"/>
      <c r="JZX157" s="303"/>
      <c r="JZY157" s="303"/>
      <c r="JZZ157" s="303"/>
      <c r="KAA157" s="303"/>
      <c r="KAB157" s="303"/>
      <c r="KAC157" s="303"/>
      <c r="KAD157" s="303"/>
      <c r="KAE157" s="303"/>
      <c r="KAF157" s="303"/>
      <c r="KAG157" s="303"/>
      <c r="KAH157" s="303"/>
      <c r="KAI157" s="303"/>
      <c r="KAJ157" s="303"/>
      <c r="KAK157" s="303"/>
      <c r="KAL157" s="303"/>
      <c r="KAM157" s="303"/>
      <c r="KAN157" s="303"/>
      <c r="KAO157" s="303"/>
      <c r="KAP157" s="303"/>
      <c r="KAQ157" s="303"/>
      <c r="KAR157" s="303"/>
      <c r="KAS157" s="303"/>
      <c r="KAT157" s="303"/>
      <c r="KAU157" s="303"/>
      <c r="KAV157" s="303"/>
      <c r="KAW157" s="303"/>
      <c r="KAX157" s="303"/>
      <c r="KAY157" s="303"/>
      <c r="KAZ157" s="303"/>
      <c r="KBA157" s="303"/>
      <c r="KBB157" s="303"/>
      <c r="KBC157" s="303"/>
      <c r="KBD157" s="303"/>
      <c r="KBE157" s="303"/>
      <c r="KBF157" s="303"/>
      <c r="KBG157" s="303"/>
      <c r="KBH157" s="303"/>
      <c r="KBI157" s="303"/>
      <c r="KBJ157" s="303"/>
      <c r="KBK157" s="303"/>
      <c r="KBL157" s="303"/>
      <c r="KBM157" s="303"/>
      <c r="KBN157" s="303"/>
      <c r="KBO157" s="303"/>
      <c r="KBP157" s="303"/>
      <c r="KBQ157" s="303"/>
      <c r="KBR157" s="303"/>
      <c r="KBS157" s="303"/>
      <c r="KBT157" s="303"/>
      <c r="KBU157" s="303"/>
      <c r="KBV157" s="303"/>
      <c r="KBW157" s="303"/>
      <c r="KBX157" s="303"/>
      <c r="KBY157" s="303"/>
      <c r="KBZ157" s="303"/>
      <c r="KCA157" s="303"/>
      <c r="KCB157" s="303"/>
      <c r="KCC157" s="303"/>
      <c r="KCD157" s="303"/>
      <c r="KCE157" s="303"/>
      <c r="KCF157" s="303"/>
      <c r="KCG157" s="303"/>
      <c r="KCH157" s="303"/>
      <c r="KCI157" s="303"/>
      <c r="KCJ157" s="303"/>
      <c r="KCK157" s="303"/>
      <c r="KCL157" s="303"/>
      <c r="KCM157" s="303"/>
      <c r="KCN157" s="303"/>
      <c r="KCO157" s="303"/>
      <c r="KCP157" s="303"/>
      <c r="KCQ157" s="303"/>
      <c r="KCR157" s="303"/>
      <c r="KCS157" s="303"/>
      <c r="KCT157" s="303"/>
      <c r="KCU157" s="303"/>
      <c r="KCV157" s="303"/>
      <c r="KCW157" s="303"/>
      <c r="KCX157" s="303"/>
      <c r="KCY157" s="303"/>
      <c r="KCZ157" s="303"/>
      <c r="KDA157" s="303"/>
      <c r="KDB157" s="303"/>
      <c r="KDC157" s="303"/>
      <c r="KDD157" s="303"/>
      <c r="KDE157" s="303"/>
      <c r="KDF157" s="303"/>
      <c r="KDG157" s="303"/>
      <c r="KDH157" s="303"/>
      <c r="KDI157" s="303"/>
      <c r="KDJ157" s="303"/>
      <c r="KDK157" s="303"/>
      <c r="KDL157" s="303"/>
      <c r="KDM157" s="303"/>
      <c r="KDN157" s="303"/>
      <c r="KDO157" s="303"/>
      <c r="KDP157" s="303"/>
      <c r="KDQ157" s="303"/>
      <c r="KDR157" s="303"/>
      <c r="KDS157" s="303"/>
      <c r="KDT157" s="303"/>
      <c r="KDU157" s="303"/>
      <c r="KDV157" s="303"/>
      <c r="KDW157" s="303"/>
      <c r="KDX157" s="303"/>
      <c r="KDY157" s="303"/>
      <c r="KDZ157" s="303"/>
      <c r="KEA157" s="303"/>
      <c r="KEB157" s="303"/>
      <c r="KEC157" s="303"/>
      <c r="KED157" s="303"/>
      <c r="KEE157" s="303"/>
      <c r="KEF157" s="303"/>
      <c r="KEG157" s="303"/>
      <c r="KEH157" s="303"/>
      <c r="KEI157" s="303"/>
      <c r="KEJ157" s="303"/>
      <c r="KEK157" s="303"/>
      <c r="KEL157" s="303"/>
      <c r="KEM157" s="303"/>
      <c r="KEN157" s="303"/>
      <c r="KEO157" s="303"/>
      <c r="KEP157" s="303"/>
      <c r="KEQ157" s="303"/>
      <c r="KER157" s="303"/>
      <c r="KES157" s="303"/>
      <c r="KET157" s="303"/>
      <c r="KEU157" s="303"/>
      <c r="KEV157" s="303"/>
      <c r="KEW157" s="303"/>
      <c r="KEX157" s="303"/>
      <c r="KEY157" s="303"/>
      <c r="KEZ157" s="303"/>
      <c r="KFA157" s="303"/>
      <c r="KFB157" s="303"/>
      <c r="KFC157" s="303"/>
      <c r="KFD157" s="303"/>
      <c r="KFE157" s="303"/>
      <c r="KFF157" s="303"/>
      <c r="KFG157" s="303"/>
      <c r="KFH157" s="303"/>
      <c r="KFI157" s="303"/>
      <c r="KFJ157" s="303"/>
      <c r="KFK157" s="303"/>
      <c r="KFL157" s="303"/>
      <c r="KFM157" s="303"/>
      <c r="KFN157" s="303"/>
      <c r="KFO157" s="303"/>
      <c r="KFP157" s="303"/>
      <c r="KFQ157" s="303"/>
      <c r="KFR157" s="303"/>
      <c r="KFS157" s="303"/>
      <c r="KFT157" s="303"/>
      <c r="KFU157" s="303"/>
      <c r="KFV157" s="303"/>
      <c r="KFW157" s="303"/>
      <c r="KFX157" s="303"/>
      <c r="KFY157" s="303"/>
      <c r="KFZ157" s="303"/>
      <c r="KGA157" s="303"/>
      <c r="KGB157" s="303"/>
      <c r="KGC157" s="303"/>
      <c r="KGD157" s="303"/>
      <c r="KGE157" s="303"/>
      <c r="KGF157" s="303"/>
      <c r="KGG157" s="303"/>
      <c r="KGH157" s="303"/>
      <c r="KGI157" s="303"/>
      <c r="KGJ157" s="303"/>
      <c r="KGK157" s="303"/>
      <c r="KGL157" s="303"/>
      <c r="KGM157" s="303"/>
      <c r="KGN157" s="303"/>
      <c r="KGO157" s="303"/>
      <c r="KGP157" s="303"/>
      <c r="KGQ157" s="303"/>
      <c r="KGR157" s="303"/>
      <c r="KGS157" s="303"/>
      <c r="KGT157" s="303"/>
      <c r="KGU157" s="303"/>
      <c r="KGV157" s="303"/>
      <c r="KGW157" s="303"/>
      <c r="KGX157" s="303"/>
      <c r="KGY157" s="303"/>
      <c r="KGZ157" s="303"/>
      <c r="KHA157" s="303"/>
      <c r="KHB157" s="303"/>
      <c r="KHC157" s="303"/>
      <c r="KHD157" s="303"/>
      <c r="KHE157" s="303"/>
      <c r="KHF157" s="303"/>
      <c r="KHG157" s="303"/>
      <c r="KHH157" s="303"/>
      <c r="KHI157" s="303"/>
      <c r="KHJ157" s="303"/>
      <c r="KHK157" s="303"/>
      <c r="KHL157" s="303"/>
      <c r="KHM157" s="303"/>
      <c r="KHN157" s="303"/>
      <c r="KHO157" s="303"/>
      <c r="KHP157" s="303"/>
      <c r="KHQ157" s="303"/>
      <c r="KHR157" s="303"/>
      <c r="KHS157" s="303"/>
      <c r="KHT157" s="303"/>
      <c r="KHU157" s="303"/>
      <c r="KHV157" s="303"/>
      <c r="KHW157" s="303"/>
      <c r="KHX157" s="303"/>
      <c r="KHY157" s="303"/>
      <c r="KHZ157" s="303"/>
      <c r="KIA157" s="303"/>
      <c r="KIB157" s="303"/>
      <c r="KIC157" s="303"/>
      <c r="KID157" s="303"/>
      <c r="KIE157" s="303"/>
      <c r="KIF157" s="303"/>
      <c r="KIG157" s="303"/>
      <c r="KIH157" s="303"/>
      <c r="KII157" s="303"/>
      <c r="KIJ157" s="303"/>
      <c r="KIK157" s="303"/>
      <c r="KIL157" s="303"/>
      <c r="KIM157" s="303"/>
      <c r="KIN157" s="303"/>
      <c r="KIO157" s="303"/>
      <c r="KIP157" s="303"/>
      <c r="KIQ157" s="303"/>
      <c r="KIR157" s="303"/>
      <c r="KIS157" s="303"/>
      <c r="KIT157" s="303"/>
      <c r="KIU157" s="303"/>
      <c r="KIV157" s="303"/>
      <c r="KIW157" s="303"/>
      <c r="KIX157" s="303"/>
      <c r="KIY157" s="303"/>
      <c r="KIZ157" s="303"/>
      <c r="KJA157" s="303"/>
      <c r="KJB157" s="303"/>
      <c r="KJC157" s="303"/>
      <c r="KJD157" s="303"/>
      <c r="KJE157" s="303"/>
      <c r="KJF157" s="303"/>
      <c r="KJG157" s="303"/>
      <c r="KJH157" s="303"/>
      <c r="KJI157" s="303"/>
      <c r="KJJ157" s="303"/>
      <c r="KJK157" s="303"/>
      <c r="KJL157" s="303"/>
      <c r="KJM157" s="303"/>
      <c r="KJN157" s="303"/>
      <c r="KJO157" s="303"/>
      <c r="KJP157" s="303"/>
      <c r="KJQ157" s="303"/>
      <c r="KJR157" s="303"/>
      <c r="KJS157" s="303"/>
      <c r="KJT157" s="303"/>
      <c r="KJU157" s="303"/>
      <c r="KJV157" s="303"/>
      <c r="KJW157" s="303"/>
      <c r="KJX157" s="303"/>
      <c r="KJY157" s="303"/>
      <c r="KJZ157" s="303"/>
      <c r="KKA157" s="303"/>
      <c r="KKB157" s="303"/>
      <c r="KKC157" s="303"/>
      <c r="KKD157" s="303"/>
      <c r="KKE157" s="303"/>
      <c r="KKF157" s="303"/>
      <c r="KKG157" s="303"/>
      <c r="KKH157" s="303"/>
      <c r="KKI157" s="303"/>
      <c r="KKJ157" s="303"/>
      <c r="KKK157" s="303"/>
      <c r="KKL157" s="303"/>
      <c r="KKM157" s="303"/>
      <c r="KKN157" s="303"/>
      <c r="KKO157" s="303"/>
      <c r="KKP157" s="303"/>
      <c r="KKQ157" s="303"/>
      <c r="KKR157" s="303"/>
      <c r="KKS157" s="303"/>
      <c r="KKT157" s="303"/>
      <c r="KKU157" s="303"/>
      <c r="KKV157" s="303"/>
      <c r="KKW157" s="303"/>
      <c r="KKX157" s="303"/>
      <c r="KKY157" s="303"/>
      <c r="KKZ157" s="303"/>
      <c r="KLA157" s="303"/>
      <c r="KLB157" s="303"/>
      <c r="KLC157" s="303"/>
      <c r="KLD157" s="303"/>
      <c r="KLE157" s="303"/>
      <c r="KLF157" s="303"/>
      <c r="KLG157" s="303"/>
      <c r="KLH157" s="303"/>
      <c r="KLI157" s="303"/>
      <c r="KLJ157" s="303"/>
      <c r="KLK157" s="303"/>
      <c r="KLL157" s="303"/>
      <c r="KLM157" s="303"/>
      <c r="KLN157" s="303"/>
      <c r="KLO157" s="303"/>
      <c r="KLP157" s="303"/>
      <c r="KLQ157" s="303"/>
      <c r="KLR157" s="303"/>
      <c r="KLS157" s="303"/>
      <c r="KLT157" s="303"/>
      <c r="KLU157" s="303"/>
      <c r="KLV157" s="303"/>
      <c r="KLW157" s="303"/>
      <c r="KLX157" s="303"/>
      <c r="KLY157" s="303"/>
      <c r="KLZ157" s="303"/>
      <c r="KMA157" s="303"/>
      <c r="KMB157" s="303"/>
      <c r="KMC157" s="303"/>
      <c r="KMD157" s="303"/>
      <c r="KME157" s="303"/>
      <c r="KMF157" s="303"/>
      <c r="KMG157" s="303"/>
      <c r="KMH157" s="303"/>
      <c r="KMI157" s="303"/>
      <c r="KMJ157" s="303"/>
      <c r="KMK157" s="303"/>
      <c r="KML157" s="303"/>
      <c r="KMM157" s="303"/>
      <c r="KMN157" s="303"/>
      <c r="KMO157" s="303"/>
      <c r="KMP157" s="303"/>
      <c r="KMQ157" s="303"/>
      <c r="KMR157" s="303"/>
      <c r="KMS157" s="303"/>
      <c r="KMT157" s="303"/>
      <c r="KMU157" s="303"/>
      <c r="KMV157" s="303"/>
      <c r="KMW157" s="303"/>
      <c r="KMX157" s="303"/>
      <c r="KMY157" s="303"/>
      <c r="KMZ157" s="303"/>
      <c r="KNA157" s="303"/>
      <c r="KNB157" s="303"/>
      <c r="KNC157" s="303"/>
      <c r="KND157" s="303"/>
      <c r="KNE157" s="303"/>
      <c r="KNF157" s="303"/>
      <c r="KNG157" s="303"/>
      <c r="KNH157" s="303"/>
      <c r="KNI157" s="303"/>
      <c r="KNJ157" s="303"/>
      <c r="KNK157" s="303"/>
      <c r="KNL157" s="303"/>
      <c r="KNM157" s="303"/>
      <c r="KNN157" s="303"/>
      <c r="KNO157" s="303"/>
      <c r="KNP157" s="303"/>
      <c r="KNQ157" s="303"/>
      <c r="KNR157" s="303"/>
      <c r="KNS157" s="303"/>
      <c r="KNT157" s="303"/>
      <c r="KNU157" s="303"/>
      <c r="KNV157" s="303"/>
      <c r="KNW157" s="303"/>
      <c r="KNX157" s="303"/>
      <c r="KNY157" s="303"/>
      <c r="KNZ157" s="303"/>
      <c r="KOA157" s="303"/>
      <c r="KOB157" s="303"/>
      <c r="KOC157" s="303"/>
      <c r="KOD157" s="303"/>
      <c r="KOE157" s="303"/>
      <c r="KOF157" s="303"/>
      <c r="KOG157" s="303"/>
      <c r="KOH157" s="303"/>
      <c r="KOI157" s="303"/>
      <c r="KOJ157" s="303"/>
      <c r="KOK157" s="303"/>
      <c r="KOL157" s="303"/>
      <c r="KOM157" s="303"/>
      <c r="KON157" s="303"/>
      <c r="KOO157" s="303"/>
      <c r="KOP157" s="303"/>
      <c r="KOQ157" s="303"/>
      <c r="KOR157" s="303"/>
      <c r="KOS157" s="303"/>
      <c r="KOT157" s="303"/>
      <c r="KOU157" s="303"/>
      <c r="KOV157" s="303"/>
      <c r="KOW157" s="303"/>
      <c r="KOX157" s="303"/>
      <c r="KOY157" s="303"/>
      <c r="KOZ157" s="303"/>
      <c r="KPA157" s="303"/>
      <c r="KPB157" s="303"/>
      <c r="KPC157" s="303"/>
      <c r="KPD157" s="303"/>
      <c r="KPE157" s="303"/>
      <c r="KPF157" s="303"/>
      <c r="KPG157" s="303"/>
      <c r="KPH157" s="303"/>
      <c r="KPI157" s="303"/>
      <c r="KPJ157" s="303"/>
      <c r="KPK157" s="303"/>
      <c r="KPL157" s="303"/>
      <c r="KPM157" s="303"/>
      <c r="KPN157" s="303"/>
      <c r="KPO157" s="303"/>
      <c r="KPP157" s="303"/>
      <c r="KPQ157" s="303"/>
      <c r="KPR157" s="303"/>
      <c r="KPS157" s="303"/>
      <c r="KPT157" s="303"/>
      <c r="KPU157" s="303"/>
      <c r="KPV157" s="303"/>
      <c r="KPW157" s="303"/>
      <c r="KPX157" s="303"/>
      <c r="KPY157" s="303"/>
      <c r="KPZ157" s="303"/>
      <c r="KQA157" s="303"/>
      <c r="KQB157" s="303"/>
      <c r="KQC157" s="303"/>
      <c r="KQD157" s="303"/>
      <c r="KQE157" s="303"/>
      <c r="KQF157" s="303"/>
      <c r="KQG157" s="303"/>
      <c r="KQH157" s="303"/>
      <c r="KQI157" s="303"/>
      <c r="KQJ157" s="303"/>
      <c r="KQK157" s="303"/>
      <c r="KQL157" s="303"/>
      <c r="KQM157" s="303"/>
      <c r="KQN157" s="303"/>
      <c r="KQO157" s="303"/>
      <c r="KQP157" s="303"/>
      <c r="KQQ157" s="303"/>
      <c r="KQR157" s="303"/>
      <c r="KQS157" s="303"/>
      <c r="KQT157" s="303"/>
      <c r="KQU157" s="303"/>
      <c r="KQV157" s="303"/>
      <c r="KQW157" s="303"/>
      <c r="KQX157" s="303"/>
      <c r="KQY157" s="303"/>
      <c r="KQZ157" s="303"/>
      <c r="KRA157" s="303"/>
      <c r="KRB157" s="303"/>
      <c r="KRC157" s="303"/>
      <c r="KRD157" s="303"/>
      <c r="KRE157" s="303"/>
      <c r="KRF157" s="303"/>
      <c r="KRG157" s="303"/>
      <c r="KRH157" s="303"/>
      <c r="KRI157" s="303"/>
      <c r="KRJ157" s="303"/>
      <c r="KRK157" s="303"/>
      <c r="KRL157" s="303"/>
      <c r="KRM157" s="303"/>
      <c r="KRN157" s="303"/>
      <c r="KRO157" s="303"/>
      <c r="KRP157" s="303"/>
      <c r="KRQ157" s="303"/>
      <c r="KRR157" s="303"/>
      <c r="KRS157" s="303"/>
      <c r="KRT157" s="303"/>
      <c r="KRU157" s="303"/>
      <c r="KRV157" s="303"/>
      <c r="KRW157" s="303"/>
      <c r="KRX157" s="303"/>
      <c r="KRY157" s="303"/>
      <c r="KRZ157" s="303"/>
      <c r="KSA157" s="303"/>
      <c r="KSB157" s="303"/>
      <c r="KSC157" s="303"/>
      <c r="KSD157" s="303"/>
      <c r="KSE157" s="303"/>
      <c r="KSF157" s="303"/>
      <c r="KSG157" s="303"/>
      <c r="KSH157" s="303"/>
      <c r="KSI157" s="303"/>
      <c r="KSJ157" s="303"/>
      <c r="KSK157" s="303"/>
      <c r="KSL157" s="303"/>
      <c r="KSM157" s="303"/>
      <c r="KSN157" s="303"/>
      <c r="KSO157" s="303"/>
      <c r="KSP157" s="303"/>
      <c r="KSQ157" s="303"/>
      <c r="KSR157" s="303"/>
      <c r="KSS157" s="303"/>
      <c r="KST157" s="303"/>
      <c r="KSU157" s="303"/>
      <c r="KSV157" s="303"/>
      <c r="KSW157" s="303"/>
      <c r="KSX157" s="303"/>
      <c r="KSY157" s="303"/>
      <c r="KSZ157" s="303"/>
      <c r="KTA157" s="303"/>
      <c r="KTB157" s="303"/>
      <c r="KTC157" s="303"/>
      <c r="KTD157" s="303"/>
      <c r="KTE157" s="303"/>
      <c r="KTF157" s="303"/>
      <c r="KTG157" s="303"/>
      <c r="KTH157" s="303"/>
      <c r="KTI157" s="303"/>
      <c r="KTJ157" s="303"/>
      <c r="KTK157" s="303"/>
      <c r="KTL157" s="303"/>
      <c r="KTM157" s="303"/>
      <c r="KTN157" s="303"/>
      <c r="KTO157" s="303"/>
      <c r="KTP157" s="303"/>
      <c r="KTQ157" s="303"/>
      <c r="KTR157" s="303"/>
      <c r="KTS157" s="303"/>
      <c r="KTT157" s="303"/>
      <c r="KTU157" s="303"/>
      <c r="KTV157" s="303"/>
      <c r="KTW157" s="303"/>
      <c r="KTX157" s="303"/>
      <c r="KTY157" s="303"/>
      <c r="KTZ157" s="303"/>
      <c r="KUA157" s="303"/>
      <c r="KUB157" s="303"/>
      <c r="KUC157" s="303"/>
      <c r="KUD157" s="303"/>
      <c r="KUE157" s="303"/>
      <c r="KUF157" s="303"/>
      <c r="KUG157" s="303"/>
      <c r="KUH157" s="303"/>
      <c r="KUI157" s="303"/>
      <c r="KUJ157" s="303"/>
      <c r="KUK157" s="303"/>
      <c r="KUL157" s="303"/>
      <c r="KUM157" s="303"/>
      <c r="KUN157" s="303"/>
      <c r="KUO157" s="303"/>
      <c r="KUP157" s="303"/>
      <c r="KUQ157" s="303"/>
      <c r="KUR157" s="303"/>
      <c r="KUS157" s="303"/>
      <c r="KUT157" s="303"/>
      <c r="KUU157" s="303"/>
      <c r="KUV157" s="303"/>
      <c r="KUW157" s="303"/>
      <c r="KUX157" s="303"/>
      <c r="KUY157" s="303"/>
      <c r="KUZ157" s="303"/>
      <c r="KVA157" s="303"/>
      <c r="KVB157" s="303"/>
      <c r="KVC157" s="303"/>
      <c r="KVD157" s="303"/>
      <c r="KVE157" s="303"/>
      <c r="KVF157" s="303"/>
      <c r="KVG157" s="303"/>
      <c r="KVH157" s="303"/>
      <c r="KVI157" s="303"/>
      <c r="KVJ157" s="303"/>
      <c r="KVK157" s="303"/>
      <c r="KVL157" s="303"/>
      <c r="KVM157" s="303"/>
      <c r="KVN157" s="303"/>
      <c r="KVO157" s="303"/>
      <c r="KVP157" s="303"/>
      <c r="KVQ157" s="303"/>
      <c r="KVR157" s="303"/>
      <c r="KVS157" s="303"/>
      <c r="KVT157" s="303"/>
      <c r="KVU157" s="303"/>
      <c r="KVV157" s="303"/>
      <c r="KVW157" s="303"/>
      <c r="KVX157" s="303"/>
      <c r="KVY157" s="303"/>
      <c r="KVZ157" s="303"/>
      <c r="KWA157" s="303"/>
      <c r="KWB157" s="303"/>
      <c r="KWC157" s="303"/>
      <c r="KWD157" s="303"/>
      <c r="KWE157" s="303"/>
      <c r="KWF157" s="303"/>
      <c r="KWG157" s="303"/>
      <c r="KWH157" s="303"/>
      <c r="KWI157" s="303"/>
      <c r="KWJ157" s="303"/>
      <c r="KWK157" s="303"/>
      <c r="KWL157" s="303"/>
      <c r="KWM157" s="303"/>
      <c r="KWN157" s="303"/>
      <c r="KWO157" s="303"/>
      <c r="KWP157" s="303"/>
      <c r="KWQ157" s="303"/>
      <c r="KWR157" s="303"/>
      <c r="KWS157" s="303"/>
      <c r="KWT157" s="303"/>
      <c r="KWU157" s="303"/>
      <c r="KWV157" s="303"/>
      <c r="KWW157" s="303"/>
      <c r="KWX157" s="303"/>
      <c r="KWY157" s="303"/>
      <c r="KWZ157" s="303"/>
      <c r="KXA157" s="303"/>
      <c r="KXB157" s="303"/>
      <c r="KXC157" s="303"/>
      <c r="KXD157" s="303"/>
      <c r="KXE157" s="303"/>
      <c r="KXF157" s="303"/>
      <c r="KXG157" s="303"/>
      <c r="KXH157" s="303"/>
      <c r="KXI157" s="303"/>
      <c r="KXJ157" s="303"/>
      <c r="KXK157" s="303"/>
      <c r="KXL157" s="303"/>
      <c r="KXM157" s="303"/>
      <c r="KXN157" s="303"/>
      <c r="KXO157" s="303"/>
      <c r="KXP157" s="303"/>
      <c r="KXQ157" s="303"/>
      <c r="KXR157" s="303"/>
      <c r="KXS157" s="303"/>
      <c r="KXT157" s="303"/>
      <c r="KXU157" s="303"/>
      <c r="KXV157" s="303"/>
      <c r="KXW157" s="303"/>
      <c r="KXX157" s="303"/>
      <c r="KXY157" s="303"/>
      <c r="KXZ157" s="303"/>
      <c r="KYA157" s="303"/>
      <c r="KYB157" s="303"/>
      <c r="KYC157" s="303"/>
      <c r="KYD157" s="303"/>
      <c r="KYE157" s="303"/>
      <c r="KYF157" s="303"/>
      <c r="KYG157" s="303"/>
      <c r="KYH157" s="303"/>
      <c r="KYI157" s="303"/>
      <c r="KYJ157" s="303"/>
      <c r="KYK157" s="303"/>
      <c r="KYL157" s="303"/>
      <c r="KYM157" s="303"/>
      <c r="KYN157" s="303"/>
      <c r="KYO157" s="303"/>
      <c r="KYP157" s="303"/>
      <c r="KYQ157" s="303"/>
      <c r="KYR157" s="303"/>
      <c r="KYS157" s="303"/>
      <c r="KYT157" s="303"/>
      <c r="KYU157" s="303"/>
      <c r="KYV157" s="303"/>
      <c r="KYW157" s="303"/>
      <c r="KYX157" s="303"/>
      <c r="KYY157" s="303"/>
      <c r="KYZ157" s="303"/>
      <c r="KZA157" s="303"/>
      <c r="KZB157" s="303"/>
      <c r="KZC157" s="303"/>
      <c r="KZD157" s="303"/>
      <c r="KZE157" s="303"/>
      <c r="KZF157" s="303"/>
      <c r="KZG157" s="303"/>
      <c r="KZH157" s="303"/>
      <c r="KZI157" s="303"/>
      <c r="KZJ157" s="303"/>
      <c r="KZK157" s="303"/>
      <c r="KZL157" s="303"/>
      <c r="KZM157" s="303"/>
      <c r="KZN157" s="303"/>
      <c r="KZO157" s="303"/>
      <c r="KZP157" s="303"/>
      <c r="KZQ157" s="303"/>
      <c r="KZR157" s="303"/>
      <c r="KZS157" s="303"/>
      <c r="KZT157" s="303"/>
      <c r="KZU157" s="303"/>
      <c r="KZV157" s="303"/>
      <c r="KZW157" s="303"/>
      <c r="KZX157" s="303"/>
      <c r="KZY157" s="303"/>
      <c r="KZZ157" s="303"/>
      <c r="LAA157" s="303"/>
      <c r="LAB157" s="303"/>
      <c r="LAC157" s="303"/>
      <c r="LAD157" s="303"/>
      <c r="LAE157" s="303"/>
      <c r="LAF157" s="303"/>
      <c r="LAG157" s="303"/>
      <c r="LAH157" s="303"/>
      <c r="LAI157" s="303"/>
      <c r="LAJ157" s="303"/>
      <c r="LAK157" s="303"/>
      <c r="LAL157" s="303"/>
      <c r="LAM157" s="303"/>
      <c r="LAN157" s="303"/>
      <c r="LAO157" s="303"/>
      <c r="LAP157" s="303"/>
      <c r="LAQ157" s="303"/>
      <c r="LAR157" s="303"/>
      <c r="LAS157" s="303"/>
      <c r="LAT157" s="303"/>
      <c r="LAU157" s="303"/>
      <c r="LAV157" s="303"/>
      <c r="LAW157" s="303"/>
      <c r="LAX157" s="303"/>
      <c r="LAY157" s="303"/>
      <c r="LAZ157" s="303"/>
      <c r="LBA157" s="303"/>
      <c r="LBB157" s="303"/>
      <c r="LBC157" s="303"/>
      <c r="LBD157" s="303"/>
      <c r="LBE157" s="303"/>
      <c r="LBF157" s="303"/>
      <c r="LBG157" s="303"/>
      <c r="LBH157" s="303"/>
      <c r="LBI157" s="303"/>
      <c r="LBJ157" s="303"/>
      <c r="LBK157" s="303"/>
      <c r="LBL157" s="303"/>
      <c r="LBM157" s="303"/>
      <c r="LBN157" s="303"/>
      <c r="LBO157" s="303"/>
      <c r="LBP157" s="303"/>
      <c r="LBQ157" s="303"/>
      <c r="LBR157" s="303"/>
      <c r="LBS157" s="303"/>
      <c r="LBT157" s="303"/>
      <c r="LBU157" s="303"/>
      <c r="LBV157" s="303"/>
      <c r="LBW157" s="303"/>
      <c r="LBX157" s="303"/>
      <c r="LBY157" s="303"/>
      <c r="LBZ157" s="303"/>
      <c r="LCA157" s="303"/>
      <c r="LCB157" s="303"/>
      <c r="LCC157" s="303"/>
      <c r="LCD157" s="303"/>
      <c r="LCE157" s="303"/>
      <c r="LCF157" s="303"/>
      <c r="LCG157" s="303"/>
      <c r="LCH157" s="303"/>
      <c r="LCI157" s="303"/>
      <c r="LCJ157" s="303"/>
      <c r="LCK157" s="303"/>
      <c r="LCL157" s="303"/>
      <c r="LCM157" s="303"/>
      <c r="LCN157" s="303"/>
      <c r="LCO157" s="303"/>
      <c r="LCP157" s="303"/>
      <c r="LCQ157" s="303"/>
      <c r="LCR157" s="303"/>
      <c r="LCS157" s="303"/>
      <c r="LCT157" s="303"/>
      <c r="LCU157" s="303"/>
      <c r="LCV157" s="303"/>
      <c r="LCW157" s="303"/>
      <c r="LCX157" s="303"/>
      <c r="LCY157" s="303"/>
      <c r="LCZ157" s="303"/>
      <c r="LDA157" s="303"/>
      <c r="LDB157" s="303"/>
      <c r="LDC157" s="303"/>
      <c r="LDD157" s="303"/>
      <c r="LDE157" s="303"/>
      <c r="LDF157" s="303"/>
      <c r="LDG157" s="303"/>
      <c r="LDH157" s="303"/>
      <c r="LDI157" s="303"/>
      <c r="LDJ157" s="303"/>
      <c r="LDK157" s="303"/>
      <c r="LDL157" s="303"/>
      <c r="LDM157" s="303"/>
      <c r="LDN157" s="303"/>
      <c r="LDO157" s="303"/>
      <c r="LDP157" s="303"/>
      <c r="LDQ157" s="303"/>
      <c r="LDR157" s="303"/>
      <c r="LDS157" s="303"/>
      <c r="LDT157" s="303"/>
      <c r="LDU157" s="303"/>
      <c r="LDV157" s="303"/>
      <c r="LDW157" s="303"/>
      <c r="LDX157" s="303"/>
      <c r="LDY157" s="303"/>
      <c r="LDZ157" s="303"/>
      <c r="LEA157" s="303"/>
      <c r="LEB157" s="303"/>
      <c r="LEC157" s="303"/>
      <c r="LED157" s="303"/>
      <c r="LEE157" s="303"/>
      <c r="LEF157" s="303"/>
      <c r="LEG157" s="303"/>
      <c r="LEH157" s="303"/>
      <c r="LEI157" s="303"/>
      <c r="LEJ157" s="303"/>
      <c r="LEK157" s="303"/>
      <c r="LEL157" s="303"/>
      <c r="LEM157" s="303"/>
      <c r="LEN157" s="303"/>
      <c r="LEO157" s="303"/>
      <c r="LEP157" s="303"/>
      <c r="LEQ157" s="303"/>
      <c r="LER157" s="303"/>
      <c r="LES157" s="303"/>
      <c r="LET157" s="303"/>
      <c r="LEU157" s="303"/>
      <c r="LEV157" s="303"/>
      <c r="LEW157" s="303"/>
      <c r="LEX157" s="303"/>
      <c r="LEY157" s="303"/>
      <c r="LEZ157" s="303"/>
      <c r="LFA157" s="303"/>
      <c r="LFB157" s="303"/>
      <c r="LFC157" s="303"/>
      <c r="LFD157" s="303"/>
      <c r="LFE157" s="303"/>
      <c r="LFF157" s="303"/>
      <c r="LFG157" s="303"/>
      <c r="LFH157" s="303"/>
      <c r="LFI157" s="303"/>
      <c r="LFJ157" s="303"/>
      <c r="LFK157" s="303"/>
      <c r="LFL157" s="303"/>
      <c r="LFM157" s="303"/>
      <c r="LFN157" s="303"/>
      <c r="LFO157" s="303"/>
      <c r="LFP157" s="303"/>
      <c r="LFQ157" s="303"/>
      <c r="LFR157" s="303"/>
      <c r="LFS157" s="303"/>
      <c r="LFT157" s="303"/>
      <c r="LFU157" s="303"/>
      <c r="LFV157" s="303"/>
      <c r="LFW157" s="303"/>
      <c r="LFX157" s="303"/>
      <c r="LFY157" s="303"/>
      <c r="LFZ157" s="303"/>
      <c r="LGA157" s="303"/>
      <c r="LGB157" s="303"/>
      <c r="LGC157" s="303"/>
      <c r="LGD157" s="303"/>
      <c r="LGE157" s="303"/>
      <c r="LGF157" s="303"/>
      <c r="LGG157" s="303"/>
      <c r="LGH157" s="303"/>
      <c r="LGI157" s="303"/>
      <c r="LGJ157" s="303"/>
      <c r="LGK157" s="303"/>
      <c r="LGL157" s="303"/>
      <c r="LGM157" s="303"/>
      <c r="LGN157" s="303"/>
      <c r="LGO157" s="303"/>
      <c r="LGP157" s="303"/>
      <c r="LGQ157" s="303"/>
      <c r="LGR157" s="303"/>
      <c r="LGS157" s="303"/>
      <c r="LGT157" s="303"/>
      <c r="LGU157" s="303"/>
      <c r="LGV157" s="303"/>
      <c r="LGW157" s="303"/>
      <c r="LGX157" s="303"/>
      <c r="LGY157" s="303"/>
      <c r="LGZ157" s="303"/>
      <c r="LHA157" s="303"/>
      <c r="LHB157" s="303"/>
      <c r="LHC157" s="303"/>
      <c r="LHD157" s="303"/>
      <c r="LHE157" s="303"/>
      <c r="LHF157" s="303"/>
      <c r="LHG157" s="303"/>
      <c r="LHH157" s="303"/>
      <c r="LHI157" s="303"/>
      <c r="LHJ157" s="303"/>
      <c r="LHK157" s="303"/>
      <c r="LHL157" s="303"/>
      <c r="LHM157" s="303"/>
      <c r="LHN157" s="303"/>
      <c r="LHO157" s="303"/>
      <c r="LHP157" s="303"/>
      <c r="LHQ157" s="303"/>
      <c r="LHR157" s="303"/>
      <c r="LHS157" s="303"/>
      <c r="LHT157" s="303"/>
      <c r="LHU157" s="303"/>
      <c r="LHV157" s="303"/>
      <c r="LHW157" s="303"/>
      <c r="LHX157" s="303"/>
      <c r="LHY157" s="303"/>
      <c r="LHZ157" s="303"/>
      <c r="LIA157" s="303"/>
      <c r="LIB157" s="303"/>
      <c r="LIC157" s="303"/>
      <c r="LID157" s="303"/>
      <c r="LIE157" s="303"/>
      <c r="LIF157" s="303"/>
      <c r="LIG157" s="303"/>
      <c r="LIH157" s="303"/>
      <c r="LII157" s="303"/>
      <c r="LIJ157" s="303"/>
      <c r="LIK157" s="303"/>
      <c r="LIL157" s="303"/>
      <c r="LIM157" s="303"/>
      <c r="LIN157" s="303"/>
      <c r="LIO157" s="303"/>
      <c r="LIP157" s="303"/>
      <c r="LIQ157" s="303"/>
      <c r="LIR157" s="303"/>
      <c r="LIS157" s="303"/>
      <c r="LIT157" s="303"/>
      <c r="LIU157" s="303"/>
      <c r="LIV157" s="303"/>
      <c r="LIW157" s="303"/>
      <c r="LIX157" s="303"/>
      <c r="LIY157" s="303"/>
      <c r="LIZ157" s="303"/>
      <c r="LJA157" s="303"/>
      <c r="LJB157" s="303"/>
      <c r="LJC157" s="303"/>
      <c r="LJD157" s="303"/>
      <c r="LJE157" s="303"/>
      <c r="LJF157" s="303"/>
      <c r="LJG157" s="303"/>
      <c r="LJH157" s="303"/>
      <c r="LJI157" s="303"/>
      <c r="LJJ157" s="303"/>
      <c r="LJK157" s="303"/>
      <c r="LJL157" s="303"/>
      <c r="LJM157" s="303"/>
      <c r="LJN157" s="303"/>
      <c r="LJO157" s="303"/>
      <c r="LJP157" s="303"/>
      <c r="LJQ157" s="303"/>
      <c r="LJR157" s="303"/>
      <c r="LJS157" s="303"/>
      <c r="LJT157" s="303"/>
      <c r="LJU157" s="303"/>
      <c r="LJV157" s="303"/>
      <c r="LJW157" s="303"/>
      <c r="LJX157" s="303"/>
      <c r="LJY157" s="303"/>
      <c r="LJZ157" s="303"/>
      <c r="LKA157" s="303"/>
      <c r="LKB157" s="303"/>
      <c r="LKC157" s="303"/>
      <c r="LKD157" s="303"/>
      <c r="LKE157" s="303"/>
      <c r="LKF157" s="303"/>
      <c r="LKG157" s="303"/>
      <c r="LKH157" s="303"/>
      <c r="LKI157" s="303"/>
      <c r="LKJ157" s="303"/>
      <c r="LKK157" s="303"/>
      <c r="LKL157" s="303"/>
      <c r="LKM157" s="303"/>
      <c r="LKN157" s="303"/>
      <c r="LKO157" s="303"/>
      <c r="LKP157" s="303"/>
      <c r="LKQ157" s="303"/>
      <c r="LKR157" s="303"/>
      <c r="LKS157" s="303"/>
      <c r="LKT157" s="303"/>
      <c r="LKU157" s="303"/>
      <c r="LKV157" s="303"/>
      <c r="LKW157" s="303"/>
      <c r="LKX157" s="303"/>
      <c r="LKY157" s="303"/>
      <c r="LKZ157" s="303"/>
      <c r="LLA157" s="303"/>
      <c r="LLB157" s="303"/>
      <c r="LLC157" s="303"/>
      <c r="LLD157" s="303"/>
      <c r="LLE157" s="303"/>
      <c r="LLF157" s="303"/>
      <c r="LLG157" s="303"/>
      <c r="LLH157" s="303"/>
      <c r="LLI157" s="303"/>
      <c r="LLJ157" s="303"/>
      <c r="LLK157" s="303"/>
      <c r="LLL157" s="303"/>
      <c r="LLM157" s="303"/>
      <c r="LLN157" s="303"/>
      <c r="LLO157" s="303"/>
      <c r="LLP157" s="303"/>
      <c r="LLQ157" s="303"/>
      <c r="LLR157" s="303"/>
      <c r="LLS157" s="303"/>
      <c r="LLT157" s="303"/>
      <c r="LLU157" s="303"/>
      <c r="LLV157" s="303"/>
      <c r="LLW157" s="303"/>
      <c r="LLX157" s="303"/>
      <c r="LLY157" s="303"/>
      <c r="LLZ157" s="303"/>
      <c r="LMA157" s="303"/>
      <c r="LMB157" s="303"/>
      <c r="LMC157" s="303"/>
      <c r="LMD157" s="303"/>
      <c r="LME157" s="303"/>
      <c r="LMF157" s="303"/>
      <c r="LMG157" s="303"/>
      <c r="LMH157" s="303"/>
      <c r="LMI157" s="303"/>
      <c r="LMJ157" s="303"/>
      <c r="LMK157" s="303"/>
      <c r="LML157" s="303"/>
      <c r="LMM157" s="303"/>
      <c r="LMN157" s="303"/>
      <c r="LMO157" s="303"/>
      <c r="LMP157" s="303"/>
      <c r="LMQ157" s="303"/>
      <c r="LMR157" s="303"/>
      <c r="LMS157" s="303"/>
      <c r="LMT157" s="303"/>
      <c r="LMU157" s="303"/>
      <c r="LMV157" s="303"/>
      <c r="LMW157" s="303"/>
      <c r="LMX157" s="303"/>
      <c r="LMY157" s="303"/>
      <c r="LMZ157" s="303"/>
      <c r="LNA157" s="303"/>
      <c r="LNB157" s="303"/>
      <c r="LNC157" s="303"/>
      <c r="LND157" s="303"/>
      <c r="LNE157" s="303"/>
      <c r="LNF157" s="303"/>
      <c r="LNG157" s="303"/>
      <c r="LNH157" s="303"/>
      <c r="LNI157" s="303"/>
      <c r="LNJ157" s="303"/>
      <c r="LNK157" s="303"/>
      <c r="LNL157" s="303"/>
      <c r="LNM157" s="303"/>
      <c r="LNN157" s="303"/>
      <c r="LNO157" s="303"/>
      <c r="LNP157" s="303"/>
      <c r="LNQ157" s="303"/>
      <c r="LNR157" s="303"/>
      <c r="LNS157" s="303"/>
      <c r="LNT157" s="303"/>
      <c r="LNU157" s="303"/>
      <c r="LNV157" s="303"/>
      <c r="LNW157" s="303"/>
      <c r="LNX157" s="303"/>
      <c r="LNY157" s="303"/>
      <c r="LNZ157" s="303"/>
      <c r="LOA157" s="303"/>
      <c r="LOB157" s="303"/>
      <c r="LOC157" s="303"/>
      <c r="LOD157" s="303"/>
      <c r="LOE157" s="303"/>
      <c r="LOF157" s="303"/>
      <c r="LOG157" s="303"/>
      <c r="LOH157" s="303"/>
      <c r="LOI157" s="303"/>
      <c r="LOJ157" s="303"/>
      <c r="LOK157" s="303"/>
      <c r="LOL157" s="303"/>
      <c r="LOM157" s="303"/>
      <c r="LON157" s="303"/>
      <c r="LOO157" s="303"/>
      <c r="LOP157" s="303"/>
      <c r="LOQ157" s="303"/>
      <c r="LOR157" s="303"/>
      <c r="LOS157" s="303"/>
      <c r="LOT157" s="303"/>
      <c r="LOU157" s="303"/>
      <c r="LOV157" s="303"/>
      <c r="LOW157" s="303"/>
      <c r="LOX157" s="303"/>
      <c r="LOY157" s="303"/>
      <c r="LOZ157" s="303"/>
      <c r="LPA157" s="303"/>
      <c r="LPB157" s="303"/>
      <c r="LPC157" s="303"/>
      <c r="LPD157" s="303"/>
      <c r="LPE157" s="303"/>
      <c r="LPF157" s="303"/>
      <c r="LPG157" s="303"/>
      <c r="LPH157" s="303"/>
      <c r="LPI157" s="303"/>
      <c r="LPJ157" s="303"/>
      <c r="LPK157" s="303"/>
      <c r="LPL157" s="303"/>
      <c r="LPM157" s="303"/>
      <c r="LPN157" s="303"/>
      <c r="LPO157" s="303"/>
      <c r="LPP157" s="303"/>
      <c r="LPQ157" s="303"/>
      <c r="LPR157" s="303"/>
      <c r="LPS157" s="303"/>
      <c r="LPT157" s="303"/>
      <c r="LPU157" s="303"/>
      <c r="LPV157" s="303"/>
      <c r="LPW157" s="303"/>
      <c r="LPX157" s="303"/>
      <c r="LPY157" s="303"/>
      <c r="LPZ157" s="303"/>
      <c r="LQA157" s="303"/>
      <c r="LQB157" s="303"/>
      <c r="LQC157" s="303"/>
      <c r="LQD157" s="303"/>
      <c r="LQE157" s="303"/>
      <c r="LQF157" s="303"/>
      <c r="LQG157" s="303"/>
      <c r="LQH157" s="303"/>
      <c r="LQI157" s="303"/>
      <c r="LQJ157" s="303"/>
      <c r="LQK157" s="303"/>
      <c r="LQL157" s="303"/>
      <c r="LQM157" s="303"/>
      <c r="LQN157" s="303"/>
      <c r="LQO157" s="303"/>
      <c r="LQP157" s="303"/>
      <c r="LQQ157" s="303"/>
      <c r="LQR157" s="303"/>
      <c r="LQS157" s="303"/>
      <c r="LQT157" s="303"/>
      <c r="LQU157" s="303"/>
      <c r="LQV157" s="303"/>
      <c r="LQW157" s="303"/>
      <c r="LQX157" s="303"/>
      <c r="LQY157" s="303"/>
      <c r="LQZ157" s="303"/>
      <c r="LRA157" s="303"/>
      <c r="LRB157" s="303"/>
      <c r="LRC157" s="303"/>
      <c r="LRD157" s="303"/>
      <c r="LRE157" s="303"/>
      <c r="LRF157" s="303"/>
      <c r="LRG157" s="303"/>
      <c r="LRH157" s="303"/>
      <c r="LRI157" s="303"/>
      <c r="LRJ157" s="303"/>
      <c r="LRK157" s="303"/>
      <c r="LRL157" s="303"/>
      <c r="LRM157" s="303"/>
      <c r="LRN157" s="303"/>
      <c r="LRO157" s="303"/>
      <c r="LRP157" s="303"/>
      <c r="LRQ157" s="303"/>
      <c r="LRR157" s="303"/>
      <c r="LRS157" s="303"/>
      <c r="LRT157" s="303"/>
      <c r="LRU157" s="303"/>
      <c r="LRV157" s="303"/>
      <c r="LRW157" s="303"/>
      <c r="LRX157" s="303"/>
      <c r="LRY157" s="303"/>
      <c r="LRZ157" s="303"/>
      <c r="LSA157" s="303"/>
      <c r="LSB157" s="303"/>
      <c r="LSC157" s="303"/>
      <c r="LSD157" s="303"/>
      <c r="LSE157" s="303"/>
      <c r="LSF157" s="303"/>
      <c r="LSG157" s="303"/>
      <c r="LSH157" s="303"/>
      <c r="LSI157" s="303"/>
      <c r="LSJ157" s="303"/>
      <c r="LSK157" s="303"/>
      <c r="LSL157" s="303"/>
      <c r="LSM157" s="303"/>
      <c r="LSN157" s="303"/>
      <c r="LSO157" s="303"/>
      <c r="LSP157" s="303"/>
      <c r="LSQ157" s="303"/>
      <c r="LSR157" s="303"/>
      <c r="LSS157" s="303"/>
      <c r="LST157" s="303"/>
      <c r="LSU157" s="303"/>
      <c r="LSV157" s="303"/>
      <c r="LSW157" s="303"/>
      <c r="LSX157" s="303"/>
      <c r="LSY157" s="303"/>
      <c r="LSZ157" s="303"/>
      <c r="LTA157" s="303"/>
      <c r="LTB157" s="303"/>
      <c r="LTC157" s="303"/>
      <c r="LTD157" s="303"/>
      <c r="LTE157" s="303"/>
      <c r="LTF157" s="303"/>
      <c r="LTG157" s="303"/>
      <c r="LTH157" s="303"/>
      <c r="LTI157" s="303"/>
      <c r="LTJ157" s="303"/>
      <c r="LTK157" s="303"/>
      <c r="LTL157" s="303"/>
      <c r="LTM157" s="303"/>
      <c r="LTN157" s="303"/>
      <c r="LTO157" s="303"/>
      <c r="LTP157" s="303"/>
      <c r="LTQ157" s="303"/>
      <c r="LTR157" s="303"/>
      <c r="LTS157" s="303"/>
      <c r="LTT157" s="303"/>
      <c r="LTU157" s="303"/>
      <c r="LTV157" s="303"/>
      <c r="LTW157" s="303"/>
      <c r="LTX157" s="303"/>
      <c r="LTY157" s="303"/>
      <c r="LTZ157" s="303"/>
      <c r="LUA157" s="303"/>
      <c r="LUB157" s="303"/>
      <c r="LUC157" s="303"/>
      <c r="LUD157" s="303"/>
      <c r="LUE157" s="303"/>
      <c r="LUF157" s="303"/>
      <c r="LUG157" s="303"/>
      <c r="LUH157" s="303"/>
      <c r="LUI157" s="303"/>
      <c r="LUJ157" s="303"/>
      <c r="LUK157" s="303"/>
      <c r="LUL157" s="303"/>
      <c r="LUM157" s="303"/>
      <c r="LUN157" s="303"/>
      <c r="LUO157" s="303"/>
      <c r="LUP157" s="303"/>
      <c r="LUQ157" s="303"/>
      <c r="LUR157" s="303"/>
      <c r="LUS157" s="303"/>
      <c r="LUT157" s="303"/>
      <c r="LUU157" s="303"/>
      <c r="LUV157" s="303"/>
      <c r="LUW157" s="303"/>
      <c r="LUX157" s="303"/>
      <c r="LUY157" s="303"/>
      <c r="LUZ157" s="303"/>
      <c r="LVA157" s="303"/>
      <c r="LVB157" s="303"/>
      <c r="LVC157" s="303"/>
      <c r="LVD157" s="303"/>
      <c r="LVE157" s="303"/>
      <c r="LVF157" s="303"/>
      <c r="LVG157" s="303"/>
      <c r="LVH157" s="303"/>
      <c r="LVI157" s="303"/>
      <c r="LVJ157" s="303"/>
      <c r="LVK157" s="303"/>
      <c r="LVL157" s="303"/>
      <c r="LVM157" s="303"/>
      <c r="LVN157" s="303"/>
      <c r="LVO157" s="303"/>
      <c r="LVP157" s="303"/>
      <c r="LVQ157" s="303"/>
      <c r="LVR157" s="303"/>
      <c r="LVS157" s="303"/>
      <c r="LVT157" s="303"/>
      <c r="LVU157" s="303"/>
      <c r="LVV157" s="303"/>
      <c r="LVW157" s="303"/>
      <c r="LVX157" s="303"/>
      <c r="LVY157" s="303"/>
      <c r="LVZ157" s="303"/>
      <c r="LWA157" s="303"/>
      <c r="LWB157" s="303"/>
      <c r="LWC157" s="303"/>
      <c r="LWD157" s="303"/>
      <c r="LWE157" s="303"/>
      <c r="LWF157" s="303"/>
      <c r="LWG157" s="303"/>
      <c r="LWH157" s="303"/>
      <c r="LWI157" s="303"/>
      <c r="LWJ157" s="303"/>
      <c r="LWK157" s="303"/>
      <c r="LWL157" s="303"/>
      <c r="LWM157" s="303"/>
      <c r="LWN157" s="303"/>
      <c r="LWO157" s="303"/>
      <c r="LWP157" s="303"/>
      <c r="LWQ157" s="303"/>
      <c r="LWR157" s="303"/>
      <c r="LWS157" s="303"/>
      <c r="LWT157" s="303"/>
      <c r="LWU157" s="303"/>
      <c r="LWV157" s="303"/>
      <c r="LWW157" s="303"/>
      <c r="LWX157" s="303"/>
      <c r="LWY157" s="303"/>
      <c r="LWZ157" s="303"/>
      <c r="LXA157" s="303"/>
      <c r="LXB157" s="303"/>
      <c r="LXC157" s="303"/>
      <c r="LXD157" s="303"/>
      <c r="LXE157" s="303"/>
      <c r="LXF157" s="303"/>
      <c r="LXG157" s="303"/>
      <c r="LXH157" s="303"/>
      <c r="LXI157" s="303"/>
      <c r="LXJ157" s="303"/>
      <c r="LXK157" s="303"/>
      <c r="LXL157" s="303"/>
      <c r="LXM157" s="303"/>
      <c r="LXN157" s="303"/>
      <c r="LXO157" s="303"/>
      <c r="LXP157" s="303"/>
      <c r="LXQ157" s="303"/>
      <c r="LXR157" s="303"/>
      <c r="LXS157" s="303"/>
      <c r="LXT157" s="303"/>
      <c r="LXU157" s="303"/>
      <c r="LXV157" s="303"/>
      <c r="LXW157" s="303"/>
      <c r="LXX157" s="303"/>
      <c r="LXY157" s="303"/>
      <c r="LXZ157" s="303"/>
      <c r="LYA157" s="303"/>
      <c r="LYB157" s="303"/>
      <c r="LYC157" s="303"/>
      <c r="LYD157" s="303"/>
      <c r="LYE157" s="303"/>
      <c r="LYF157" s="303"/>
      <c r="LYG157" s="303"/>
      <c r="LYH157" s="303"/>
      <c r="LYI157" s="303"/>
      <c r="LYJ157" s="303"/>
      <c r="LYK157" s="303"/>
      <c r="LYL157" s="303"/>
      <c r="LYM157" s="303"/>
      <c r="LYN157" s="303"/>
      <c r="LYO157" s="303"/>
      <c r="LYP157" s="303"/>
      <c r="LYQ157" s="303"/>
      <c r="LYR157" s="303"/>
      <c r="LYS157" s="303"/>
      <c r="LYT157" s="303"/>
      <c r="LYU157" s="303"/>
      <c r="LYV157" s="303"/>
      <c r="LYW157" s="303"/>
      <c r="LYX157" s="303"/>
      <c r="LYY157" s="303"/>
      <c r="LYZ157" s="303"/>
      <c r="LZA157" s="303"/>
      <c r="LZB157" s="303"/>
      <c r="LZC157" s="303"/>
      <c r="LZD157" s="303"/>
      <c r="LZE157" s="303"/>
      <c r="LZF157" s="303"/>
      <c r="LZG157" s="303"/>
      <c r="LZH157" s="303"/>
      <c r="LZI157" s="303"/>
      <c r="LZJ157" s="303"/>
      <c r="LZK157" s="303"/>
      <c r="LZL157" s="303"/>
      <c r="LZM157" s="303"/>
      <c r="LZN157" s="303"/>
      <c r="LZO157" s="303"/>
      <c r="LZP157" s="303"/>
      <c r="LZQ157" s="303"/>
      <c r="LZR157" s="303"/>
      <c r="LZS157" s="303"/>
      <c r="LZT157" s="303"/>
      <c r="LZU157" s="303"/>
      <c r="LZV157" s="303"/>
      <c r="LZW157" s="303"/>
      <c r="LZX157" s="303"/>
      <c r="LZY157" s="303"/>
      <c r="LZZ157" s="303"/>
      <c r="MAA157" s="303"/>
      <c r="MAB157" s="303"/>
      <c r="MAC157" s="303"/>
      <c r="MAD157" s="303"/>
      <c r="MAE157" s="303"/>
      <c r="MAF157" s="303"/>
      <c r="MAG157" s="303"/>
      <c r="MAH157" s="303"/>
      <c r="MAI157" s="303"/>
      <c r="MAJ157" s="303"/>
      <c r="MAK157" s="303"/>
      <c r="MAL157" s="303"/>
      <c r="MAM157" s="303"/>
      <c r="MAN157" s="303"/>
      <c r="MAO157" s="303"/>
      <c r="MAP157" s="303"/>
      <c r="MAQ157" s="303"/>
      <c r="MAR157" s="303"/>
      <c r="MAS157" s="303"/>
      <c r="MAT157" s="303"/>
      <c r="MAU157" s="303"/>
      <c r="MAV157" s="303"/>
      <c r="MAW157" s="303"/>
      <c r="MAX157" s="303"/>
      <c r="MAY157" s="303"/>
      <c r="MAZ157" s="303"/>
      <c r="MBA157" s="303"/>
      <c r="MBB157" s="303"/>
      <c r="MBC157" s="303"/>
      <c r="MBD157" s="303"/>
      <c r="MBE157" s="303"/>
      <c r="MBF157" s="303"/>
      <c r="MBG157" s="303"/>
      <c r="MBH157" s="303"/>
      <c r="MBI157" s="303"/>
      <c r="MBJ157" s="303"/>
      <c r="MBK157" s="303"/>
      <c r="MBL157" s="303"/>
      <c r="MBM157" s="303"/>
      <c r="MBN157" s="303"/>
      <c r="MBO157" s="303"/>
      <c r="MBP157" s="303"/>
      <c r="MBQ157" s="303"/>
      <c r="MBR157" s="303"/>
      <c r="MBS157" s="303"/>
      <c r="MBT157" s="303"/>
      <c r="MBU157" s="303"/>
      <c r="MBV157" s="303"/>
      <c r="MBW157" s="303"/>
      <c r="MBX157" s="303"/>
      <c r="MBY157" s="303"/>
      <c r="MBZ157" s="303"/>
      <c r="MCA157" s="303"/>
      <c r="MCB157" s="303"/>
      <c r="MCC157" s="303"/>
      <c r="MCD157" s="303"/>
      <c r="MCE157" s="303"/>
      <c r="MCF157" s="303"/>
      <c r="MCG157" s="303"/>
      <c r="MCH157" s="303"/>
      <c r="MCI157" s="303"/>
      <c r="MCJ157" s="303"/>
      <c r="MCK157" s="303"/>
      <c r="MCL157" s="303"/>
      <c r="MCM157" s="303"/>
      <c r="MCN157" s="303"/>
      <c r="MCO157" s="303"/>
      <c r="MCP157" s="303"/>
      <c r="MCQ157" s="303"/>
      <c r="MCR157" s="303"/>
      <c r="MCS157" s="303"/>
      <c r="MCT157" s="303"/>
      <c r="MCU157" s="303"/>
      <c r="MCV157" s="303"/>
      <c r="MCW157" s="303"/>
      <c r="MCX157" s="303"/>
      <c r="MCY157" s="303"/>
      <c r="MCZ157" s="303"/>
      <c r="MDA157" s="303"/>
      <c r="MDB157" s="303"/>
      <c r="MDC157" s="303"/>
      <c r="MDD157" s="303"/>
      <c r="MDE157" s="303"/>
      <c r="MDF157" s="303"/>
      <c r="MDG157" s="303"/>
      <c r="MDH157" s="303"/>
      <c r="MDI157" s="303"/>
      <c r="MDJ157" s="303"/>
      <c r="MDK157" s="303"/>
      <c r="MDL157" s="303"/>
      <c r="MDM157" s="303"/>
      <c r="MDN157" s="303"/>
      <c r="MDO157" s="303"/>
      <c r="MDP157" s="303"/>
      <c r="MDQ157" s="303"/>
      <c r="MDR157" s="303"/>
      <c r="MDS157" s="303"/>
      <c r="MDT157" s="303"/>
      <c r="MDU157" s="303"/>
      <c r="MDV157" s="303"/>
      <c r="MDW157" s="303"/>
      <c r="MDX157" s="303"/>
      <c r="MDY157" s="303"/>
      <c r="MDZ157" s="303"/>
      <c r="MEA157" s="303"/>
      <c r="MEB157" s="303"/>
      <c r="MEC157" s="303"/>
      <c r="MED157" s="303"/>
      <c r="MEE157" s="303"/>
      <c r="MEF157" s="303"/>
      <c r="MEG157" s="303"/>
      <c r="MEH157" s="303"/>
      <c r="MEI157" s="303"/>
      <c r="MEJ157" s="303"/>
      <c r="MEK157" s="303"/>
      <c r="MEL157" s="303"/>
      <c r="MEM157" s="303"/>
      <c r="MEN157" s="303"/>
      <c r="MEO157" s="303"/>
      <c r="MEP157" s="303"/>
      <c r="MEQ157" s="303"/>
      <c r="MER157" s="303"/>
      <c r="MES157" s="303"/>
      <c r="MET157" s="303"/>
      <c r="MEU157" s="303"/>
      <c r="MEV157" s="303"/>
      <c r="MEW157" s="303"/>
      <c r="MEX157" s="303"/>
      <c r="MEY157" s="303"/>
      <c r="MEZ157" s="303"/>
      <c r="MFA157" s="303"/>
      <c r="MFB157" s="303"/>
      <c r="MFC157" s="303"/>
      <c r="MFD157" s="303"/>
      <c r="MFE157" s="303"/>
      <c r="MFF157" s="303"/>
      <c r="MFG157" s="303"/>
      <c r="MFH157" s="303"/>
      <c r="MFI157" s="303"/>
      <c r="MFJ157" s="303"/>
      <c r="MFK157" s="303"/>
      <c r="MFL157" s="303"/>
      <c r="MFM157" s="303"/>
      <c r="MFN157" s="303"/>
      <c r="MFO157" s="303"/>
      <c r="MFP157" s="303"/>
      <c r="MFQ157" s="303"/>
      <c r="MFR157" s="303"/>
      <c r="MFS157" s="303"/>
      <c r="MFT157" s="303"/>
      <c r="MFU157" s="303"/>
      <c r="MFV157" s="303"/>
      <c r="MFW157" s="303"/>
      <c r="MFX157" s="303"/>
      <c r="MFY157" s="303"/>
      <c r="MFZ157" s="303"/>
      <c r="MGA157" s="303"/>
      <c r="MGB157" s="303"/>
      <c r="MGC157" s="303"/>
      <c r="MGD157" s="303"/>
      <c r="MGE157" s="303"/>
      <c r="MGF157" s="303"/>
      <c r="MGG157" s="303"/>
      <c r="MGH157" s="303"/>
      <c r="MGI157" s="303"/>
      <c r="MGJ157" s="303"/>
      <c r="MGK157" s="303"/>
      <c r="MGL157" s="303"/>
      <c r="MGM157" s="303"/>
      <c r="MGN157" s="303"/>
      <c r="MGO157" s="303"/>
      <c r="MGP157" s="303"/>
      <c r="MGQ157" s="303"/>
      <c r="MGR157" s="303"/>
      <c r="MGS157" s="303"/>
      <c r="MGT157" s="303"/>
      <c r="MGU157" s="303"/>
      <c r="MGV157" s="303"/>
      <c r="MGW157" s="303"/>
      <c r="MGX157" s="303"/>
      <c r="MGY157" s="303"/>
      <c r="MGZ157" s="303"/>
      <c r="MHA157" s="303"/>
      <c r="MHB157" s="303"/>
      <c r="MHC157" s="303"/>
      <c r="MHD157" s="303"/>
      <c r="MHE157" s="303"/>
      <c r="MHF157" s="303"/>
      <c r="MHG157" s="303"/>
      <c r="MHH157" s="303"/>
      <c r="MHI157" s="303"/>
      <c r="MHJ157" s="303"/>
      <c r="MHK157" s="303"/>
      <c r="MHL157" s="303"/>
      <c r="MHM157" s="303"/>
      <c r="MHN157" s="303"/>
      <c r="MHO157" s="303"/>
      <c r="MHP157" s="303"/>
      <c r="MHQ157" s="303"/>
      <c r="MHR157" s="303"/>
      <c r="MHS157" s="303"/>
      <c r="MHT157" s="303"/>
      <c r="MHU157" s="303"/>
      <c r="MHV157" s="303"/>
      <c r="MHW157" s="303"/>
      <c r="MHX157" s="303"/>
      <c r="MHY157" s="303"/>
      <c r="MHZ157" s="303"/>
      <c r="MIA157" s="303"/>
      <c r="MIB157" s="303"/>
      <c r="MIC157" s="303"/>
      <c r="MID157" s="303"/>
      <c r="MIE157" s="303"/>
      <c r="MIF157" s="303"/>
      <c r="MIG157" s="303"/>
      <c r="MIH157" s="303"/>
      <c r="MII157" s="303"/>
      <c r="MIJ157" s="303"/>
      <c r="MIK157" s="303"/>
      <c r="MIL157" s="303"/>
      <c r="MIM157" s="303"/>
      <c r="MIN157" s="303"/>
      <c r="MIO157" s="303"/>
      <c r="MIP157" s="303"/>
      <c r="MIQ157" s="303"/>
      <c r="MIR157" s="303"/>
      <c r="MIS157" s="303"/>
      <c r="MIT157" s="303"/>
      <c r="MIU157" s="303"/>
      <c r="MIV157" s="303"/>
      <c r="MIW157" s="303"/>
      <c r="MIX157" s="303"/>
      <c r="MIY157" s="303"/>
      <c r="MIZ157" s="303"/>
      <c r="MJA157" s="303"/>
      <c r="MJB157" s="303"/>
      <c r="MJC157" s="303"/>
      <c r="MJD157" s="303"/>
      <c r="MJE157" s="303"/>
      <c r="MJF157" s="303"/>
      <c r="MJG157" s="303"/>
      <c r="MJH157" s="303"/>
      <c r="MJI157" s="303"/>
      <c r="MJJ157" s="303"/>
      <c r="MJK157" s="303"/>
      <c r="MJL157" s="303"/>
      <c r="MJM157" s="303"/>
      <c r="MJN157" s="303"/>
      <c r="MJO157" s="303"/>
      <c r="MJP157" s="303"/>
      <c r="MJQ157" s="303"/>
      <c r="MJR157" s="303"/>
      <c r="MJS157" s="303"/>
      <c r="MJT157" s="303"/>
      <c r="MJU157" s="303"/>
      <c r="MJV157" s="303"/>
      <c r="MJW157" s="303"/>
      <c r="MJX157" s="303"/>
      <c r="MJY157" s="303"/>
      <c r="MJZ157" s="303"/>
      <c r="MKA157" s="303"/>
      <c r="MKB157" s="303"/>
      <c r="MKC157" s="303"/>
      <c r="MKD157" s="303"/>
      <c r="MKE157" s="303"/>
      <c r="MKF157" s="303"/>
      <c r="MKG157" s="303"/>
      <c r="MKH157" s="303"/>
      <c r="MKI157" s="303"/>
      <c r="MKJ157" s="303"/>
      <c r="MKK157" s="303"/>
      <c r="MKL157" s="303"/>
      <c r="MKM157" s="303"/>
      <c r="MKN157" s="303"/>
      <c r="MKO157" s="303"/>
      <c r="MKP157" s="303"/>
      <c r="MKQ157" s="303"/>
      <c r="MKR157" s="303"/>
      <c r="MKS157" s="303"/>
      <c r="MKT157" s="303"/>
      <c r="MKU157" s="303"/>
      <c r="MKV157" s="303"/>
      <c r="MKW157" s="303"/>
      <c r="MKX157" s="303"/>
      <c r="MKY157" s="303"/>
      <c r="MKZ157" s="303"/>
      <c r="MLA157" s="303"/>
      <c r="MLB157" s="303"/>
      <c r="MLC157" s="303"/>
      <c r="MLD157" s="303"/>
      <c r="MLE157" s="303"/>
      <c r="MLF157" s="303"/>
      <c r="MLG157" s="303"/>
      <c r="MLH157" s="303"/>
      <c r="MLI157" s="303"/>
      <c r="MLJ157" s="303"/>
      <c r="MLK157" s="303"/>
      <c r="MLL157" s="303"/>
      <c r="MLM157" s="303"/>
      <c r="MLN157" s="303"/>
      <c r="MLO157" s="303"/>
      <c r="MLP157" s="303"/>
      <c r="MLQ157" s="303"/>
      <c r="MLR157" s="303"/>
      <c r="MLS157" s="303"/>
      <c r="MLT157" s="303"/>
      <c r="MLU157" s="303"/>
      <c r="MLV157" s="303"/>
      <c r="MLW157" s="303"/>
      <c r="MLX157" s="303"/>
      <c r="MLY157" s="303"/>
      <c r="MLZ157" s="303"/>
      <c r="MMA157" s="303"/>
      <c r="MMB157" s="303"/>
      <c r="MMC157" s="303"/>
      <c r="MMD157" s="303"/>
      <c r="MME157" s="303"/>
      <c r="MMF157" s="303"/>
      <c r="MMG157" s="303"/>
      <c r="MMH157" s="303"/>
      <c r="MMI157" s="303"/>
      <c r="MMJ157" s="303"/>
      <c r="MMK157" s="303"/>
      <c r="MML157" s="303"/>
      <c r="MMM157" s="303"/>
      <c r="MMN157" s="303"/>
      <c r="MMO157" s="303"/>
      <c r="MMP157" s="303"/>
      <c r="MMQ157" s="303"/>
      <c r="MMR157" s="303"/>
      <c r="MMS157" s="303"/>
      <c r="MMT157" s="303"/>
      <c r="MMU157" s="303"/>
      <c r="MMV157" s="303"/>
      <c r="MMW157" s="303"/>
      <c r="MMX157" s="303"/>
      <c r="MMY157" s="303"/>
      <c r="MMZ157" s="303"/>
      <c r="MNA157" s="303"/>
      <c r="MNB157" s="303"/>
      <c r="MNC157" s="303"/>
      <c r="MND157" s="303"/>
      <c r="MNE157" s="303"/>
      <c r="MNF157" s="303"/>
      <c r="MNG157" s="303"/>
      <c r="MNH157" s="303"/>
      <c r="MNI157" s="303"/>
      <c r="MNJ157" s="303"/>
      <c r="MNK157" s="303"/>
      <c r="MNL157" s="303"/>
      <c r="MNM157" s="303"/>
      <c r="MNN157" s="303"/>
      <c r="MNO157" s="303"/>
      <c r="MNP157" s="303"/>
      <c r="MNQ157" s="303"/>
      <c r="MNR157" s="303"/>
      <c r="MNS157" s="303"/>
      <c r="MNT157" s="303"/>
      <c r="MNU157" s="303"/>
      <c r="MNV157" s="303"/>
      <c r="MNW157" s="303"/>
      <c r="MNX157" s="303"/>
      <c r="MNY157" s="303"/>
      <c r="MNZ157" s="303"/>
      <c r="MOA157" s="303"/>
      <c r="MOB157" s="303"/>
      <c r="MOC157" s="303"/>
      <c r="MOD157" s="303"/>
      <c r="MOE157" s="303"/>
      <c r="MOF157" s="303"/>
      <c r="MOG157" s="303"/>
      <c r="MOH157" s="303"/>
      <c r="MOI157" s="303"/>
      <c r="MOJ157" s="303"/>
      <c r="MOK157" s="303"/>
      <c r="MOL157" s="303"/>
      <c r="MOM157" s="303"/>
      <c r="MON157" s="303"/>
      <c r="MOO157" s="303"/>
      <c r="MOP157" s="303"/>
      <c r="MOQ157" s="303"/>
      <c r="MOR157" s="303"/>
      <c r="MOS157" s="303"/>
      <c r="MOT157" s="303"/>
      <c r="MOU157" s="303"/>
      <c r="MOV157" s="303"/>
      <c r="MOW157" s="303"/>
      <c r="MOX157" s="303"/>
      <c r="MOY157" s="303"/>
      <c r="MOZ157" s="303"/>
      <c r="MPA157" s="303"/>
      <c r="MPB157" s="303"/>
      <c r="MPC157" s="303"/>
      <c r="MPD157" s="303"/>
      <c r="MPE157" s="303"/>
      <c r="MPF157" s="303"/>
      <c r="MPG157" s="303"/>
      <c r="MPH157" s="303"/>
      <c r="MPI157" s="303"/>
      <c r="MPJ157" s="303"/>
      <c r="MPK157" s="303"/>
      <c r="MPL157" s="303"/>
      <c r="MPM157" s="303"/>
      <c r="MPN157" s="303"/>
      <c r="MPO157" s="303"/>
      <c r="MPP157" s="303"/>
      <c r="MPQ157" s="303"/>
      <c r="MPR157" s="303"/>
      <c r="MPS157" s="303"/>
      <c r="MPT157" s="303"/>
      <c r="MPU157" s="303"/>
      <c r="MPV157" s="303"/>
      <c r="MPW157" s="303"/>
      <c r="MPX157" s="303"/>
      <c r="MPY157" s="303"/>
      <c r="MPZ157" s="303"/>
      <c r="MQA157" s="303"/>
      <c r="MQB157" s="303"/>
      <c r="MQC157" s="303"/>
      <c r="MQD157" s="303"/>
      <c r="MQE157" s="303"/>
      <c r="MQF157" s="303"/>
      <c r="MQG157" s="303"/>
      <c r="MQH157" s="303"/>
      <c r="MQI157" s="303"/>
      <c r="MQJ157" s="303"/>
      <c r="MQK157" s="303"/>
      <c r="MQL157" s="303"/>
      <c r="MQM157" s="303"/>
      <c r="MQN157" s="303"/>
      <c r="MQO157" s="303"/>
      <c r="MQP157" s="303"/>
      <c r="MQQ157" s="303"/>
      <c r="MQR157" s="303"/>
      <c r="MQS157" s="303"/>
      <c r="MQT157" s="303"/>
      <c r="MQU157" s="303"/>
      <c r="MQV157" s="303"/>
      <c r="MQW157" s="303"/>
      <c r="MQX157" s="303"/>
      <c r="MQY157" s="303"/>
      <c r="MQZ157" s="303"/>
      <c r="MRA157" s="303"/>
      <c r="MRB157" s="303"/>
      <c r="MRC157" s="303"/>
      <c r="MRD157" s="303"/>
      <c r="MRE157" s="303"/>
      <c r="MRF157" s="303"/>
      <c r="MRG157" s="303"/>
      <c r="MRH157" s="303"/>
      <c r="MRI157" s="303"/>
      <c r="MRJ157" s="303"/>
      <c r="MRK157" s="303"/>
      <c r="MRL157" s="303"/>
      <c r="MRM157" s="303"/>
      <c r="MRN157" s="303"/>
      <c r="MRO157" s="303"/>
      <c r="MRP157" s="303"/>
      <c r="MRQ157" s="303"/>
      <c r="MRR157" s="303"/>
      <c r="MRS157" s="303"/>
      <c r="MRT157" s="303"/>
      <c r="MRU157" s="303"/>
      <c r="MRV157" s="303"/>
      <c r="MRW157" s="303"/>
      <c r="MRX157" s="303"/>
      <c r="MRY157" s="303"/>
      <c r="MRZ157" s="303"/>
      <c r="MSA157" s="303"/>
      <c r="MSB157" s="303"/>
      <c r="MSC157" s="303"/>
      <c r="MSD157" s="303"/>
      <c r="MSE157" s="303"/>
      <c r="MSF157" s="303"/>
      <c r="MSG157" s="303"/>
      <c r="MSH157" s="303"/>
      <c r="MSI157" s="303"/>
      <c r="MSJ157" s="303"/>
      <c r="MSK157" s="303"/>
      <c r="MSL157" s="303"/>
      <c r="MSM157" s="303"/>
      <c r="MSN157" s="303"/>
      <c r="MSO157" s="303"/>
      <c r="MSP157" s="303"/>
      <c r="MSQ157" s="303"/>
      <c r="MSR157" s="303"/>
      <c r="MSS157" s="303"/>
      <c r="MST157" s="303"/>
      <c r="MSU157" s="303"/>
      <c r="MSV157" s="303"/>
      <c r="MSW157" s="303"/>
      <c r="MSX157" s="303"/>
      <c r="MSY157" s="303"/>
      <c r="MSZ157" s="303"/>
      <c r="MTA157" s="303"/>
      <c r="MTB157" s="303"/>
      <c r="MTC157" s="303"/>
      <c r="MTD157" s="303"/>
      <c r="MTE157" s="303"/>
      <c r="MTF157" s="303"/>
      <c r="MTG157" s="303"/>
      <c r="MTH157" s="303"/>
      <c r="MTI157" s="303"/>
      <c r="MTJ157" s="303"/>
      <c r="MTK157" s="303"/>
      <c r="MTL157" s="303"/>
      <c r="MTM157" s="303"/>
      <c r="MTN157" s="303"/>
      <c r="MTO157" s="303"/>
      <c r="MTP157" s="303"/>
      <c r="MTQ157" s="303"/>
      <c r="MTR157" s="303"/>
      <c r="MTS157" s="303"/>
      <c r="MTT157" s="303"/>
      <c r="MTU157" s="303"/>
      <c r="MTV157" s="303"/>
      <c r="MTW157" s="303"/>
      <c r="MTX157" s="303"/>
      <c r="MTY157" s="303"/>
      <c r="MTZ157" s="303"/>
      <c r="MUA157" s="303"/>
      <c r="MUB157" s="303"/>
      <c r="MUC157" s="303"/>
      <c r="MUD157" s="303"/>
      <c r="MUE157" s="303"/>
      <c r="MUF157" s="303"/>
      <c r="MUG157" s="303"/>
      <c r="MUH157" s="303"/>
      <c r="MUI157" s="303"/>
      <c r="MUJ157" s="303"/>
      <c r="MUK157" s="303"/>
      <c r="MUL157" s="303"/>
      <c r="MUM157" s="303"/>
      <c r="MUN157" s="303"/>
      <c r="MUO157" s="303"/>
      <c r="MUP157" s="303"/>
      <c r="MUQ157" s="303"/>
      <c r="MUR157" s="303"/>
      <c r="MUS157" s="303"/>
      <c r="MUT157" s="303"/>
      <c r="MUU157" s="303"/>
      <c r="MUV157" s="303"/>
      <c r="MUW157" s="303"/>
      <c r="MUX157" s="303"/>
      <c r="MUY157" s="303"/>
      <c r="MUZ157" s="303"/>
      <c r="MVA157" s="303"/>
      <c r="MVB157" s="303"/>
      <c r="MVC157" s="303"/>
      <c r="MVD157" s="303"/>
      <c r="MVE157" s="303"/>
      <c r="MVF157" s="303"/>
      <c r="MVG157" s="303"/>
      <c r="MVH157" s="303"/>
      <c r="MVI157" s="303"/>
      <c r="MVJ157" s="303"/>
      <c r="MVK157" s="303"/>
      <c r="MVL157" s="303"/>
      <c r="MVM157" s="303"/>
      <c r="MVN157" s="303"/>
      <c r="MVO157" s="303"/>
      <c r="MVP157" s="303"/>
      <c r="MVQ157" s="303"/>
      <c r="MVR157" s="303"/>
      <c r="MVS157" s="303"/>
      <c r="MVT157" s="303"/>
      <c r="MVU157" s="303"/>
      <c r="MVV157" s="303"/>
      <c r="MVW157" s="303"/>
      <c r="MVX157" s="303"/>
      <c r="MVY157" s="303"/>
      <c r="MVZ157" s="303"/>
      <c r="MWA157" s="303"/>
      <c r="MWB157" s="303"/>
      <c r="MWC157" s="303"/>
      <c r="MWD157" s="303"/>
      <c r="MWE157" s="303"/>
      <c r="MWF157" s="303"/>
      <c r="MWG157" s="303"/>
      <c r="MWH157" s="303"/>
      <c r="MWI157" s="303"/>
      <c r="MWJ157" s="303"/>
      <c r="MWK157" s="303"/>
      <c r="MWL157" s="303"/>
      <c r="MWM157" s="303"/>
      <c r="MWN157" s="303"/>
      <c r="MWO157" s="303"/>
      <c r="MWP157" s="303"/>
      <c r="MWQ157" s="303"/>
      <c r="MWR157" s="303"/>
      <c r="MWS157" s="303"/>
      <c r="MWT157" s="303"/>
      <c r="MWU157" s="303"/>
      <c r="MWV157" s="303"/>
      <c r="MWW157" s="303"/>
      <c r="MWX157" s="303"/>
      <c r="MWY157" s="303"/>
      <c r="MWZ157" s="303"/>
      <c r="MXA157" s="303"/>
      <c r="MXB157" s="303"/>
      <c r="MXC157" s="303"/>
      <c r="MXD157" s="303"/>
      <c r="MXE157" s="303"/>
      <c r="MXF157" s="303"/>
      <c r="MXG157" s="303"/>
      <c r="MXH157" s="303"/>
      <c r="MXI157" s="303"/>
      <c r="MXJ157" s="303"/>
      <c r="MXK157" s="303"/>
      <c r="MXL157" s="303"/>
      <c r="MXM157" s="303"/>
      <c r="MXN157" s="303"/>
      <c r="MXO157" s="303"/>
      <c r="MXP157" s="303"/>
      <c r="MXQ157" s="303"/>
      <c r="MXR157" s="303"/>
      <c r="MXS157" s="303"/>
      <c r="MXT157" s="303"/>
      <c r="MXU157" s="303"/>
      <c r="MXV157" s="303"/>
      <c r="MXW157" s="303"/>
      <c r="MXX157" s="303"/>
      <c r="MXY157" s="303"/>
      <c r="MXZ157" s="303"/>
      <c r="MYA157" s="303"/>
      <c r="MYB157" s="303"/>
      <c r="MYC157" s="303"/>
      <c r="MYD157" s="303"/>
      <c r="MYE157" s="303"/>
      <c r="MYF157" s="303"/>
      <c r="MYG157" s="303"/>
      <c r="MYH157" s="303"/>
      <c r="MYI157" s="303"/>
      <c r="MYJ157" s="303"/>
      <c r="MYK157" s="303"/>
      <c r="MYL157" s="303"/>
      <c r="MYM157" s="303"/>
      <c r="MYN157" s="303"/>
      <c r="MYO157" s="303"/>
      <c r="MYP157" s="303"/>
      <c r="MYQ157" s="303"/>
      <c r="MYR157" s="303"/>
      <c r="MYS157" s="303"/>
      <c r="MYT157" s="303"/>
      <c r="MYU157" s="303"/>
      <c r="MYV157" s="303"/>
      <c r="MYW157" s="303"/>
      <c r="MYX157" s="303"/>
      <c r="MYY157" s="303"/>
      <c r="MYZ157" s="303"/>
      <c r="MZA157" s="303"/>
      <c r="MZB157" s="303"/>
      <c r="MZC157" s="303"/>
      <c r="MZD157" s="303"/>
      <c r="MZE157" s="303"/>
      <c r="MZF157" s="303"/>
      <c r="MZG157" s="303"/>
      <c r="MZH157" s="303"/>
      <c r="MZI157" s="303"/>
      <c r="MZJ157" s="303"/>
      <c r="MZK157" s="303"/>
      <c r="MZL157" s="303"/>
      <c r="MZM157" s="303"/>
      <c r="MZN157" s="303"/>
      <c r="MZO157" s="303"/>
      <c r="MZP157" s="303"/>
      <c r="MZQ157" s="303"/>
      <c r="MZR157" s="303"/>
      <c r="MZS157" s="303"/>
      <c r="MZT157" s="303"/>
      <c r="MZU157" s="303"/>
      <c r="MZV157" s="303"/>
      <c r="MZW157" s="303"/>
      <c r="MZX157" s="303"/>
      <c r="MZY157" s="303"/>
      <c r="MZZ157" s="303"/>
      <c r="NAA157" s="303"/>
      <c r="NAB157" s="303"/>
      <c r="NAC157" s="303"/>
      <c r="NAD157" s="303"/>
      <c r="NAE157" s="303"/>
      <c r="NAF157" s="303"/>
      <c r="NAG157" s="303"/>
      <c r="NAH157" s="303"/>
      <c r="NAI157" s="303"/>
      <c r="NAJ157" s="303"/>
      <c r="NAK157" s="303"/>
      <c r="NAL157" s="303"/>
      <c r="NAM157" s="303"/>
      <c r="NAN157" s="303"/>
      <c r="NAO157" s="303"/>
      <c r="NAP157" s="303"/>
      <c r="NAQ157" s="303"/>
      <c r="NAR157" s="303"/>
      <c r="NAS157" s="303"/>
      <c r="NAT157" s="303"/>
      <c r="NAU157" s="303"/>
      <c r="NAV157" s="303"/>
      <c r="NAW157" s="303"/>
      <c r="NAX157" s="303"/>
      <c r="NAY157" s="303"/>
      <c r="NAZ157" s="303"/>
      <c r="NBA157" s="303"/>
      <c r="NBB157" s="303"/>
      <c r="NBC157" s="303"/>
      <c r="NBD157" s="303"/>
      <c r="NBE157" s="303"/>
      <c r="NBF157" s="303"/>
      <c r="NBG157" s="303"/>
      <c r="NBH157" s="303"/>
      <c r="NBI157" s="303"/>
      <c r="NBJ157" s="303"/>
      <c r="NBK157" s="303"/>
      <c r="NBL157" s="303"/>
      <c r="NBM157" s="303"/>
      <c r="NBN157" s="303"/>
      <c r="NBO157" s="303"/>
      <c r="NBP157" s="303"/>
      <c r="NBQ157" s="303"/>
      <c r="NBR157" s="303"/>
      <c r="NBS157" s="303"/>
      <c r="NBT157" s="303"/>
      <c r="NBU157" s="303"/>
      <c r="NBV157" s="303"/>
      <c r="NBW157" s="303"/>
      <c r="NBX157" s="303"/>
      <c r="NBY157" s="303"/>
      <c r="NBZ157" s="303"/>
      <c r="NCA157" s="303"/>
      <c r="NCB157" s="303"/>
      <c r="NCC157" s="303"/>
      <c r="NCD157" s="303"/>
      <c r="NCE157" s="303"/>
      <c r="NCF157" s="303"/>
      <c r="NCG157" s="303"/>
      <c r="NCH157" s="303"/>
      <c r="NCI157" s="303"/>
      <c r="NCJ157" s="303"/>
      <c r="NCK157" s="303"/>
      <c r="NCL157" s="303"/>
      <c r="NCM157" s="303"/>
      <c r="NCN157" s="303"/>
      <c r="NCO157" s="303"/>
      <c r="NCP157" s="303"/>
      <c r="NCQ157" s="303"/>
      <c r="NCR157" s="303"/>
      <c r="NCS157" s="303"/>
      <c r="NCT157" s="303"/>
      <c r="NCU157" s="303"/>
      <c r="NCV157" s="303"/>
      <c r="NCW157" s="303"/>
      <c r="NCX157" s="303"/>
      <c r="NCY157" s="303"/>
      <c r="NCZ157" s="303"/>
      <c r="NDA157" s="303"/>
      <c r="NDB157" s="303"/>
      <c r="NDC157" s="303"/>
      <c r="NDD157" s="303"/>
      <c r="NDE157" s="303"/>
      <c r="NDF157" s="303"/>
      <c r="NDG157" s="303"/>
      <c r="NDH157" s="303"/>
      <c r="NDI157" s="303"/>
      <c r="NDJ157" s="303"/>
      <c r="NDK157" s="303"/>
      <c r="NDL157" s="303"/>
      <c r="NDM157" s="303"/>
      <c r="NDN157" s="303"/>
      <c r="NDO157" s="303"/>
      <c r="NDP157" s="303"/>
      <c r="NDQ157" s="303"/>
      <c r="NDR157" s="303"/>
      <c r="NDS157" s="303"/>
      <c r="NDT157" s="303"/>
      <c r="NDU157" s="303"/>
      <c r="NDV157" s="303"/>
      <c r="NDW157" s="303"/>
      <c r="NDX157" s="303"/>
      <c r="NDY157" s="303"/>
      <c r="NDZ157" s="303"/>
      <c r="NEA157" s="303"/>
      <c r="NEB157" s="303"/>
      <c r="NEC157" s="303"/>
      <c r="NED157" s="303"/>
      <c r="NEE157" s="303"/>
      <c r="NEF157" s="303"/>
      <c r="NEG157" s="303"/>
      <c r="NEH157" s="303"/>
      <c r="NEI157" s="303"/>
      <c r="NEJ157" s="303"/>
      <c r="NEK157" s="303"/>
      <c r="NEL157" s="303"/>
      <c r="NEM157" s="303"/>
      <c r="NEN157" s="303"/>
      <c r="NEO157" s="303"/>
      <c r="NEP157" s="303"/>
      <c r="NEQ157" s="303"/>
      <c r="NER157" s="303"/>
      <c r="NES157" s="303"/>
      <c r="NET157" s="303"/>
      <c r="NEU157" s="303"/>
      <c r="NEV157" s="303"/>
      <c r="NEW157" s="303"/>
      <c r="NEX157" s="303"/>
      <c r="NEY157" s="303"/>
      <c r="NEZ157" s="303"/>
      <c r="NFA157" s="303"/>
      <c r="NFB157" s="303"/>
      <c r="NFC157" s="303"/>
      <c r="NFD157" s="303"/>
      <c r="NFE157" s="303"/>
      <c r="NFF157" s="303"/>
      <c r="NFG157" s="303"/>
      <c r="NFH157" s="303"/>
      <c r="NFI157" s="303"/>
      <c r="NFJ157" s="303"/>
      <c r="NFK157" s="303"/>
      <c r="NFL157" s="303"/>
      <c r="NFM157" s="303"/>
      <c r="NFN157" s="303"/>
      <c r="NFO157" s="303"/>
      <c r="NFP157" s="303"/>
      <c r="NFQ157" s="303"/>
      <c r="NFR157" s="303"/>
      <c r="NFS157" s="303"/>
      <c r="NFT157" s="303"/>
      <c r="NFU157" s="303"/>
      <c r="NFV157" s="303"/>
      <c r="NFW157" s="303"/>
      <c r="NFX157" s="303"/>
      <c r="NFY157" s="303"/>
      <c r="NFZ157" s="303"/>
      <c r="NGA157" s="303"/>
      <c r="NGB157" s="303"/>
      <c r="NGC157" s="303"/>
      <c r="NGD157" s="303"/>
      <c r="NGE157" s="303"/>
      <c r="NGF157" s="303"/>
      <c r="NGG157" s="303"/>
      <c r="NGH157" s="303"/>
      <c r="NGI157" s="303"/>
      <c r="NGJ157" s="303"/>
      <c r="NGK157" s="303"/>
      <c r="NGL157" s="303"/>
      <c r="NGM157" s="303"/>
      <c r="NGN157" s="303"/>
      <c r="NGO157" s="303"/>
      <c r="NGP157" s="303"/>
      <c r="NGQ157" s="303"/>
      <c r="NGR157" s="303"/>
      <c r="NGS157" s="303"/>
      <c r="NGT157" s="303"/>
      <c r="NGU157" s="303"/>
      <c r="NGV157" s="303"/>
      <c r="NGW157" s="303"/>
      <c r="NGX157" s="303"/>
      <c r="NGY157" s="303"/>
      <c r="NGZ157" s="303"/>
      <c r="NHA157" s="303"/>
      <c r="NHB157" s="303"/>
      <c r="NHC157" s="303"/>
      <c r="NHD157" s="303"/>
      <c r="NHE157" s="303"/>
      <c r="NHF157" s="303"/>
      <c r="NHG157" s="303"/>
      <c r="NHH157" s="303"/>
      <c r="NHI157" s="303"/>
      <c r="NHJ157" s="303"/>
      <c r="NHK157" s="303"/>
      <c r="NHL157" s="303"/>
      <c r="NHM157" s="303"/>
      <c r="NHN157" s="303"/>
      <c r="NHO157" s="303"/>
      <c r="NHP157" s="303"/>
      <c r="NHQ157" s="303"/>
      <c r="NHR157" s="303"/>
      <c r="NHS157" s="303"/>
      <c r="NHT157" s="303"/>
      <c r="NHU157" s="303"/>
      <c r="NHV157" s="303"/>
      <c r="NHW157" s="303"/>
      <c r="NHX157" s="303"/>
      <c r="NHY157" s="303"/>
      <c r="NHZ157" s="303"/>
      <c r="NIA157" s="303"/>
      <c r="NIB157" s="303"/>
      <c r="NIC157" s="303"/>
      <c r="NID157" s="303"/>
      <c r="NIE157" s="303"/>
      <c r="NIF157" s="303"/>
      <c r="NIG157" s="303"/>
      <c r="NIH157" s="303"/>
      <c r="NII157" s="303"/>
      <c r="NIJ157" s="303"/>
      <c r="NIK157" s="303"/>
      <c r="NIL157" s="303"/>
      <c r="NIM157" s="303"/>
      <c r="NIN157" s="303"/>
      <c r="NIO157" s="303"/>
      <c r="NIP157" s="303"/>
      <c r="NIQ157" s="303"/>
      <c r="NIR157" s="303"/>
      <c r="NIS157" s="303"/>
      <c r="NIT157" s="303"/>
      <c r="NIU157" s="303"/>
      <c r="NIV157" s="303"/>
      <c r="NIW157" s="303"/>
      <c r="NIX157" s="303"/>
      <c r="NIY157" s="303"/>
      <c r="NIZ157" s="303"/>
      <c r="NJA157" s="303"/>
      <c r="NJB157" s="303"/>
      <c r="NJC157" s="303"/>
      <c r="NJD157" s="303"/>
      <c r="NJE157" s="303"/>
      <c r="NJF157" s="303"/>
      <c r="NJG157" s="303"/>
      <c r="NJH157" s="303"/>
      <c r="NJI157" s="303"/>
      <c r="NJJ157" s="303"/>
      <c r="NJK157" s="303"/>
      <c r="NJL157" s="303"/>
      <c r="NJM157" s="303"/>
      <c r="NJN157" s="303"/>
      <c r="NJO157" s="303"/>
      <c r="NJP157" s="303"/>
      <c r="NJQ157" s="303"/>
      <c r="NJR157" s="303"/>
      <c r="NJS157" s="303"/>
      <c r="NJT157" s="303"/>
      <c r="NJU157" s="303"/>
      <c r="NJV157" s="303"/>
      <c r="NJW157" s="303"/>
      <c r="NJX157" s="303"/>
      <c r="NJY157" s="303"/>
      <c r="NJZ157" s="303"/>
      <c r="NKA157" s="303"/>
      <c r="NKB157" s="303"/>
      <c r="NKC157" s="303"/>
      <c r="NKD157" s="303"/>
      <c r="NKE157" s="303"/>
      <c r="NKF157" s="303"/>
      <c r="NKG157" s="303"/>
      <c r="NKH157" s="303"/>
      <c r="NKI157" s="303"/>
      <c r="NKJ157" s="303"/>
      <c r="NKK157" s="303"/>
      <c r="NKL157" s="303"/>
      <c r="NKM157" s="303"/>
      <c r="NKN157" s="303"/>
      <c r="NKO157" s="303"/>
      <c r="NKP157" s="303"/>
      <c r="NKQ157" s="303"/>
      <c r="NKR157" s="303"/>
      <c r="NKS157" s="303"/>
      <c r="NKT157" s="303"/>
      <c r="NKU157" s="303"/>
      <c r="NKV157" s="303"/>
      <c r="NKW157" s="303"/>
      <c r="NKX157" s="303"/>
      <c r="NKY157" s="303"/>
      <c r="NKZ157" s="303"/>
      <c r="NLA157" s="303"/>
      <c r="NLB157" s="303"/>
      <c r="NLC157" s="303"/>
      <c r="NLD157" s="303"/>
      <c r="NLE157" s="303"/>
      <c r="NLF157" s="303"/>
      <c r="NLG157" s="303"/>
      <c r="NLH157" s="303"/>
      <c r="NLI157" s="303"/>
      <c r="NLJ157" s="303"/>
      <c r="NLK157" s="303"/>
      <c r="NLL157" s="303"/>
      <c r="NLM157" s="303"/>
      <c r="NLN157" s="303"/>
      <c r="NLO157" s="303"/>
      <c r="NLP157" s="303"/>
      <c r="NLQ157" s="303"/>
      <c r="NLR157" s="303"/>
      <c r="NLS157" s="303"/>
      <c r="NLT157" s="303"/>
      <c r="NLU157" s="303"/>
      <c r="NLV157" s="303"/>
      <c r="NLW157" s="303"/>
      <c r="NLX157" s="303"/>
      <c r="NLY157" s="303"/>
      <c r="NLZ157" s="303"/>
      <c r="NMA157" s="303"/>
      <c r="NMB157" s="303"/>
      <c r="NMC157" s="303"/>
      <c r="NMD157" s="303"/>
      <c r="NME157" s="303"/>
      <c r="NMF157" s="303"/>
      <c r="NMG157" s="303"/>
      <c r="NMH157" s="303"/>
      <c r="NMI157" s="303"/>
      <c r="NMJ157" s="303"/>
      <c r="NMK157" s="303"/>
      <c r="NML157" s="303"/>
      <c r="NMM157" s="303"/>
      <c r="NMN157" s="303"/>
      <c r="NMO157" s="303"/>
      <c r="NMP157" s="303"/>
      <c r="NMQ157" s="303"/>
      <c r="NMR157" s="303"/>
      <c r="NMS157" s="303"/>
      <c r="NMT157" s="303"/>
      <c r="NMU157" s="303"/>
      <c r="NMV157" s="303"/>
      <c r="NMW157" s="303"/>
      <c r="NMX157" s="303"/>
      <c r="NMY157" s="303"/>
      <c r="NMZ157" s="303"/>
      <c r="NNA157" s="303"/>
      <c r="NNB157" s="303"/>
      <c r="NNC157" s="303"/>
      <c r="NND157" s="303"/>
      <c r="NNE157" s="303"/>
      <c r="NNF157" s="303"/>
      <c r="NNG157" s="303"/>
      <c r="NNH157" s="303"/>
      <c r="NNI157" s="303"/>
      <c r="NNJ157" s="303"/>
      <c r="NNK157" s="303"/>
      <c r="NNL157" s="303"/>
      <c r="NNM157" s="303"/>
      <c r="NNN157" s="303"/>
      <c r="NNO157" s="303"/>
      <c r="NNP157" s="303"/>
      <c r="NNQ157" s="303"/>
      <c r="NNR157" s="303"/>
      <c r="NNS157" s="303"/>
      <c r="NNT157" s="303"/>
      <c r="NNU157" s="303"/>
      <c r="NNV157" s="303"/>
      <c r="NNW157" s="303"/>
      <c r="NNX157" s="303"/>
      <c r="NNY157" s="303"/>
      <c r="NNZ157" s="303"/>
      <c r="NOA157" s="303"/>
      <c r="NOB157" s="303"/>
      <c r="NOC157" s="303"/>
      <c r="NOD157" s="303"/>
      <c r="NOE157" s="303"/>
      <c r="NOF157" s="303"/>
      <c r="NOG157" s="303"/>
      <c r="NOH157" s="303"/>
      <c r="NOI157" s="303"/>
      <c r="NOJ157" s="303"/>
      <c r="NOK157" s="303"/>
      <c r="NOL157" s="303"/>
      <c r="NOM157" s="303"/>
      <c r="NON157" s="303"/>
      <c r="NOO157" s="303"/>
      <c r="NOP157" s="303"/>
      <c r="NOQ157" s="303"/>
      <c r="NOR157" s="303"/>
      <c r="NOS157" s="303"/>
      <c r="NOT157" s="303"/>
      <c r="NOU157" s="303"/>
      <c r="NOV157" s="303"/>
      <c r="NOW157" s="303"/>
      <c r="NOX157" s="303"/>
      <c r="NOY157" s="303"/>
      <c r="NOZ157" s="303"/>
      <c r="NPA157" s="303"/>
      <c r="NPB157" s="303"/>
      <c r="NPC157" s="303"/>
      <c r="NPD157" s="303"/>
      <c r="NPE157" s="303"/>
      <c r="NPF157" s="303"/>
      <c r="NPG157" s="303"/>
      <c r="NPH157" s="303"/>
      <c r="NPI157" s="303"/>
      <c r="NPJ157" s="303"/>
      <c r="NPK157" s="303"/>
      <c r="NPL157" s="303"/>
      <c r="NPM157" s="303"/>
      <c r="NPN157" s="303"/>
      <c r="NPO157" s="303"/>
      <c r="NPP157" s="303"/>
      <c r="NPQ157" s="303"/>
      <c r="NPR157" s="303"/>
      <c r="NPS157" s="303"/>
      <c r="NPT157" s="303"/>
      <c r="NPU157" s="303"/>
      <c r="NPV157" s="303"/>
      <c r="NPW157" s="303"/>
      <c r="NPX157" s="303"/>
      <c r="NPY157" s="303"/>
      <c r="NPZ157" s="303"/>
      <c r="NQA157" s="303"/>
      <c r="NQB157" s="303"/>
      <c r="NQC157" s="303"/>
      <c r="NQD157" s="303"/>
      <c r="NQE157" s="303"/>
      <c r="NQF157" s="303"/>
      <c r="NQG157" s="303"/>
      <c r="NQH157" s="303"/>
      <c r="NQI157" s="303"/>
      <c r="NQJ157" s="303"/>
      <c r="NQK157" s="303"/>
      <c r="NQL157" s="303"/>
      <c r="NQM157" s="303"/>
      <c r="NQN157" s="303"/>
      <c r="NQO157" s="303"/>
      <c r="NQP157" s="303"/>
      <c r="NQQ157" s="303"/>
      <c r="NQR157" s="303"/>
      <c r="NQS157" s="303"/>
      <c r="NQT157" s="303"/>
      <c r="NQU157" s="303"/>
      <c r="NQV157" s="303"/>
      <c r="NQW157" s="303"/>
      <c r="NQX157" s="303"/>
      <c r="NQY157" s="303"/>
      <c r="NQZ157" s="303"/>
      <c r="NRA157" s="303"/>
      <c r="NRB157" s="303"/>
      <c r="NRC157" s="303"/>
      <c r="NRD157" s="303"/>
      <c r="NRE157" s="303"/>
      <c r="NRF157" s="303"/>
      <c r="NRG157" s="303"/>
      <c r="NRH157" s="303"/>
      <c r="NRI157" s="303"/>
      <c r="NRJ157" s="303"/>
      <c r="NRK157" s="303"/>
      <c r="NRL157" s="303"/>
      <c r="NRM157" s="303"/>
      <c r="NRN157" s="303"/>
      <c r="NRO157" s="303"/>
      <c r="NRP157" s="303"/>
      <c r="NRQ157" s="303"/>
      <c r="NRR157" s="303"/>
      <c r="NRS157" s="303"/>
      <c r="NRT157" s="303"/>
      <c r="NRU157" s="303"/>
      <c r="NRV157" s="303"/>
      <c r="NRW157" s="303"/>
      <c r="NRX157" s="303"/>
      <c r="NRY157" s="303"/>
      <c r="NRZ157" s="303"/>
      <c r="NSA157" s="303"/>
      <c r="NSB157" s="303"/>
      <c r="NSC157" s="303"/>
      <c r="NSD157" s="303"/>
      <c r="NSE157" s="303"/>
      <c r="NSF157" s="303"/>
      <c r="NSG157" s="303"/>
      <c r="NSH157" s="303"/>
      <c r="NSI157" s="303"/>
      <c r="NSJ157" s="303"/>
      <c r="NSK157" s="303"/>
      <c r="NSL157" s="303"/>
      <c r="NSM157" s="303"/>
      <c r="NSN157" s="303"/>
      <c r="NSO157" s="303"/>
      <c r="NSP157" s="303"/>
      <c r="NSQ157" s="303"/>
      <c r="NSR157" s="303"/>
      <c r="NSS157" s="303"/>
      <c r="NST157" s="303"/>
      <c r="NSU157" s="303"/>
      <c r="NSV157" s="303"/>
      <c r="NSW157" s="303"/>
      <c r="NSX157" s="303"/>
      <c r="NSY157" s="303"/>
      <c r="NSZ157" s="303"/>
      <c r="NTA157" s="303"/>
      <c r="NTB157" s="303"/>
      <c r="NTC157" s="303"/>
      <c r="NTD157" s="303"/>
      <c r="NTE157" s="303"/>
      <c r="NTF157" s="303"/>
      <c r="NTG157" s="303"/>
      <c r="NTH157" s="303"/>
      <c r="NTI157" s="303"/>
      <c r="NTJ157" s="303"/>
      <c r="NTK157" s="303"/>
      <c r="NTL157" s="303"/>
      <c r="NTM157" s="303"/>
      <c r="NTN157" s="303"/>
      <c r="NTO157" s="303"/>
      <c r="NTP157" s="303"/>
      <c r="NTQ157" s="303"/>
      <c r="NTR157" s="303"/>
      <c r="NTS157" s="303"/>
      <c r="NTT157" s="303"/>
      <c r="NTU157" s="303"/>
      <c r="NTV157" s="303"/>
      <c r="NTW157" s="303"/>
      <c r="NTX157" s="303"/>
      <c r="NTY157" s="303"/>
      <c r="NTZ157" s="303"/>
      <c r="NUA157" s="303"/>
      <c r="NUB157" s="303"/>
      <c r="NUC157" s="303"/>
      <c r="NUD157" s="303"/>
      <c r="NUE157" s="303"/>
      <c r="NUF157" s="303"/>
      <c r="NUG157" s="303"/>
      <c r="NUH157" s="303"/>
      <c r="NUI157" s="303"/>
      <c r="NUJ157" s="303"/>
      <c r="NUK157" s="303"/>
      <c r="NUL157" s="303"/>
      <c r="NUM157" s="303"/>
      <c r="NUN157" s="303"/>
      <c r="NUO157" s="303"/>
      <c r="NUP157" s="303"/>
      <c r="NUQ157" s="303"/>
      <c r="NUR157" s="303"/>
      <c r="NUS157" s="303"/>
      <c r="NUT157" s="303"/>
      <c r="NUU157" s="303"/>
      <c r="NUV157" s="303"/>
      <c r="NUW157" s="303"/>
      <c r="NUX157" s="303"/>
      <c r="NUY157" s="303"/>
      <c r="NUZ157" s="303"/>
      <c r="NVA157" s="303"/>
      <c r="NVB157" s="303"/>
      <c r="NVC157" s="303"/>
      <c r="NVD157" s="303"/>
      <c r="NVE157" s="303"/>
      <c r="NVF157" s="303"/>
      <c r="NVG157" s="303"/>
      <c r="NVH157" s="303"/>
      <c r="NVI157" s="303"/>
      <c r="NVJ157" s="303"/>
      <c r="NVK157" s="303"/>
      <c r="NVL157" s="303"/>
      <c r="NVM157" s="303"/>
      <c r="NVN157" s="303"/>
      <c r="NVO157" s="303"/>
      <c r="NVP157" s="303"/>
      <c r="NVQ157" s="303"/>
      <c r="NVR157" s="303"/>
      <c r="NVS157" s="303"/>
      <c r="NVT157" s="303"/>
      <c r="NVU157" s="303"/>
      <c r="NVV157" s="303"/>
      <c r="NVW157" s="303"/>
      <c r="NVX157" s="303"/>
      <c r="NVY157" s="303"/>
      <c r="NVZ157" s="303"/>
      <c r="NWA157" s="303"/>
      <c r="NWB157" s="303"/>
      <c r="NWC157" s="303"/>
      <c r="NWD157" s="303"/>
      <c r="NWE157" s="303"/>
      <c r="NWF157" s="303"/>
      <c r="NWG157" s="303"/>
      <c r="NWH157" s="303"/>
      <c r="NWI157" s="303"/>
      <c r="NWJ157" s="303"/>
      <c r="NWK157" s="303"/>
      <c r="NWL157" s="303"/>
      <c r="NWM157" s="303"/>
      <c r="NWN157" s="303"/>
      <c r="NWO157" s="303"/>
      <c r="NWP157" s="303"/>
      <c r="NWQ157" s="303"/>
      <c r="NWR157" s="303"/>
      <c r="NWS157" s="303"/>
      <c r="NWT157" s="303"/>
      <c r="NWU157" s="303"/>
      <c r="NWV157" s="303"/>
      <c r="NWW157" s="303"/>
      <c r="NWX157" s="303"/>
      <c r="NWY157" s="303"/>
      <c r="NWZ157" s="303"/>
      <c r="NXA157" s="303"/>
      <c r="NXB157" s="303"/>
      <c r="NXC157" s="303"/>
      <c r="NXD157" s="303"/>
      <c r="NXE157" s="303"/>
      <c r="NXF157" s="303"/>
      <c r="NXG157" s="303"/>
      <c r="NXH157" s="303"/>
      <c r="NXI157" s="303"/>
      <c r="NXJ157" s="303"/>
      <c r="NXK157" s="303"/>
      <c r="NXL157" s="303"/>
      <c r="NXM157" s="303"/>
      <c r="NXN157" s="303"/>
      <c r="NXO157" s="303"/>
      <c r="NXP157" s="303"/>
      <c r="NXQ157" s="303"/>
      <c r="NXR157" s="303"/>
      <c r="NXS157" s="303"/>
      <c r="NXT157" s="303"/>
      <c r="NXU157" s="303"/>
      <c r="NXV157" s="303"/>
      <c r="NXW157" s="303"/>
      <c r="NXX157" s="303"/>
      <c r="NXY157" s="303"/>
      <c r="NXZ157" s="303"/>
      <c r="NYA157" s="303"/>
      <c r="NYB157" s="303"/>
      <c r="NYC157" s="303"/>
      <c r="NYD157" s="303"/>
      <c r="NYE157" s="303"/>
      <c r="NYF157" s="303"/>
      <c r="NYG157" s="303"/>
      <c r="NYH157" s="303"/>
      <c r="NYI157" s="303"/>
      <c r="NYJ157" s="303"/>
      <c r="NYK157" s="303"/>
      <c r="NYL157" s="303"/>
      <c r="NYM157" s="303"/>
      <c r="NYN157" s="303"/>
      <c r="NYO157" s="303"/>
      <c r="NYP157" s="303"/>
      <c r="NYQ157" s="303"/>
      <c r="NYR157" s="303"/>
      <c r="NYS157" s="303"/>
      <c r="NYT157" s="303"/>
      <c r="NYU157" s="303"/>
      <c r="NYV157" s="303"/>
      <c r="NYW157" s="303"/>
      <c r="NYX157" s="303"/>
      <c r="NYY157" s="303"/>
      <c r="NYZ157" s="303"/>
      <c r="NZA157" s="303"/>
      <c r="NZB157" s="303"/>
      <c r="NZC157" s="303"/>
      <c r="NZD157" s="303"/>
      <c r="NZE157" s="303"/>
      <c r="NZF157" s="303"/>
      <c r="NZG157" s="303"/>
      <c r="NZH157" s="303"/>
      <c r="NZI157" s="303"/>
      <c r="NZJ157" s="303"/>
      <c r="NZK157" s="303"/>
      <c r="NZL157" s="303"/>
      <c r="NZM157" s="303"/>
      <c r="NZN157" s="303"/>
      <c r="NZO157" s="303"/>
      <c r="NZP157" s="303"/>
      <c r="NZQ157" s="303"/>
      <c r="NZR157" s="303"/>
      <c r="NZS157" s="303"/>
      <c r="NZT157" s="303"/>
      <c r="NZU157" s="303"/>
      <c r="NZV157" s="303"/>
      <c r="NZW157" s="303"/>
      <c r="NZX157" s="303"/>
      <c r="NZY157" s="303"/>
      <c r="NZZ157" s="303"/>
      <c r="OAA157" s="303"/>
      <c r="OAB157" s="303"/>
      <c r="OAC157" s="303"/>
      <c r="OAD157" s="303"/>
      <c r="OAE157" s="303"/>
      <c r="OAF157" s="303"/>
      <c r="OAG157" s="303"/>
      <c r="OAH157" s="303"/>
      <c r="OAI157" s="303"/>
      <c r="OAJ157" s="303"/>
      <c r="OAK157" s="303"/>
      <c r="OAL157" s="303"/>
      <c r="OAM157" s="303"/>
      <c r="OAN157" s="303"/>
      <c r="OAO157" s="303"/>
      <c r="OAP157" s="303"/>
      <c r="OAQ157" s="303"/>
      <c r="OAR157" s="303"/>
      <c r="OAS157" s="303"/>
      <c r="OAT157" s="303"/>
      <c r="OAU157" s="303"/>
      <c r="OAV157" s="303"/>
      <c r="OAW157" s="303"/>
      <c r="OAX157" s="303"/>
      <c r="OAY157" s="303"/>
      <c r="OAZ157" s="303"/>
      <c r="OBA157" s="303"/>
      <c r="OBB157" s="303"/>
      <c r="OBC157" s="303"/>
      <c r="OBD157" s="303"/>
      <c r="OBE157" s="303"/>
      <c r="OBF157" s="303"/>
      <c r="OBG157" s="303"/>
      <c r="OBH157" s="303"/>
      <c r="OBI157" s="303"/>
      <c r="OBJ157" s="303"/>
      <c r="OBK157" s="303"/>
      <c r="OBL157" s="303"/>
      <c r="OBM157" s="303"/>
      <c r="OBN157" s="303"/>
      <c r="OBO157" s="303"/>
      <c r="OBP157" s="303"/>
      <c r="OBQ157" s="303"/>
      <c r="OBR157" s="303"/>
      <c r="OBS157" s="303"/>
      <c r="OBT157" s="303"/>
      <c r="OBU157" s="303"/>
      <c r="OBV157" s="303"/>
      <c r="OBW157" s="303"/>
      <c r="OBX157" s="303"/>
      <c r="OBY157" s="303"/>
      <c r="OBZ157" s="303"/>
      <c r="OCA157" s="303"/>
      <c r="OCB157" s="303"/>
      <c r="OCC157" s="303"/>
      <c r="OCD157" s="303"/>
      <c r="OCE157" s="303"/>
      <c r="OCF157" s="303"/>
      <c r="OCG157" s="303"/>
      <c r="OCH157" s="303"/>
      <c r="OCI157" s="303"/>
      <c r="OCJ157" s="303"/>
      <c r="OCK157" s="303"/>
      <c r="OCL157" s="303"/>
      <c r="OCM157" s="303"/>
      <c r="OCN157" s="303"/>
      <c r="OCO157" s="303"/>
      <c r="OCP157" s="303"/>
      <c r="OCQ157" s="303"/>
      <c r="OCR157" s="303"/>
      <c r="OCS157" s="303"/>
      <c r="OCT157" s="303"/>
      <c r="OCU157" s="303"/>
      <c r="OCV157" s="303"/>
      <c r="OCW157" s="303"/>
      <c r="OCX157" s="303"/>
      <c r="OCY157" s="303"/>
      <c r="OCZ157" s="303"/>
      <c r="ODA157" s="303"/>
      <c r="ODB157" s="303"/>
      <c r="ODC157" s="303"/>
      <c r="ODD157" s="303"/>
      <c r="ODE157" s="303"/>
      <c r="ODF157" s="303"/>
      <c r="ODG157" s="303"/>
      <c r="ODH157" s="303"/>
      <c r="ODI157" s="303"/>
      <c r="ODJ157" s="303"/>
      <c r="ODK157" s="303"/>
      <c r="ODL157" s="303"/>
      <c r="ODM157" s="303"/>
      <c r="ODN157" s="303"/>
      <c r="ODO157" s="303"/>
      <c r="ODP157" s="303"/>
      <c r="ODQ157" s="303"/>
      <c r="ODR157" s="303"/>
      <c r="ODS157" s="303"/>
      <c r="ODT157" s="303"/>
      <c r="ODU157" s="303"/>
      <c r="ODV157" s="303"/>
      <c r="ODW157" s="303"/>
      <c r="ODX157" s="303"/>
      <c r="ODY157" s="303"/>
      <c r="ODZ157" s="303"/>
      <c r="OEA157" s="303"/>
      <c r="OEB157" s="303"/>
      <c r="OEC157" s="303"/>
      <c r="OED157" s="303"/>
      <c r="OEE157" s="303"/>
      <c r="OEF157" s="303"/>
      <c r="OEG157" s="303"/>
      <c r="OEH157" s="303"/>
      <c r="OEI157" s="303"/>
      <c r="OEJ157" s="303"/>
      <c r="OEK157" s="303"/>
      <c r="OEL157" s="303"/>
      <c r="OEM157" s="303"/>
      <c r="OEN157" s="303"/>
      <c r="OEO157" s="303"/>
      <c r="OEP157" s="303"/>
      <c r="OEQ157" s="303"/>
      <c r="OER157" s="303"/>
      <c r="OES157" s="303"/>
      <c r="OET157" s="303"/>
      <c r="OEU157" s="303"/>
      <c r="OEV157" s="303"/>
      <c r="OEW157" s="303"/>
      <c r="OEX157" s="303"/>
      <c r="OEY157" s="303"/>
      <c r="OEZ157" s="303"/>
      <c r="OFA157" s="303"/>
      <c r="OFB157" s="303"/>
      <c r="OFC157" s="303"/>
      <c r="OFD157" s="303"/>
      <c r="OFE157" s="303"/>
      <c r="OFF157" s="303"/>
      <c r="OFG157" s="303"/>
      <c r="OFH157" s="303"/>
      <c r="OFI157" s="303"/>
      <c r="OFJ157" s="303"/>
      <c r="OFK157" s="303"/>
      <c r="OFL157" s="303"/>
      <c r="OFM157" s="303"/>
      <c r="OFN157" s="303"/>
      <c r="OFO157" s="303"/>
      <c r="OFP157" s="303"/>
      <c r="OFQ157" s="303"/>
      <c r="OFR157" s="303"/>
      <c r="OFS157" s="303"/>
      <c r="OFT157" s="303"/>
      <c r="OFU157" s="303"/>
      <c r="OFV157" s="303"/>
      <c r="OFW157" s="303"/>
      <c r="OFX157" s="303"/>
      <c r="OFY157" s="303"/>
      <c r="OFZ157" s="303"/>
      <c r="OGA157" s="303"/>
      <c r="OGB157" s="303"/>
      <c r="OGC157" s="303"/>
      <c r="OGD157" s="303"/>
      <c r="OGE157" s="303"/>
      <c r="OGF157" s="303"/>
      <c r="OGG157" s="303"/>
      <c r="OGH157" s="303"/>
      <c r="OGI157" s="303"/>
      <c r="OGJ157" s="303"/>
      <c r="OGK157" s="303"/>
      <c r="OGL157" s="303"/>
      <c r="OGM157" s="303"/>
      <c r="OGN157" s="303"/>
      <c r="OGO157" s="303"/>
      <c r="OGP157" s="303"/>
      <c r="OGQ157" s="303"/>
      <c r="OGR157" s="303"/>
      <c r="OGS157" s="303"/>
      <c r="OGT157" s="303"/>
      <c r="OGU157" s="303"/>
      <c r="OGV157" s="303"/>
      <c r="OGW157" s="303"/>
      <c r="OGX157" s="303"/>
      <c r="OGY157" s="303"/>
      <c r="OGZ157" s="303"/>
      <c r="OHA157" s="303"/>
      <c r="OHB157" s="303"/>
      <c r="OHC157" s="303"/>
      <c r="OHD157" s="303"/>
      <c r="OHE157" s="303"/>
      <c r="OHF157" s="303"/>
      <c r="OHG157" s="303"/>
      <c r="OHH157" s="303"/>
      <c r="OHI157" s="303"/>
      <c r="OHJ157" s="303"/>
      <c r="OHK157" s="303"/>
      <c r="OHL157" s="303"/>
      <c r="OHM157" s="303"/>
      <c r="OHN157" s="303"/>
      <c r="OHO157" s="303"/>
      <c r="OHP157" s="303"/>
      <c r="OHQ157" s="303"/>
      <c r="OHR157" s="303"/>
      <c r="OHS157" s="303"/>
      <c r="OHT157" s="303"/>
      <c r="OHU157" s="303"/>
      <c r="OHV157" s="303"/>
      <c r="OHW157" s="303"/>
      <c r="OHX157" s="303"/>
      <c r="OHY157" s="303"/>
      <c r="OHZ157" s="303"/>
      <c r="OIA157" s="303"/>
      <c r="OIB157" s="303"/>
      <c r="OIC157" s="303"/>
      <c r="OID157" s="303"/>
      <c r="OIE157" s="303"/>
      <c r="OIF157" s="303"/>
      <c r="OIG157" s="303"/>
      <c r="OIH157" s="303"/>
      <c r="OII157" s="303"/>
      <c r="OIJ157" s="303"/>
      <c r="OIK157" s="303"/>
      <c r="OIL157" s="303"/>
      <c r="OIM157" s="303"/>
      <c r="OIN157" s="303"/>
      <c r="OIO157" s="303"/>
      <c r="OIP157" s="303"/>
      <c r="OIQ157" s="303"/>
      <c r="OIR157" s="303"/>
      <c r="OIS157" s="303"/>
      <c r="OIT157" s="303"/>
      <c r="OIU157" s="303"/>
      <c r="OIV157" s="303"/>
      <c r="OIW157" s="303"/>
      <c r="OIX157" s="303"/>
      <c r="OIY157" s="303"/>
      <c r="OIZ157" s="303"/>
      <c r="OJA157" s="303"/>
      <c r="OJB157" s="303"/>
      <c r="OJC157" s="303"/>
      <c r="OJD157" s="303"/>
      <c r="OJE157" s="303"/>
      <c r="OJF157" s="303"/>
      <c r="OJG157" s="303"/>
      <c r="OJH157" s="303"/>
      <c r="OJI157" s="303"/>
      <c r="OJJ157" s="303"/>
      <c r="OJK157" s="303"/>
      <c r="OJL157" s="303"/>
      <c r="OJM157" s="303"/>
      <c r="OJN157" s="303"/>
      <c r="OJO157" s="303"/>
      <c r="OJP157" s="303"/>
      <c r="OJQ157" s="303"/>
      <c r="OJR157" s="303"/>
      <c r="OJS157" s="303"/>
      <c r="OJT157" s="303"/>
      <c r="OJU157" s="303"/>
      <c r="OJV157" s="303"/>
      <c r="OJW157" s="303"/>
      <c r="OJX157" s="303"/>
      <c r="OJY157" s="303"/>
      <c r="OJZ157" s="303"/>
      <c r="OKA157" s="303"/>
      <c r="OKB157" s="303"/>
      <c r="OKC157" s="303"/>
      <c r="OKD157" s="303"/>
      <c r="OKE157" s="303"/>
      <c r="OKF157" s="303"/>
      <c r="OKG157" s="303"/>
      <c r="OKH157" s="303"/>
      <c r="OKI157" s="303"/>
      <c r="OKJ157" s="303"/>
      <c r="OKK157" s="303"/>
      <c r="OKL157" s="303"/>
      <c r="OKM157" s="303"/>
      <c r="OKN157" s="303"/>
      <c r="OKO157" s="303"/>
      <c r="OKP157" s="303"/>
      <c r="OKQ157" s="303"/>
      <c r="OKR157" s="303"/>
      <c r="OKS157" s="303"/>
      <c r="OKT157" s="303"/>
      <c r="OKU157" s="303"/>
      <c r="OKV157" s="303"/>
      <c r="OKW157" s="303"/>
      <c r="OKX157" s="303"/>
      <c r="OKY157" s="303"/>
      <c r="OKZ157" s="303"/>
      <c r="OLA157" s="303"/>
      <c r="OLB157" s="303"/>
      <c r="OLC157" s="303"/>
      <c r="OLD157" s="303"/>
      <c r="OLE157" s="303"/>
      <c r="OLF157" s="303"/>
      <c r="OLG157" s="303"/>
      <c r="OLH157" s="303"/>
      <c r="OLI157" s="303"/>
      <c r="OLJ157" s="303"/>
      <c r="OLK157" s="303"/>
      <c r="OLL157" s="303"/>
      <c r="OLM157" s="303"/>
      <c r="OLN157" s="303"/>
      <c r="OLO157" s="303"/>
      <c r="OLP157" s="303"/>
      <c r="OLQ157" s="303"/>
      <c r="OLR157" s="303"/>
      <c r="OLS157" s="303"/>
      <c r="OLT157" s="303"/>
      <c r="OLU157" s="303"/>
      <c r="OLV157" s="303"/>
      <c r="OLW157" s="303"/>
      <c r="OLX157" s="303"/>
      <c r="OLY157" s="303"/>
      <c r="OLZ157" s="303"/>
      <c r="OMA157" s="303"/>
      <c r="OMB157" s="303"/>
      <c r="OMC157" s="303"/>
      <c r="OMD157" s="303"/>
      <c r="OME157" s="303"/>
      <c r="OMF157" s="303"/>
      <c r="OMG157" s="303"/>
      <c r="OMH157" s="303"/>
      <c r="OMI157" s="303"/>
      <c r="OMJ157" s="303"/>
      <c r="OMK157" s="303"/>
      <c r="OML157" s="303"/>
      <c r="OMM157" s="303"/>
      <c r="OMN157" s="303"/>
      <c r="OMO157" s="303"/>
      <c r="OMP157" s="303"/>
      <c r="OMQ157" s="303"/>
      <c r="OMR157" s="303"/>
      <c r="OMS157" s="303"/>
      <c r="OMT157" s="303"/>
      <c r="OMU157" s="303"/>
      <c r="OMV157" s="303"/>
      <c r="OMW157" s="303"/>
      <c r="OMX157" s="303"/>
      <c r="OMY157" s="303"/>
      <c r="OMZ157" s="303"/>
      <c r="ONA157" s="303"/>
      <c r="ONB157" s="303"/>
      <c r="ONC157" s="303"/>
      <c r="OND157" s="303"/>
      <c r="ONE157" s="303"/>
      <c r="ONF157" s="303"/>
      <c r="ONG157" s="303"/>
      <c r="ONH157" s="303"/>
      <c r="ONI157" s="303"/>
      <c r="ONJ157" s="303"/>
      <c r="ONK157" s="303"/>
      <c r="ONL157" s="303"/>
      <c r="ONM157" s="303"/>
      <c r="ONN157" s="303"/>
      <c r="ONO157" s="303"/>
      <c r="ONP157" s="303"/>
      <c r="ONQ157" s="303"/>
      <c r="ONR157" s="303"/>
      <c r="ONS157" s="303"/>
      <c r="ONT157" s="303"/>
      <c r="ONU157" s="303"/>
      <c r="ONV157" s="303"/>
      <c r="ONW157" s="303"/>
      <c r="ONX157" s="303"/>
      <c r="ONY157" s="303"/>
      <c r="ONZ157" s="303"/>
      <c r="OOA157" s="303"/>
      <c r="OOB157" s="303"/>
      <c r="OOC157" s="303"/>
      <c r="OOD157" s="303"/>
      <c r="OOE157" s="303"/>
      <c r="OOF157" s="303"/>
      <c r="OOG157" s="303"/>
      <c r="OOH157" s="303"/>
      <c r="OOI157" s="303"/>
      <c r="OOJ157" s="303"/>
      <c r="OOK157" s="303"/>
      <c r="OOL157" s="303"/>
      <c r="OOM157" s="303"/>
      <c r="OON157" s="303"/>
      <c r="OOO157" s="303"/>
      <c r="OOP157" s="303"/>
      <c r="OOQ157" s="303"/>
      <c r="OOR157" s="303"/>
      <c r="OOS157" s="303"/>
      <c r="OOT157" s="303"/>
      <c r="OOU157" s="303"/>
      <c r="OOV157" s="303"/>
      <c r="OOW157" s="303"/>
      <c r="OOX157" s="303"/>
      <c r="OOY157" s="303"/>
      <c r="OOZ157" s="303"/>
      <c r="OPA157" s="303"/>
      <c r="OPB157" s="303"/>
      <c r="OPC157" s="303"/>
      <c r="OPD157" s="303"/>
      <c r="OPE157" s="303"/>
      <c r="OPF157" s="303"/>
      <c r="OPG157" s="303"/>
      <c r="OPH157" s="303"/>
      <c r="OPI157" s="303"/>
      <c r="OPJ157" s="303"/>
      <c r="OPK157" s="303"/>
      <c r="OPL157" s="303"/>
      <c r="OPM157" s="303"/>
      <c r="OPN157" s="303"/>
      <c r="OPO157" s="303"/>
      <c r="OPP157" s="303"/>
      <c r="OPQ157" s="303"/>
      <c r="OPR157" s="303"/>
      <c r="OPS157" s="303"/>
      <c r="OPT157" s="303"/>
      <c r="OPU157" s="303"/>
      <c r="OPV157" s="303"/>
      <c r="OPW157" s="303"/>
      <c r="OPX157" s="303"/>
      <c r="OPY157" s="303"/>
      <c r="OPZ157" s="303"/>
      <c r="OQA157" s="303"/>
      <c r="OQB157" s="303"/>
      <c r="OQC157" s="303"/>
      <c r="OQD157" s="303"/>
      <c r="OQE157" s="303"/>
      <c r="OQF157" s="303"/>
      <c r="OQG157" s="303"/>
      <c r="OQH157" s="303"/>
      <c r="OQI157" s="303"/>
      <c r="OQJ157" s="303"/>
      <c r="OQK157" s="303"/>
      <c r="OQL157" s="303"/>
      <c r="OQM157" s="303"/>
      <c r="OQN157" s="303"/>
      <c r="OQO157" s="303"/>
      <c r="OQP157" s="303"/>
      <c r="OQQ157" s="303"/>
      <c r="OQR157" s="303"/>
      <c r="OQS157" s="303"/>
      <c r="OQT157" s="303"/>
      <c r="OQU157" s="303"/>
      <c r="OQV157" s="303"/>
      <c r="OQW157" s="303"/>
      <c r="OQX157" s="303"/>
      <c r="OQY157" s="303"/>
      <c r="OQZ157" s="303"/>
      <c r="ORA157" s="303"/>
      <c r="ORB157" s="303"/>
      <c r="ORC157" s="303"/>
      <c r="ORD157" s="303"/>
      <c r="ORE157" s="303"/>
      <c r="ORF157" s="303"/>
      <c r="ORG157" s="303"/>
      <c r="ORH157" s="303"/>
      <c r="ORI157" s="303"/>
      <c r="ORJ157" s="303"/>
      <c r="ORK157" s="303"/>
      <c r="ORL157" s="303"/>
      <c r="ORM157" s="303"/>
      <c r="ORN157" s="303"/>
      <c r="ORO157" s="303"/>
      <c r="ORP157" s="303"/>
      <c r="ORQ157" s="303"/>
      <c r="ORR157" s="303"/>
      <c r="ORS157" s="303"/>
      <c r="ORT157" s="303"/>
      <c r="ORU157" s="303"/>
      <c r="ORV157" s="303"/>
      <c r="ORW157" s="303"/>
      <c r="ORX157" s="303"/>
      <c r="ORY157" s="303"/>
      <c r="ORZ157" s="303"/>
      <c r="OSA157" s="303"/>
      <c r="OSB157" s="303"/>
      <c r="OSC157" s="303"/>
      <c r="OSD157" s="303"/>
      <c r="OSE157" s="303"/>
      <c r="OSF157" s="303"/>
      <c r="OSG157" s="303"/>
      <c r="OSH157" s="303"/>
      <c r="OSI157" s="303"/>
      <c r="OSJ157" s="303"/>
      <c r="OSK157" s="303"/>
      <c r="OSL157" s="303"/>
      <c r="OSM157" s="303"/>
      <c r="OSN157" s="303"/>
      <c r="OSO157" s="303"/>
      <c r="OSP157" s="303"/>
      <c r="OSQ157" s="303"/>
      <c r="OSR157" s="303"/>
      <c r="OSS157" s="303"/>
      <c r="OST157" s="303"/>
      <c r="OSU157" s="303"/>
      <c r="OSV157" s="303"/>
      <c r="OSW157" s="303"/>
      <c r="OSX157" s="303"/>
      <c r="OSY157" s="303"/>
      <c r="OSZ157" s="303"/>
      <c r="OTA157" s="303"/>
      <c r="OTB157" s="303"/>
      <c r="OTC157" s="303"/>
      <c r="OTD157" s="303"/>
      <c r="OTE157" s="303"/>
      <c r="OTF157" s="303"/>
      <c r="OTG157" s="303"/>
      <c r="OTH157" s="303"/>
      <c r="OTI157" s="303"/>
      <c r="OTJ157" s="303"/>
      <c r="OTK157" s="303"/>
      <c r="OTL157" s="303"/>
      <c r="OTM157" s="303"/>
      <c r="OTN157" s="303"/>
      <c r="OTO157" s="303"/>
      <c r="OTP157" s="303"/>
      <c r="OTQ157" s="303"/>
      <c r="OTR157" s="303"/>
      <c r="OTS157" s="303"/>
      <c r="OTT157" s="303"/>
      <c r="OTU157" s="303"/>
      <c r="OTV157" s="303"/>
      <c r="OTW157" s="303"/>
      <c r="OTX157" s="303"/>
      <c r="OTY157" s="303"/>
      <c r="OTZ157" s="303"/>
      <c r="OUA157" s="303"/>
      <c r="OUB157" s="303"/>
      <c r="OUC157" s="303"/>
      <c r="OUD157" s="303"/>
      <c r="OUE157" s="303"/>
      <c r="OUF157" s="303"/>
      <c r="OUG157" s="303"/>
      <c r="OUH157" s="303"/>
      <c r="OUI157" s="303"/>
      <c r="OUJ157" s="303"/>
      <c r="OUK157" s="303"/>
      <c r="OUL157" s="303"/>
      <c r="OUM157" s="303"/>
      <c r="OUN157" s="303"/>
      <c r="OUO157" s="303"/>
      <c r="OUP157" s="303"/>
      <c r="OUQ157" s="303"/>
      <c r="OUR157" s="303"/>
      <c r="OUS157" s="303"/>
      <c r="OUT157" s="303"/>
      <c r="OUU157" s="303"/>
      <c r="OUV157" s="303"/>
      <c r="OUW157" s="303"/>
      <c r="OUX157" s="303"/>
      <c r="OUY157" s="303"/>
      <c r="OUZ157" s="303"/>
      <c r="OVA157" s="303"/>
      <c r="OVB157" s="303"/>
      <c r="OVC157" s="303"/>
      <c r="OVD157" s="303"/>
      <c r="OVE157" s="303"/>
      <c r="OVF157" s="303"/>
      <c r="OVG157" s="303"/>
      <c r="OVH157" s="303"/>
      <c r="OVI157" s="303"/>
      <c r="OVJ157" s="303"/>
      <c r="OVK157" s="303"/>
      <c r="OVL157" s="303"/>
      <c r="OVM157" s="303"/>
      <c r="OVN157" s="303"/>
      <c r="OVO157" s="303"/>
      <c r="OVP157" s="303"/>
      <c r="OVQ157" s="303"/>
      <c r="OVR157" s="303"/>
      <c r="OVS157" s="303"/>
      <c r="OVT157" s="303"/>
      <c r="OVU157" s="303"/>
      <c r="OVV157" s="303"/>
      <c r="OVW157" s="303"/>
      <c r="OVX157" s="303"/>
      <c r="OVY157" s="303"/>
      <c r="OVZ157" s="303"/>
      <c r="OWA157" s="303"/>
      <c r="OWB157" s="303"/>
      <c r="OWC157" s="303"/>
      <c r="OWD157" s="303"/>
      <c r="OWE157" s="303"/>
      <c r="OWF157" s="303"/>
      <c r="OWG157" s="303"/>
      <c r="OWH157" s="303"/>
      <c r="OWI157" s="303"/>
      <c r="OWJ157" s="303"/>
      <c r="OWK157" s="303"/>
      <c r="OWL157" s="303"/>
      <c r="OWM157" s="303"/>
      <c r="OWN157" s="303"/>
      <c r="OWO157" s="303"/>
      <c r="OWP157" s="303"/>
      <c r="OWQ157" s="303"/>
      <c r="OWR157" s="303"/>
      <c r="OWS157" s="303"/>
      <c r="OWT157" s="303"/>
      <c r="OWU157" s="303"/>
      <c r="OWV157" s="303"/>
      <c r="OWW157" s="303"/>
      <c r="OWX157" s="303"/>
      <c r="OWY157" s="303"/>
      <c r="OWZ157" s="303"/>
      <c r="OXA157" s="303"/>
      <c r="OXB157" s="303"/>
      <c r="OXC157" s="303"/>
      <c r="OXD157" s="303"/>
      <c r="OXE157" s="303"/>
      <c r="OXF157" s="303"/>
      <c r="OXG157" s="303"/>
      <c r="OXH157" s="303"/>
      <c r="OXI157" s="303"/>
      <c r="OXJ157" s="303"/>
      <c r="OXK157" s="303"/>
      <c r="OXL157" s="303"/>
      <c r="OXM157" s="303"/>
      <c r="OXN157" s="303"/>
      <c r="OXO157" s="303"/>
      <c r="OXP157" s="303"/>
      <c r="OXQ157" s="303"/>
      <c r="OXR157" s="303"/>
      <c r="OXS157" s="303"/>
      <c r="OXT157" s="303"/>
      <c r="OXU157" s="303"/>
      <c r="OXV157" s="303"/>
      <c r="OXW157" s="303"/>
      <c r="OXX157" s="303"/>
      <c r="OXY157" s="303"/>
      <c r="OXZ157" s="303"/>
      <c r="OYA157" s="303"/>
      <c r="OYB157" s="303"/>
      <c r="OYC157" s="303"/>
      <c r="OYD157" s="303"/>
      <c r="OYE157" s="303"/>
      <c r="OYF157" s="303"/>
      <c r="OYG157" s="303"/>
      <c r="OYH157" s="303"/>
      <c r="OYI157" s="303"/>
      <c r="OYJ157" s="303"/>
      <c r="OYK157" s="303"/>
      <c r="OYL157" s="303"/>
      <c r="OYM157" s="303"/>
      <c r="OYN157" s="303"/>
      <c r="OYO157" s="303"/>
      <c r="OYP157" s="303"/>
      <c r="OYQ157" s="303"/>
      <c r="OYR157" s="303"/>
      <c r="OYS157" s="303"/>
      <c r="OYT157" s="303"/>
      <c r="OYU157" s="303"/>
      <c r="OYV157" s="303"/>
      <c r="OYW157" s="303"/>
      <c r="OYX157" s="303"/>
      <c r="OYY157" s="303"/>
      <c r="OYZ157" s="303"/>
      <c r="OZA157" s="303"/>
      <c r="OZB157" s="303"/>
      <c r="OZC157" s="303"/>
      <c r="OZD157" s="303"/>
      <c r="OZE157" s="303"/>
      <c r="OZF157" s="303"/>
      <c r="OZG157" s="303"/>
      <c r="OZH157" s="303"/>
      <c r="OZI157" s="303"/>
      <c r="OZJ157" s="303"/>
      <c r="OZK157" s="303"/>
      <c r="OZL157" s="303"/>
      <c r="OZM157" s="303"/>
      <c r="OZN157" s="303"/>
      <c r="OZO157" s="303"/>
      <c r="OZP157" s="303"/>
      <c r="OZQ157" s="303"/>
      <c r="OZR157" s="303"/>
      <c r="OZS157" s="303"/>
      <c r="OZT157" s="303"/>
      <c r="OZU157" s="303"/>
      <c r="OZV157" s="303"/>
      <c r="OZW157" s="303"/>
      <c r="OZX157" s="303"/>
      <c r="OZY157" s="303"/>
      <c r="OZZ157" s="303"/>
      <c r="PAA157" s="303"/>
      <c r="PAB157" s="303"/>
      <c r="PAC157" s="303"/>
      <c r="PAD157" s="303"/>
      <c r="PAE157" s="303"/>
      <c r="PAF157" s="303"/>
      <c r="PAG157" s="303"/>
      <c r="PAH157" s="303"/>
      <c r="PAI157" s="303"/>
      <c r="PAJ157" s="303"/>
      <c r="PAK157" s="303"/>
      <c r="PAL157" s="303"/>
      <c r="PAM157" s="303"/>
      <c r="PAN157" s="303"/>
      <c r="PAO157" s="303"/>
      <c r="PAP157" s="303"/>
      <c r="PAQ157" s="303"/>
      <c r="PAR157" s="303"/>
      <c r="PAS157" s="303"/>
      <c r="PAT157" s="303"/>
      <c r="PAU157" s="303"/>
      <c r="PAV157" s="303"/>
      <c r="PAW157" s="303"/>
      <c r="PAX157" s="303"/>
      <c r="PAY157" s="303"/>
      <c r="PAZ157" s="303"/>
      <c r="PBA157" s="303"/>
      <c r="PBB157" s="303"/>
      <c r="PBC157" s="303"/>
      <c r="PBD157" s="303"/>
      <c r="PBE157" s="303"/>
      <c r="PBF157" s="303"/>
      <c r="PBG157" s="303"/>
      <c r="PBH157" s="303"/>
      <c r="PBI157" s="303"/>
      <c r="PBJ157" s="303"/>
      <c r="PBK157" s="303"/>
      <c r="PBL157" s="303"/>
      <c r="PBM157" s="303"/>
      <c r="PBN157" s="303"/>
      <c r="PBO157" s="303"/>
      <c r="PBP157" s="303"/>
      <c r="PBQ157" s="303"/>
      <c r="PBR157" s="303"/>
      <c r="PBS157" s="303"/>
      <c r="PBT157" s="303"/>
      <c r="PBU157" s="303"/>
      <c r="PBV157" s="303"/>
      <c r="PBW157" s="303"/>
      <c r="PBX157" s="303"/>
      <c r="PBY157" s="303"/>
      <c r="PBZ157" s="303"/>
      <c r="PCA157" s="303"/>
      <c r="PCB157" s="303"/>
      <c r="PCC157" s="303"/>
      <c r="PCD157" s="303"/>
      <c r="PCE157" s="303"/>
      <c r="PCF157" s="303"/>
      <c r="PCG157" s="303"/>
      <c r="PCH157" s="303"/>
      <c r="PCI157" s="303"/>
      <c r="PCJ157" s="303"/>
      <c r="PCK157" s="303"/>
      <c r="PCL157" s="303"/>
      <c r="PCM157" s="303"/>
      <c r="PCN157" s="303"/>
      <c r="PCO157" s="303"/>
      <c r="PCP157" s="303"/>
      <c r="PCQ157" s="303"/>
      <c r="PCR157" s="303"/>
      <c r="PCS157" s="303"/>
      <c r="PCT157" s="303"/>
      <c r="PCU157" s="303"/>
      <c r="PCV157" s="303"/>
      <c r="PCW157" s="303"/>
      <c r="PCX157" s="303"/>
      <c r="PCY157" s="303"/>
      <c r="PCZ157" s="303"/>
      <c r="PDA157" s="303"/>
      <c r="PDB157" s="303"/>
      <c r="PDC157" s="303"/>
      <c r="PDD157" s="303"/>
      <c r="PDE157" s="303"/>
      <c r="PDF157" s="303"/>
      <c r="PDG157" s="303"/>
      <c r="PDH157" s="303"/>
      <c r="PDI157" s="303"/>
      <c r="PDJ157" s="303"/>
      <c r="PDK157" s="303"/>
      <c r="PDL157" s="303"/>
      <c r="PDM157" s="303"/>
      <c r="PDN157" s="303"/>
      <c r="PDO157" s="303"/>
      <c r="PDP157" s="303"/>
      <c r="PDQ157" s="303"/>
      <c r="PDR157" s="303"/>
      <c r="PDS157" s="303"/>
      <c r="PDT157" s="303"/>
      <c r="PDU157" s="303"/>
      <c r="PDV157" s="303"/>
      <c r="PDW157" s="303"/>
      <c r="PDX157" s="303"/>
      <c r="PDY157" s="303"/>
      <c r="PDZ157" s="303"/>
      <c r="PEA157" s="303"/>
      <c r="PEB157" s="303"/>
      <c r="PEC157" s="303"/>
      <c r="PED157" s="303"/>
      <c r="PEE157" s="303"/>
      <c r="PEF157" s="303"/>
      <c r="PEG157" s="303"/>
      <c r="PEH157" s="303"/>
      <c r="PEI157" s="303"/>
      <c r="PEJ157" s="303"/>
      <c r="PEK157" s="303"/>
      <c r="PEL157" s="303"/>
      <c r="PEM157" s="303"/>
      <c r="PEN157" s="303"/>
      <c r="PEO157" s="303"/>
      <c r="PEP157" s="303"/>
      <c r="PEQ157" s="303"/>
      <c r="PER157" s="303"/>
      <c r="PES157" s="303"/>
      <c r="PET157" s="303"/>
      <c r="PEU157" s="303"/>
      <c r="PEV157" s="303"/>
      <c r="PEW157" s="303"/>
      <c r="PEX157" s="303"/>
      <c r="PEY157" s="303"/>
      <c r="PEZ157" s="303"/>
      <c r="PFA157" s="303"/>
      <c r="PFB157" s="303"/>
      <c r="PFC157" s="303"/>
      <c r="PFD157" s="303"/>
      <c r="PFE157" s="303"/>
      <c r="PFF157" s="303"/>
      <c r="PFG157" s="303"/>
      <c r="PFH157" s="303"/>
      <c r="PFI157" s="303"/>
      <c r="PFJ157" s="303"/>
      <c r="PFK157" s="303"/>
      <c r="PFL157" s="303"/>
      <c r="PFM157" s="303"/>
      <c r="PFN157" s="303"/>
      <c r="PFO157" s="303"/>
      <c r="PFP157" s="303"/>
      <c r="PFQ157" s="303"/>
      <c r="PFR157" s="303"/>
      <c r="PFS157" s="303"/>
      <c r="PFT157" s="303"/>
      <c r="PFU157" s="303"/>
      <c r="PFV157" s="303"/>
      <c r="PFW157" s="303"/>
      <c r="PFX157" s="303"/>
      <c r="PFY157" s="303"/>
      <c r="PFZ157" s="303"/>
      <c r="PGA157" s="303"/>
      <c r="PGB157" s="303"/>
      <c r="PGC157" s="303"/>
      <c r="PGD157" s="303"/>
      <c r="PGE157" s="303"/>
      <c r="PGF157" s="303"/>
      <c r="PGG157" s="303"/>
      <c r="PGH157" s="303"/>
      <c r="PGI157" s="303"/>
      <c r="PGJ157" s="303"/>
      <c r="PGK157" s="303"/>
      <c r="PGL157" s="303"/>
      <c r="PGM157" s="303"/>
      <c r="PGN157" s="303"/>
      <c r="PGO157" s="303"/>
      <c r="PGP157" s="303"/>
      <c r="PGQ157" s="303"/>
      <c r="PGR157" s="303"/>
      <c r="PGS157" s="303"/>
      <c r="PGT157" s="303"/>
      <c r="PGU157" s="303"/>
      <c r="PGV157" s="303"/>
      <c r="PGW157" s="303"/>
      <c r="PGX157" s="303"/>
      <c r="PGY157" s="303"/>
      <c r="PGZ157" s="303"/>
      <c r="PHA157" s="303"/>
      <c r="PHB157" s="303"/>
      <c r="PHC157" s="303"/>
      <c r="PHD157" s="303"/>
      <c r="PHE157" s="303"/>
      <c r="PHF157" s="303"/>
      <c r="PHG157" s="303"/>
      <c r="PHH157" s="303"/>
      <c r="PHI157" s="303"/>
      <c r="PHJ157" s="303"/>
      <c r="PHK157" s="303"/>
      <c r="PHL157" s="303"/>
      <c r="PHM157" s="303"/>
      <c r="PHN157" s="303"/>
      <c r="PHO157" s="303"/>
      <c r="PHP157" s="303"/>
      <c r="PHQ157" s="303"/>
      <c r="PHR157" s="303"/>
      <c r="PHS157" s="303"/>
      <c r="PHT157" s="303"/>
      <c r="PHU157" s="303"/>
      <c r="PHV157" s="303"/>
      <c r="PHW157" s="303"/>
      <c r="PHX157" s="303"/>
      <c r="PHY157" s="303"/>
      <c r="PHZ157" s="303"/>
      <c r="PIA157" s="303"/>
      <c r="PIB157" s="303"/>
      <c r="PIC157" s="303"/>
      <c r="PID157" s="303"/>
      <c r="PIE157" s="303"/>
      <c r="PIF157" s="303"/>
      <c r="PIG157" s="303"/>
      <c r="PIH157" s="303"/>
      <c r="PII157" s="303"/>
      <c r="PIJ157" s="303"/>
      <c r="PIK157" s="303"/>
      <c r="PIL157" s="303"/>
      <c r="PIM157" s="303"/>
      <c r="PIN157" s="303"/>
      <c r="PIO157" s="303"/>
      <c r="PIP157" s="303"/>
      <c r="PIQ157" s="303"/>
      <c r="PIR157" s="303"/>
      <c r="PIS157" s="303"/>
      <c r="PIT157" s="303"/>
      <c r="PIU157" s="303"/>
      <c r="PIV157" s="303"/>
      <c r="PIW157" s="303"/>
      <c r="PIX157" s="303"/>
      <c r="PIY157" s="303"/>
      <c r="PIZ157" s="303"/>
      <c r="PJA157" s="303"/>
      <c r="PJB157" s="303"/>
      <c r="PJC157" s="303"/>
      <c r="PJD157" s="303"/>
      <c r="PJE157" s="303"/>
      <c r="PJF157" s="303"/>
      <c r="PJG157" s="303"/>
      <c r="PJH157" s="303"/>
      <c r="PJI157" s="303"/>
      <c r="PJJ157" s="303"/>
      <c r="PJK157" s="303"/>
      <c r="PJL157" s="303"/>
      <c r="PJM157" s="303"/>
      <c r="PJN157" s="303"/>
      <c r="PJO157" s="303"/>
      <c r="PJP157" s="303"/>
      <c r="PJQ157" s="303"/>
      <c r="PJR157" s="303"/>
      <c r="PJS157" s="303"/>
      <c r="PJT157" s="303"/>
      <c r="PJU157" s="303"/>
      <c r="PJV157" s="303"/>
      <c r="PJW157" s="303"/>
      <c r="PJX157" s="303"/>
      <c r="PJY157" s="303"/>
      <c r="PJZ157" s="303"/>
      <c r="PKA157" s="303"/>
      <c r="PKB157" s="303"/>
      <c r="PKC157" s="303"/>
      <c r="PKD157" s="303"/>
      <c r="PKE157" s="303"/>
      <c r="PKF157" s="303"/>
      <c r="PKG157" s="303"/>
      <c r="PKH157" s="303"/>
      <c r="PKI157" s="303"/>
      <c r="PKJ157" s="303"/>
      <c r="PKK157" s="303"/>
      <c r="PKL157" s="303"/>
      <c r="PKM157" s="303"/>
      <c r="PKN157" s="303"/>
      <c r="PKO157" s="303"/>
      <c r="PKP157" s="303"/>
      <c r="PKQ157" s="303"/>
      <c r="PKR157" s="303"/>
      <c r="PKS157" s="303"/>
      <c r="PKT157" s="303"/>
      <c r="PKU157" s="303"/>
      <c r="PKV157" s="303"/>
      <c r="PKW157" s="303"/>
      <c r="PKX157" s="303"/>
      <c r="PKY157" s="303"/>
      <c r="PKZ157" s="303"/>
      <c r="PLA157" s="303"/>
      <c r="PLB157" s="303"/>
      <c r="PLC157" s="303"/>
      <c r="PLD157" s="303"/>
      <c r="PLE157" s="303"/>
      <c r="PLF157" s="303"/>
      <c r="PLG157" s="303"/>
      <c r="PLH157" s="303"/>
      <c r="PLI157" s="303"/>
      <c r="PLJ157" s="303"/>
      <c r="PLK157" s="303"/>
      <c r="PLL157" s="303"/>
      <c r="PLM157" s="303"/>
      <c r="PLN157" s="303"/>
      <c r="PLO157" s="303"/>
      <c r="PLP157" s="303"/>
      <c r="PLQ157" s="303"/>
      <c r="PLR157" s="303"/>
      <c r="PLS157" s="303"/>
      <c r="PLT157" s="303"/>
      <c r="PLU157" s="303"/>
      <c r="PLV157" s="303"/>
      <c r="PLW157" s="303"/>
      <c r="PLX157" s="303"/>
      <c r="PLY157" s="303"/>
      <c r="PLZ157" s="303"/>
      <c r="PMA157" s="303"/>
      <c r="PMB157" s="303"/>
      <c r="PMC157" s="303"/>
      <c r="PMD157" s="303"/>
      <c r="PME157" s="303"/>
      <c r="PMF157" s="303"/>
      <c r="PMG157" s="303"/>
      <c r="PMH157" s="303"/>
      <c r="PMI157" s="303"/>
      <c r="PMJ157" s="303"/>
      <c r="PMK157" s="303"/>
      <c r="PML157" s="303"/>
      <c r="PMM157" s="303"/>
      <c r="PMN157" s="303"/>
      <c r="PMO157" s="303"/>
      <c r="PMP157" s="303"/>
      <c r="PMQ157" s="303"/>
      <c r="PMR157" s="303"/>
      <c r="PMS157" s="303"/>
      <c r="PMT157" s="303"/>
      <c r="PMU157" s="303"/>
      <c r="PMV157" s="303"/>
      <c r="PMW157" s="303"/>
      <c r="PMX157" s="303"/>
      <c r="PMY157" s="303"/>
      <c r="PMZ157" s="303"/>
      <c r="PNA157" s="303"/>
      <c r="PNB157" s="303"/>
      <c r="PNC157" s="303"/>
      <c r="PND157" s="303"/>
      <c r="PNE157" s="303"/>
      <c r="PNF157" s="303"/>
      <c r="PNG157" s="303"/>
      <c r="PNH157" s="303"/>
      <c r="PNI157" s="303"/>
      <c r="PNJ157" s="303"/>
      <c r="PNK157" s="303"/>
      <c r="PNL157" s="303"/>
      <c r="PNM157" s="303"/>
      <c r="PNN157" s="303"/>
      <c r="PNO157" s="303"/>
      <c r="PNP157" s="303"/>
      <c r="PNQ157" s="303"/>
      <c r="PNR157" s="303"/>
      <c r="PNS157" s="303"/>
      <c r="PNT157" s="303"/>
      <c r="PNU157" s="303"/>
      <c r="PNV157" s="303"/>
      <c r="PNW157" s="303"/>
      <c r="PNX157" s="303"/>
      <c r="PNY157" s="303"/>
      <c r="PNZ157" s="303"/>
      <c r="POA157" s="303"/>
      <c r="POB157" s="303"/>
      <c r="POC157" s="303"/>
      <c r="POD157" s="303"/>
      <c r="POE157" s="303"/>
      <c r="POF157" s="303"/>
      <c r="POG157" s="303"/>
      <c r="POH157" s="303"/>
      <c r="POI157" s="303"/>
      <c r="POJ157" s="303"/>
      <c r="POK157" s="303"/>
      <c r="POL157" s="303"/>
      <c r="POM157" s="303"/>
      <c r="PON157" s="303"/>
      <c r="POO157" s="303"/>
      <c r="POP157" s="303"/>
      <c r="POQ157" s="303"/>
      <c r="POR157" s="303"/>
      <c r="POS157" s="303"/>
      <c r="POT157" s="303"/>
      <c r="POU157" s="303"/>
      <c r="POV157" s="303"/>
      <c r="POW157" s="303"/>
      <c r="POX157" s="303"/>
      <c r="POY157" s="303"/>
      <c r="POZ157" s="303"/>
      <c r="PPA157" s="303"/>
      <c r="PPB157" s="303"/>
      <c r="PPC157" s="303"/>
      <c r="PPD157" s="303"/>
      <c r="PPE157" s="303"/>
      <c r="PPF157" s="303"/>
      <c r="PPG157" s="303"/>
      <c r="PPH157" s="303"/>
      <c r="PPI157" s="303"/>
      <c r="PPJ157" s="303"/>
      <c r="PPK157" s="303"/>
      <c r="PPL157" s="303"/>
      <c r="PPM157" s="303"/>
      <c r="PPN157" s="303"/>
      <c r="PPO157" s="303"/>
      <c r="PPP157" s="303"/>
      <c r="PPQ157" s="303"/>
      <c r="PPR157" s="303"/>
      <c r="PPS157" s="303"/>
      <c r="PPT157" s="303"/>
      <c r="PPU157" s="303"/>
      <c r="PPV157" s="303"/>
      <c r="PPW157" s="303"/>
      <c r="PPX157" s="303"/>
      <c r="PPY157" s="303"/>
      <c r="PPZ157" s="303"/>
      <c r="PQA157" s="303"/>
      <c r="PQB157" s="303"/>
      <c r="PQC157" s="303"/>
      <c r="PQD157" s="303"/>
      <c r="PQE157" s="303"/>
      <c r="PQF157" s="303"/>
      <c r="PQG157" s="303"/>
      <c r="PQH157" s="303"/>
      <c r="PQI157" s="303"/>
      <c r="PQJ157" s="303"/>
      <c r="PQK157" s="303"/>
      <c r="PQL157" s="303"/>
      <c r="PQM157" s="303"/>
      <c r="PQN157" s="303"/>
      <c r="PQO157" s="303"/>
      <c r="PQP157" s="303"/>
      <c r="PQQ157" s="303"/>
      <c r="PQR157" s="303"/>
      <c r="PQS157" s="303"/>
      <c r="PQT157" s="303"/>
      <c r="PQU157" s="303"/>
      <c r="PQV157" s="303"/>
      <c r="PQW157" s="303"/>
      <c r="PQX157" s="303"/>
      <c r="PQY157" s="303"/>
      <c r="PQZ157" s="303"/>
      <c r="PRA157" s="303"/>
      <c r="PRB157" s="303"/>
      <c r="PRC157" s="303"/>
      <c r="PRD157" s="303"/>
      <c r="PRE157" s="303"/>
      <c r="PRF157" s="303"/>
      <c r="PRG157" s="303"/>
      <c r="PRH157" s="303"/>
      <c r="PRI157" s="303"/>
      <c r="PRJ157" s="303"/>
      <c r="PRK157" s="303"/>
      <c r="PRL157" s="303"/>
      <c r="PRM157" s="303"/>
      <c r="PRN157" s="303"/>
      <c r="PRO157" s="303"/>
      <c r="PRP157" s="303"/>
      <c r="PRQ157" s="303"/>
      <c r="PRR157" s="303"/>
      <c r="PRS157" s="303"/>
      <c r="PRT157" s="303"/>
      <c r="PRU157" s="303"/>
      <c r="PRV157" s="303"/>
      <c r="PRW157" s="303"/>
      <c r="PRX157" s="303"/>
      <c r="PRY157" s="303"/>
      <c r="PRZ157" s="303"/>
      <c r="PSA157" s="303"/>
      <c r="PSB157" s="303"/>
      <c r="PSC157" s="303"/>
      <c r="PSD157" s="303"/>
      <c r="PSE157" s="303"/>
      <c r="PSF157" s="303"/>
      <c r="PSG157" s="303"/>
      <c r="PSH157" s="303"/>
      <c r="PSI157" s="303"/>
      <c r="PSJ157" s="303"/>
      <c r="PSK157" s="303"/>
      <c r="PSL157" s="303"/>
      <c r="PSM157" s="303"/>
      <c r="PSN157" s="303"/>
      <c r="PSO157" s="303"/>
      <c r="PSP157" s="303"/>
      <c r="PSQ157" s="303"/>
      <c r="PSR157" s="303"/>
      <c r="PSS157" s="303"/>
      <c r="PST157" s="303"/>
      <c r="PSU157" s="303"/>
      <c r="PSV157" s="303"/>
      <c r="PSW157" s="303"/>
      <c r="PSX157" s="303"/>
      <c r="PSY157" s="303"/>
      <c r="PSZ157" s="303"/>
      <c r="PTA157" s="303"/>
      <c r="PTB157" s="303"/>
      <c r="PTC157" s="303"/>
      <c r="PTD157" s="303"/>
      <c r="PTE157" s="303"/>
      <c r="PTF157" s="303"/>
      <c r="PTG157" s="303"/>
      <c r="PTH157" s="303"/>
      <c r="PTI157" s="303"/>
      <c r="PTJ157" s="303"/>
      <c r="PTK157" s="303"/>
      <c r="PTL157" s="303"/>
      <c r="PTM157" s="303"/>
      <c r="PTN157" s="303"/>
      <c r="PTO157" s="303"/>
      <c r="PTP157" s="303"/>
      <c r="PTQ157" s="303"/>
      <c r="PTR157" s="303"/>
      <c r="PTS157" s="303"/>
      <c r="PTT157" s="303"/>
      <c r="PTU157" s="303"/>
      <c r="PTV157" s="303"/>
      <c r="PTW157" s="303"/>
      <c r="PTX157" s="303"/>
      <c r="PTY157" s="303"/>
      <c r="PTZ157" s="303"/>
      <c r="PUA157" s="303"/>
      <c r="PUB157" s="303"/>
      <c r="PUC157" s="303"/>
      <c r="PUD157" s="303"/>
      <c r="PUE157" s="303"/>
      <c r="PUF157" s="303"/>
      <c r="PUG157" s="303"/>
      <c r="PUH157" s="303"/>
      <c r="PUI157" s="303"/>
      <c r="PUJ157" s="303"/>
      <c r="PUK157" s="303"/>
      <c r="PUL157" s="303"/>
      <c r="PUM157" s="303"/>
      <c r="PUN157" s="303"/>
      <c r="PUO157" s="303"/>
      <c r="PUP157" s="303"/>
      <c r="PUQ157" s="303"/>
      <c r="PUR157" s="303"/>
      <c r="PUS157" s="303"/>
      <c r="PUT157" s="303"/>
      <c r="PUU157" s="303"/>
      <c r="PUV157" s="303"/>
      <c r="PUW157" s="303"/>
      <c r="PUX157" s="303"/>
      <c r="PUY157" s="303"/>
      <c r="PUZ157" s="303"/>
      <c r="PVA157" s="303"/>
      <c r="PVB157" s="303"/>
      <c r="PVC157" s="303"/>
      <c r="PVD157" s="303"/>
      <c r="PVE157" s="303"/>
      <c r="PVF157" s="303"/>
      <c r="PVG157" s="303"/>
      <c r="PVH157" s="303"/>
      <c r="PVI157" s="303"/>
      <c r="PVJ157" s="303"/>
      <c r="PVK157" s="303"/>
      <c r="PVL157" s="303"/>
      <c r="PVM157" s="303"/>
      <c r="PVN157" s="303"/>
      <c r="PVO157" s="303"/>
      <c r="PVP157" s="303"/>
      <c r="PVQ157" s="303"/>
      <c r="PVR157" s="303"/>
      <c r="PVS157" s="303"/>
      <c r="PVT157" s="303"/>
      <c r="PVU157" s="303"/>
      <c r="PVV157" s="303"/>
      <c r="PVW157" s="303"/>
      <c r="PVX157" s="303"/>
      <c r="PVY157" s="303"/>
      <c r="PVZ157" s="303"/>
      <c r="PWA157" s="303"/>
      <c r="PWB157" s="303"/>
      <c r="PWC157" s="303"/>
      <c r="PWD157" s="303"/>
      <c r="PWE157" s="303"/>
      <c r="PWF157" s="303"/>
      <c r="PWG157" s="303"/>
      <c r="PWH157" s="303"/>
      <c r="PWI157" s="303"/>
      <c r="PWJ157" s="303"/>
      <c r="PWK157" s="303"/>
      <c r="PWL157" s="303"/>
      <c r="PWM157" s="303"/>
      <c r="PWN157" s="303"/>
      <c r="PWO157" s="303"/>
      <c r="PWP157" s="303"/>
      <c r="PWQ157" s="303"/>
      <c r="PWR157" s="303"/>
      <c r="PWS157" s="303"/>
      <c r="PWT157" s="303"/>
      <c r="PWU157" s="303"/>
      <c r="PWV157" s="303"/>
      <c r="PWW157" s="303"/>
      <c r="PWX157" s="303"/>
      <c r="PWY157" s="303"/>
      <c r="PWZ157" s="303"/>
      <c r="PXA157" s="303"/>
      <c r="PXB157" s="303"/>
      <c r="PXC157" s="303"/>
      <c r="PXD157" s="303"/>
      <c r="PXE157" s="303"/>
      <c r="PXF157" s="303"/>
      <c r="PXG157" s="303"/>
      <c r="PXH157" s="303"/>
      <c r="PXI157" s="303"/>
      <c r="PXJ157" s="303"/>
      <c r="PXK157" s="303"/>
      <c r="PXL157" s="303"/>
      <c r="PXM157" s="303"/>
      <c r="PXN157" s="303"/>
      <c r="PXO157" s="303"/>
      <c r="PXP157" s="303"/>
      <c r="PXQ157" s="303"/>
      <c r="PXR157" s="303"/>
      <c r="PXS157" s="303"/>
      <c r="PXT157" s="303"/>
      <c r="PXU157" s="303"/>
      <c r="PXV157" s="303"/>
      <c r="PXW157" s="303"/>
      <c r="PXX157" s="303"/>
      <c r="PXY157" s="303"/>
      <c r="PXZ157" s="303"/>
      <c r="PYA157" s="303"/>
      <c r="PYB157" s="303"/>
      <c r="PYC157" s="303"/>
      <c r="PYD157" s="303"/>
      <c r="PYE157" s="303"/>
      <c r="PYF157" s="303"/>
      <c r="PYG157" s="303"/>
      <c r="PYH157" s="303"/>
      <c r="PYI157" s="303"/>
      <c r="PYJ157" s="303"/>
      <c r="PYK157" s="303"/>
      <c r="PYL157" s="303"/>
      <c r="PYM157" s="303"/>
      <c r="PYN157" s="303"/>
      <c r="PYO157" s="303"/>
      <c r="PYP157" s="303"/>
      <c r="PYQ157" s="303"/>
      <c r="PYR157" s="303"/>
      <c r="PYS157" s="303"/>
      <c r="PYT157" s="303"/>
      <c r="PYU157" s="303"/>
      <c r="PYV157" s="303"/>
      <c r="PYW157" s="303"/>
      <c r="PYX157" s="303"/>
      <c r="PYY157" s="303"/>
      <c r="PYZ157" s="303"/>
      <c r="PZA157" s="303"/>
      <c r="PZB157" s="303"/>
      <c r="PZC157" s="303"/>
      <c r="PZD157" s="303"/>
      <c r="PZE157" s="303"/>
      <c r="PZF157" s="303"/>
      <c r="PZG157" s="303"/>
      <c r="PZH157" s="303"/>
      <c r="PZI157" s="303"/>
      <c r="PZJ157" s="303"/>
      <c r="PZK157" s="303"/>
      <c r="PZL157" s="303"/>
      <c r="PZM157" s="303"/>
      <c r="PZN157" s="303"/>
      <c r="PZO157" s="303"/>
      <c r="PZP157" s="303"/>
      <c r="PZQ157" s="303"/>
      <c r="PZR157" s="303"/>
      <c r="PZS157" s="303"/>
      <c r="PZT157" s="303"/>
      <c r="PZU157" s="303"/>
      <c r="PZV157" s="303"/>
      <c r="PZW157" s="303"/>
      <c r="PZX157" s="303"/>
      <c r="PZY157" s="303"/>
      <c r="PZZ157" s="303"/>
      <c r="QAA157" s="303"/>
      <c r="QAB157" s="303"/>
      <c r="QAC157" s="303"/>
      <c r="QAD157" s="303"/>
      <c r="QAE157" s="303"/>
      <c r="QAF157" s="303"/>
      <c r="QAG157" s="303"/>
      <c r="QAH157" s="303"/>
      <c r="QAI157" s="303"/>
      <c r="QAJ157" s="303"/>
      <c r="QAK157" s="303"/>
      <c r="QAL157" s="303"/>
      <c r="QAM157" s="303"/>
      <c r="QAN157" s="303"/>
      <c r="QAO157" s="303"/>
      <c r="QAP157" s="303"/>
      <c r="QAQ157" s="303"/>
      <c r="QAR157" s="303"/>
      <c r="QAS157" s="303"/>
      <c r="QAT157" s="303"/>
      <c r="QAU157" s="303"/>
      <c r="QAV157" s="303"/>
      <c r="QAW157" s="303"/>
      <c r="QAX157" s="303"/>
      <c r="QAY157" s="303"/>
      <c r="QAZ157" s="303"/>
      <c r="QBA157" s="303"/>
      <c r="QBB157" s="303"/>
      <c r="QBC157" s="303"/>
      <c r="QBD157" s="303"/>
      <c r="QBE157" s="303"/>
      <c r="QBF157" s="303"/>
      <c r="QBG157" s="303"/>
      <c r="QBH157" s="303"/>
      <c r="QBI157" s="303"/>
      <c r="QBJ157" s="303"/>
      <c r="QBK157" s="303"/>
      <c r="QBL157" s="303"/>
      <c r="QBM157" s="303"/>
      <c r="QBN157" s="303"/>
      <c r="QBO157" s="303"/>
      <c r="QBP157" s="303"/>
      <c r="QBQ157" s="303"/>
      <c r="QBR157" s="303"/>
      <c r="QBS157" s="303"/>
      <c r="QBT157" s="303"/>
      <c r="QBU157" s="303"/>
      <c r="QBV157" s="303"/>
      <c r="QBW157" s="303"/>
      <c r="QBX157" s="303"/>
      <c r="QBY157" s="303"/>
      <c r="QBZ157" s="303"/>
      <c r="QCA157" s="303"/>
      <c r="QCB157" s="303"/>
      <c r="QCC157" s="303"/>
      <c r="QCD157" s="303"/>
      <c r="QCE157" s="303"/>
      <c r="QCF157" s="303"/>
      <c r="QCG157" s="303"/>
      <c r="QCH157" s="303"/>
      <c r="QCI157" s="303"/>
      <c r="QCJ157" s="303"/>
      <c r="QCK157" s="303"/>
      <c r="QCL157" s="303"/>
      <c r="QCM157" s="303"/>
      <c r="QCN157" s="303"/>
      <c r="QCO157" s="303"/>
      <c r="QCP157" s="303"/>
      <c r="QCQ157" s="303"/>
      <c r="QCR157" s="303"/>
      <c r="QCS157" s="303"/>
      <c r="QCT157" s="303"/>
      <c r="QCU157" s="303"/>
      <c r="QCV157" s="303"/>
      <c r="QCW157" s="303"/>
      <c r="QCX157" s="303"/>
      <c r="QCY157" s="303"/>
      <c r="QCZ157" s="303"/>
      <c r="QDA157" s="303"/>
      <c r="QDB157" s="303"/>
      <c r="QDC157" s="303"/>
      <c r="QDD157" s="303"/>
      <c r="QDE157" s="303"/>
      <c r="QDF157" s="303"/>
      <c r="QDG157" s="303"/>
      <c r="QDH157" s="303"/>
      <c r="QDI157" s="303"/>
      <c r="QDJ157" s="303"/>
      <c r="QDK157" s="303"/>
      <c r="QDL157" s="303"/>
      <c r="QDM157" s="303"/>
      <c r="QDN157" s="303"/>
      <c r="QDO157" s="303"/>
      <c r="QDP157" s="303"/>
      <c r="QDQ157" s="303"/>
      <c r="QDR157" s="303"/>
      <c r="QDS157" s="303"/>
      <c r="QDT157" s="303"/>
      <c r="QDU157" s="303"/>
      <c r="QDV157" s="303"/>
      <c r="QDW157" s="303"/>
      <c r="QDX157" s="303"/>
      <c r="QDY157" s="303"/>
      <c r="QDZ157" s="303"/>
      <c r="QEA157" s="303"/>
      <c r="QEB157" s="303"/>
      <c r="QEC157" s="303"/>
      <c r="QED157" s="303"/>
      <c r="QEE157" s="303"/>
      <c r="QEF157" s="303"/>
      <c r="QEG157" s="303"/>
      <c r="QEH157" s="303"/>
      <c r="QEI157" s="303"/>
      <c r="QEJ157" s="303"/>
      <c r="QEK157" s="303"/>
      <c r="QEL157" s="303"/>
      <c r="QEM157" s="303"/>
      <c r="QEN157" s="303"/>
      <c r="QEO157" s="303"/>
      <c r="QEP157" s="303"/>
      <c r="QEQ157" s="303"/>
      <c r="QER157" s="303"/>
      <c r="QES157" s="303"/>
      <c r="QET157" s="303"/>
      <c r="QEU157" s="303"/>
      <c r="QEV157" s="303"/>
      <c r="QEW157" s="303"/>
      <c r="QEX157" s="303"/>
      <c r="QEY157" s="303"/>
      <c r="QEZ157" s="303"/>
      <c r="QFA157" s="303"/>
      <c r="QFB157" s="303"/>
      <c r="QFC157" s="303"/>
      <c r="QFD157" s="303"/>
      <c r="QFE157" s="303"/>
      <c r="QFF157" s="303"/>
      <c r="QFG157" s="303"/>
      <c r="QFH157" s="303"/>
      <c r="QFI157" s="303"/>
      <c r="QFJ157" s="303"/>
      <c r="QFK157" s="303"/>
      <c r="QFL157" s="303"/>
      <c r="QFM157" s="303"/>
      <c r="QFN157" s="303"/>
      <c r="QFO157" s="303"/>
      <c r="QFP157" s="303"/>
      <c r="QFQ157" s="303"/>
      <c r="QFR157" s="303"/>
      <c r="QFS157" s="303"/>
      <c r="QFT157" s="303"/>
      <c r="QFU157" s="303"/>
      <c r="QFV157" s="303"/>
      <c r="QFW157" s="303"/>
      <c r="QFX157" s="303"/>
      <c r="QFY157" s="303"/>
      <c r="QFZ157" s="303"/>
      <c r="QGA157" s="303"/>
      <c r="QGB157" s="303"/>
      <c r="QGC157" s="303"/>
      <c r="QGD157" s="303"/>
      <c r="QGE157" s="303"/>
      <c r="QGF157" s="303"/>
      <c r="QGG157" s="303"/>
      <c r="QGH157" s="303"/>
      <c r="QGI157" s="303"/>
      <c r="QGJ157" s="303"/>
      <c r="QGK157" s="303"/>
      <c r="QGL157" s="303"/>
      <c r="QGM157" s="303"/>
      <c r="QGN157" s="303"/>
      <c r="QGO157" s="303"/>
      <c r="QGP157" s="303"/>
      <c r="QGQ157" s="303"/>
      <c r="QGR157" s="303"/>
      <c r="QGS157" s="303"/>
      <c r="QGT157" s="303"/>
      <c r="QGU157" s="303"/>
      <c r="QGV157" s="303"/>
      <c r="QGW157" s="303"/>
      <c r="QGX157" s="303"/>
      <c r="QGY157" s="303"/>
      <c r="QGZ157" s="303"/>
      <c r="QHA157" s="303"/>
      <c r="QHB157" s="303"/>
      <c r="QHC157" s="303"/>
      <c r="QHD157" s="303"/>
      <c r="QHE157" s="303"/>
      <c r="QHF157" s="303"/>
      <c r="QHG157" s="303"/>
      <c r="QHH157" s="303"/>
      <c r="QHI157" s="303"/>
      <c r="QHJ157" s="303"/>
      <c r="QHK157" s="303"/>
      <c r="QHL157" s="303"/>
      <c r="QHM157" s="303"/>
      <c r="QHN157" s="303"/>
      <c r="QHO157" s="303"/>
      <c r="QHP157" s="303"/>
      <c r="QHQ157" s="303"/>
      <c r="QHR157" s="303"/>
      <c r="QHS157" s="303"/>
      <c r="QHT157" s="303"/>
      <c r="QHU157" s="303"/>
      <c r="QHV157" s="303"/>
      <c r="QHW157" s="303"/>
      <c r="QHX157" s="303"/>
      <c r="QHY157" s="303"/>
      <c r="QHZ157" s="303"/>
      <c r="QIA157" s="303"/>
      <c r="QIB157" s="303"/>
      <c r="QIC157" s="303"/>
      <c r="QID157" s="303"/>
      <c r="QIE157" s="303"/>
      <c r="QIF157" s="303"/>
      <c r="QIG157" s="303"/>
      <c r="QIH157" s="303"/>
      <c r="QII157" s="303"/>
      <c r="QIJ157" s="303"/>
      <c r="QIK157" s="303"/>
      <c r="QIL157" s="303"/>
      <c r="QIM157" s="303"/>
      <c r="QIN157" s="303"/>
      <c r="QIO157" s="303"/>
      <c r="QIP157" s="303"/>
      <c r="QIQ157" s="303"/>
      <c r="QIR157" s="303"/>
      <c r="QIS157" s="303"/>
      <c r="QIT157" s="303"/>
      <c r="QIU157" s="303"/>
      <c r="QIV157" s="303"/>
      <c r="QIW157" s="303"/>
      <c r="QIX157" s="303"/>
      <c r="QIY157" s="303"/>
      <c r="QIZ157" s="303"/>
      <c r="QJA157" s="303"/>
      <c r="QJB157" s="303"/>
      <c r="QJC157" s="303"/>
      <c r="QJD157" s="303"/>
      <c r="QJE157" s="303"/>
      <c r="QJF157" s="303"/>
      <c r="QJG157" s="303"/>
      <c r="QJH157" s="303"/>
      <c r="QJI157" s="303"/>
      <c r="QJJ157" s="303"/>
      <c r="QJK157" s="303"/>
      <c r="QJL157" s="303"/>
      <c r="QJM157" s="303"/>
      <c r="QJN157" s="303"/>
      <c r="QJO157" s="303"/>
      <c r="QJP157" s="303"/>
      <c r="QJQ157" s="303"/>
      <c r="QJR157" s="303"/>
      <c r="QJS157" s="303"/>
      <c r="QJT157" s="303"/>
      <c r="QJU157" s="303"/>
      <c r="QJV157" s="303"/>
      <c r="QJW157" s="303"/>
      <c r="QJX157" s="303"/>
      <c r="QJY157" s="303"/>
      <c r="QJZ157" s="303"/>
      <c r="QKA157" s="303"/>
      <c r="QKB157" s="303"/>
      <c r="QKC157" s="303"/>
      <c r="QKD157" s="303"/>
      <c r="QKE157" s="303"/>
      <c r="QKF157" s="303"/>
      <c r="QKG157" s="303"/>
      <c r="QKH157" s="303"/>
      <c r="QKI157" s="303"/>
      <c r="QKJ157" s="303"/>
      <c r="QKK157" s="303"/>
      <c r="QKL157" s="303"/>
      <c r="QKM157" s="303"/>
      <c r="QKN157" s="303"/>
      <c r="QKO157" s="303"/>
      <c r="QKP157" s="303"/>
      <c r="QKQ157" s="303"/>
      <c r="QKR157" s="303"/>
      <c r="QKS157" s="303"/>
      <c r="QKT157" s="303"/>
      <c r="QKU157" s="303"/>
      <c r="QKV157" s="303"/>
      <c r="QKW157" s="303"/>
      <c r="QKX157" s="303"/>
      <c r="QKY157" s="303"/>
      <c r="QKZ157" s="303"/>
      <c r="QLA157" s="303"/>
      <c r="QLB157" s="303"/>
      <c r="QLC157" s="303"/>
      <c r="QLD157" s="303"/>
      <c r="QLE157" s="303"/>
      <c r="QLF157" s="303"/>
      <c r="QLG157" s="303"/>
      <c r="QLH157" s="303"/>
      <c r="QLI157" s="303"/>
      <c r="QLJ157" s="303"/>
      <c r="QLK157" s="303"/>
      <c r="QLL157" s="303"/>
      <c r="QLM157" s="303"/>
      <c r="QLN157" s="303"/>
      <c r="QLO157" s="303"/>
      <c r="QLP157" s="303"/>
      <c r="QLQ157" s="303"/>
      <c r="QLR157" s="303"/>
      <c r="QLS157" s="303"/>
      <c r="QLT157" s="303"/>
      <c r="QLU157" s="303"/>
      <c r="QLV157" s="303"/>
      <c r="QLW157" s="303"/>
      <c r="QLX157" s="303"/>
      <c r="QLY157" s="303"/>
      <c r="QLZ157" s="303"/>
      <c r="QMA157" s="303"/>
      <c r="QMB157" s="303"/>
      <c r="QMC157" s="303"/>
      <c r="QMD157" s="303"/>
      <c r="QME157" s="303"/>
      <c r="QMF157" s="303"/>
      <c r="QMG157" s="303"/>
      <c r="QMH157" s="303"/>
      <c r="QMI157" s="303"/>
      <c r="QMJ157" s="303"/>
      <c r="QMK157" s="303"/>
      <c r="QML157" s="303"/>
      <c r="QMM157" s="303"/>
      <c r="QMN157" s="303"/>
      <c r="QMO157" s="303"/>
      <c r="QMP157" s="303"/>
      <c r="QMQ157" s="303"/>
      <c r="QMR157" s="303"/>
      <c r="QMS157" s="303"/>
      <c r="QMT157" s="303"/>
      <c r="QMU157" s="303"/>
      <c r="QMV157" s="303"/>
      <c r="QMW157" s="303"/>
      <c r="QMX157" s="303"/>
      <c r="QMY157" s="303"/>
      <c r="QMZ157" s="303"/>
      <c r="QNA157" s="303"/>
      <c r="QNB157" s="303"/>
      <c r="QNC157" s="303"/>
      <c r="QND157" s="303"/>
      <c r="QNE157" s="303"/>
      <c r="QNF157" s="303"/>
      <c r="QNG157" s="303"/>
      <c r="QNH157" s="303"/>
      <c r="QNI157" s="303"/>
      <c r="QNJ157" s="303"/>
      <c r="QNK157" s="303"/>
      <c r="QNL157" s="303"/>
      <c r="QNM157" s="303"/>
      <c r="QNN157" s="303"/>
      <c r="QNO157" s="303"/>
      <c r="QNP157" s="303"/>
      <c r="QNQ157" s="303"/>
      <c r="QNR157" s="303"/>
      <c r="QNS157" s="303"/>
      <c r="QNT157" s="303"/>
      <c r="QNU157" s="303"/>
      <c r="QNV157" s="303"/>
      <c r="QNW157" s="303"/>
      <c r="QNX157" s="303"/>
      <c r="QNY157" s="303"/>
      <c r="QNZ157" s="303"/>
      <c r="QOA157" s="303"/>
      <c r="QOB157" s="303"/>
      <c r="QOC157" s="303"/>
      <c r="QOD157" s="303"/>
      <c r="QOE157" s="303"/>
      <c r="QOF157" s="303"/>
      <c r="QOG157" s="303"/>
      <c r="QOH157" s="303"/>
      <c r="QOI157" s="303"/>
      <c r="QOJ157" s="303"/>
      <c r="QOK157" s="303"/>
      <c r="QOL157" s="303"/>
      <c r="QOM157" s="303"/>
      <c r="QON157" s="303"/>
      <c r="QOO157" s="303"/>
      <c r="QOP157" s="303"/>
      <c r="QOQ157" s="303"/>
      <c r="QOR157" s="303"/>
      <c r="QOS157" s="303"/>
      <c r="QOT157" s="303"/>
      <c r="QOU157" s="303"/>
      <c r="QOV157" s="303"/>
      <c r="QOW157" s="303"/>
      <c r="QOX157" s="303"/>
      <c r="QOY157" s="303"/>
      <c r="QOZ157" s="303"/>
      <c r="QPA157" s="303"/>
      <c r="QPB157" s="303"/>
      <c r="QPC157" s="303"/>
      <c r="QPD157" s="303"/>
      <c r="QPE157" s="303"/>
      <c r="QPF157" s="303"/>
      <c r="QPG157" s="303"/>
      <c r="QPH157" s="303"/>
      <c r="QPI157" s="303"/>
      <c r="QPJ157" s="303"/>
      <c r="QPK157" s="303"/>
      <c r="QPL157" s="303"/>
      <c r="QPM157" s="303"/>
      <c r="QPN157" s="303"/>
      <c r="QPO157" s="303"/>
      <c r="QPP157" s="303"/>
      <c r="QPQ157" s="303"/>
      <c r="QPR157" s="303"/>
      <c r="QPS157" s="303"/>
      <c r="QPT157" s="303"/>
      <c r="QPU157" s="303"/>
      <c r="QPV157" s="303"/>
      <c r="QPW157" s="303"/>
      <c r="QPX157" s="303"/>
      <c r="QPY157" s="303"/>
      <c r="QPZ157" s="303"/>
      <c r="QQA157" s="303"/>
      <c r="QQB157" s="303"/>
      <c r="QQC157" s="303"/>
      <c r="QQD157" s="303"/>
      <c r="QQE157" s="303"/>
      <c r="QQF157" s="303"/>
      <c r="QQG157" s="303"/>
      <c r="QQH157" s="303"/>
      <c r="QQI157" s="303"/>
      <c r="QQJ157" s="303"/>
      <c r="QQK157" s="303"/>
      <c r="QQL157" s="303"/>
      <c r="QQM157" s="303"/>
      <c r="QQN157" s="303"/>
      <c r="QQO157" s="303"/>
      <c r="QQP157" s="303"/>
      <c r="QQQ157" s="303"/>
      <c r="QQR157" s="303"/>
      <c r="QQS157" s="303"/>
      <c r="QQT157" s="303"/>
      <c r="QQU157" s="303"/>
      <c r="QQV157" s="303"/>
      <c r="QQW157" s="303"/>
      <c r="QQX157" s="303"/>
      <c r="QQY157" s="303"/>
      <c r="QQZ157" s="303"/>
      <c r="QRA157" s="303"/>
      <c r="QRB157" s="303"/>
      <c r="QRC157" s="303"/>
      <c r="QRD157" s="303"/>
      <c r="QRE157" s="303"/>
      <c r="QRF157" s="303"/>
      <c r="QRG157" s="303"/>
      <c r="QRH157" s="303"/>
      <c r="QRI157" s="303"/>
      <c r="QRJ157" s="303"/>
      <c r="QRK157" s="303"/>
      <c r="QRL157" s="303"/>
      <c r="QRM157" s="303"/>
      <c r="QRN157" s="303"/>
      <c r="QRO157" s="303"/>
      <c r="QRP157" s="303"/>
      <c r="QRQ157" s="303"/>
      <c r="QRR157" s="303"/>
      <c r="QRS157" s="303"/>
      <c r="QRT157" s="303"/>
      <c r="QRU157" s="303"/>
      <c r="QRV157" s="303"/>
      <c r="QRW157" s="303"/>
      <c r="QRX157" s="303"/>
      <c r="QRY157" s="303"/>
      <c r="QRZ157" s="303"/>
      <c r="QSA157" s="303"/>
      <c r="QSB157" s="303"/>
      <c r="QSC157" s="303"/>
      <c r="QSD157" s="303"/>
      <c r="QSE157" s="303"/>
      <c r="QSF157" s="303"/>
      <c r="QSG157" s="303"/>
      <c r="QSH157" s="303"/>
      <c r="QSI157" s="303"/>
      <c r="QSJ157" s="303"/>
      <c r="QSK157" s="303"/>
      <c r="QSL157" s="303"/>
      <c r="QSM157" s="303"/>
      <c r="QSN157" s="303"/>
      <c r="QSO157" s="303"/>
      <c r="QSP157" s="303"/>
      <c r="QSQ157" s="303"/>
      <c r="QSR157" s="303"/>
      <c r="QSS157" s="303"/>
      <c r="QST157" s="303"/>
      <c r="QSU157" s="303"/>
      <c r="QSV157" s="303"/>
      <c r="QSW157" s="303"/>
      <c r="QSX157" s="303"/>
      <c r="QSY157" s="303"/>
      <c r="QSZ157" s="303"/>
      <c r="QTA157" s="303"/>
      <c r="QTB157" s="303"/>
      <c r="QTC157" s="303"/>
      <c r="QTD157" s="303"/>
      <c r="QTE157" s="303"/>
      <c r="QTF157" s="303"/>
      <c r="QTG157" s="303"/>
      <c r="QTH157" s="303"/>
      <c r="QTI157" s="303"/>
      <c r="QTJ157" s="303"/>
      <c r="QTK157" s="303"/>
      <c r="QTL157" s="303"/>
      <c r="QTM157" s="303"/>
      <c r="QTN157" s="303"/>
      <c r="QTO157" s="303"/>
      <c r="QTP157" s="303"/>
      <c r="QTQ157" s="303"/>
      <c r="QTR157" s="303"/>
      <c r="QTS157" s="303"/>
      <c r="QTT157" s="303"/>
      <c r="QTU157" s="303"/>
      <c r="QTV157" s="303"/>
      <c r="QTW157" s="303"/>
      <c r="QTX157" s="303"/>
      <c r="QTY157" s="303"/>
      <c r="QTZ157" s="303"/>
      <c r="QUA157" s="303"/>
      <c r="QUB157" s="303"/>
      <c r="QUC157" s="303"/>
      <c r="QUD157" s="303"/>
      <c r="QUE157" s="303"/>
      <c r="QUF157" s="303"/>
      <c r="QUG157" s="303"/>
      <c r="QUH157" s="303"/>
      <c r="QUI157" s="303"/>
      <c r="QUJ157" s="303"/>
      <c r="QUK157" s="303"/>
      <c r="QUL157" s="303"/>
      <c r="QUM157" s="303"/>
      <c r="QUN157" s="303"/>
      <c r="QUO157" s="303"/>
      <c r="QUP157" s="303"/>
      <c r="QUQ157" s="303"/>
      <c r="QUR157" s="303"/>
      <c r="QUS157" s="303"/>
      <c r="QUT157" s="303"/>
      <c r="QUU157" s="303"/>
      <c r="QUV157" s="303"/>
      <c r="QUW157" s="303"/>
      <c r="QUX157" s="303"/>
      <c r="QUY157" s="303"/>
      <c r="QUZ157" s="303"/>
      <c r="QVA157" s="303"/>
      <c r="QVB157" s="303"/>
      <c r="QVC157" s="303"/>
      <c r="QVD157" s="303"/>
      <c r="QVE157" s="303"/>
      <c r="QVF157" s="303"/>
      <c r="QVG157" s="303"/>
      <c r="QVH157" s="303"/>
      <c r="QVI157" s="303"/>
      <c r="QVJ157" s="303"/>
      <c r="QVK157" s="303"/>
      <c r="QVL157" s="303"/>
      <c r="QVM157" s="303"/>
      <c r="QVN157" s="303"/>
      <c r="QVO157" s="303"/>
      <c r="QVP157" s="303"/>
      <c r="QVQ157" s="303"/>
      <c r="QVR157" s="303"/>
      <c r="QVS157" s="303"/>
      <c r="QVT157" s="303"/>
      <c r="QVU157" s="303"/>
      <c r="QVV157" s="303"/>
      <c r="QVW157" s="303"/>
      <c r="QVX157" s="303"/>
      <c r="QVY157" s="303"/>
      <c r="QVZ157" s="303"/>
      <c r="QWA157" s="303"/>
      <c r="QWB157" s="303"/>
      <c r="QWC157" s="303"/>
      <c r="QWD157" s="303"/>
      <c r="QWE157" s="303"/>
      <c r="QWF157" s="303"/>
      <c r="QWG157" s="303"/>
      <c r="QWH157" s="303"/>
      <c r="QWI157" s="303"/>
      <c r="QWJ157" s="303"/>
      <c r="QWK157" s="303"/>
      <c r="QWL157" s="303"/>
      <c r="QWM157" s="303"/>
      <c r="QWN157" s="303"/>
      <c r="QWO157" s="303"/>
      <c r="QWP157" s="303"/>
      <c r="QWQ157" s="303"/>
      <c r="QWR157" s="303"/>
      <c r="QWS157" s="303"/>
      <c r="QWT157" s="303"/>
      <c r="QWU157" s="303"/>
      <c r="QWV157" s="303"/>
      <c r="QWW157" s="303"/>
      <c r="QWX157" s="303"/>
      <c r="QWY157" s="303"/>
      <c r="QWZ157" s="303"/>
      <c r="QXA157" s="303"/>
      <c r="QXB157" s="303"/>
      <c r="QXC157" s="303"/>
      <c r="QXD157" s="303"/>
      <c r="QXE157" s="303"/>
      <c r="QXF157" s="303"/>
      <c r="QXG157" s="303"/>
      <c r="QXH157" s="303"/>
      <c r="QXI157" s="303"/>
      <c r="QXJ157" s="303"/>
      <c r="QXK157" s="303"/>
      <c r="QXL157" s="303"/>
      <c r="QXM157" s="303"/>
      <c r="QXN157" s="303"/>
      <c r="QXO157" s="303"/>
      <c r="QXP157" s="303"/>
      <c r="QXQ157" s="303"/>
      <c r="QXR157" s="303"/>
      <c r="QXS157" s="303"/>
      <c r="QXT157" s="303"/>
      <c r="QXU157" s="303"/>
      <c r="QXV157" s="303"/>
      <c r="QXW157" s="303"/>
      <c r="QXX157" s="303"/>
      <c r="QXY157" s="303"/>
      <c r="QXZ157" s="303"/>
      <c r="QYA157" s="303"/>
      <c r="QYB157" s="303"/>
      <c r="QYC157" s="303"/>
      <c r="QYD157" s="303"/>
      <c r="QYE157" s="303"/>
      <c r="QYF157" s="303"/>
      <c r="QYG157" s="303"/>
      <c r="QYH157" s="303"/>
      <c r="QYI157" s="303"/>
      <c r="QYJ157" s="303"/>
      <c r="QYK157" s="303"/>
      <c r="QYL157" s="303"/>
      <c r="QYM157" s="303"/>
      <c r="QYN157" s="303"/>
      <c r="QYO157" s="303"/>
      <c r="QYP157" s="303"/>
      <c r="QYQ157" s="303"/>
      <c r="QYR157" s="303"/>
      <c r="QYS157" s="303"/>
      <c r="QYT157" s="303"/>
      <c r="QYU157" s="303"/>
      <c r="QYV157" s="303"/>
      <c r="QYW157" s="303"/>
      <c r="QYX157" s="303"/>
      <c r="QYY157" s="303"/>
      <c r="QYZ157" s="303"/>
      <c r="QZA157" s="303"/>
      <c r="QZB157" s="303"/>
      <c r="QZC157" s="303"/>
      <c r="QZD157" s="303"/>
      <c r="QZE157" s="303"/>
      <c r="QZF157" s="303"/>
      <c r="QZG157" s="303"/>
      <c r="QZH157" s="303"/>
      <c r="QZI157" s="303"/>
      <c r="QZJ157" s="303"/>
      <c r="QZK157" s="303"/>
      <c r="QZL157" s="303"/>
      <c r="QZM157" s="303"/>
      <c r="QZN157" s="303"/>
      <c r="QZO157" s="303"/>
      <c r="QZP157" s="303"/>
      <c r="QZQ157" s="303"/>
      <c r="QZR157" s="303"/>
      <c r="QZS157" s="303"/>
      <c r="QZT157" s="303"/>
      <c r="QZU157" s="303"/>
      <c r="QZV157" s="303"/>
      <c r="QZW157" s="303"/>
      <c r="QZX157" s="303"/>
      <c r="QZY157" s="303"/>
      <c r="QZZ157" s="303"/>
      <c r="RAA157" s="303"/>
      <c r="RAB157" s="303"/>
      <c r="RAC157" s="303"/>
      <c r="RAD157" s="303"/>
      <c r="RAE157" s="303"/>
      <c r="RAF157" s="303"/>
      <c r="RAG157" s="303"/>
      <c r="RAH157" s="303"/>
      <c r="RAI157" s="303"/>
      <c r="RAJ157" s="303"/>
      <c r="RAK157" s="303"/>
      <c r="RAL157" s="303"/>
      <c r="RAM157" s="303"/>
      <c r="RAN157" s="303"/>
      <c r="RAO157" s="303"/>
      <c r="RAP157" s="303"/>
      <c r="RAQ157" s="303"/>
      <c r="RAR157" s="303"/>
      <c r="RAS157" s="303"/>
      <c r="RAT157" s="303"/>
      <c r="RAU157" s="303"/>
      <c r="RAV157" s="303"/>
      <c r="RAW157" s="303"/>
      <c r="RAX157" s="303"/>
      <c r="RAY157" s="303"/>
      <c r="RAZ157" s="303"/>
      <c r="RBA157" s="303"/>
      <c r="RBB157" s="303"/>
      <c r="RBC157" s="303"/>
      <c r="RBD157" s="303"/>
      <c r="RBE157" s="303"/>
      <c r="RBF157" s="303"/>
      <c r="RBG157" s="303"/>
      <c r="RBH157" s="303"/>
      <c r="RBI157" s="303"/>
      <c r="RBJ157" s="303"/>
      <c r="RBK157" s="303"/>
      <c r="RBL157" s="303"/>
      <c r="RBM157" s="303"/>
      <c r="RBN157" s="303"/>
      <c r="RBO157" s="303"/>
      <c r="RBP157" s="303"/>
      <c r="RBQ157" s="303"/>
      <c r="RBR157" s="303"/>
      <c r="RBS157" s="303"/>
      <c r="RBT157" s="303"/>
      <c r="RBU157" s="303"/>
      <c r="RBV157" s="303"/>
      <c r="RBW157" s="303"/>
      <c r="RBX157" s="303"/>
      <c r="RBY157" s="303"/>
      <c r="RBZ157" s="303"/>
      <c r="RCA157" s="303"/>
      <c r="RCB157" s="303"/>
      <c r="RCC157" s="303"/>
      <c r="RCD157" s="303"/>
      <c r="RCE157" s="303"/>
      <c r="RCF157" s="303"/>
      <c r="RCG157" s="303"/>
      <c r="RCH157" s="303"/>
      <c r="RCI157" s="303"/>
      <c r="RCJ157" s="303"/>
      <c r="RCK157" s="303"/>
      <c r="RCL157" s="303"/>
      <c r="RCM157" s="303"/>
      <c r="RCN157" s="303"/>
      <c r="RCO157" s="303"/>
      <c r="RCP157" s="303"/>
      <c r="RCQ157" s="303"/>
      <c r="RCR157" s="303"/>
      <c r="RCS157" s="303"/>
      <c r="RCT157" s="303"/>
      <c r="RCU157" s="303"/>
      <c r="RCV157" s="303"/>
      <c r="RCW157" s="303"/>
      <c r="RCX157" s="303"/>
      <c r="RCY157" s="303"/>
      <c r="RCZ157" s="303"/>
      <c r="RDA157" s="303"/>
      <c r="RDB157" s="303"/>
      <c r="RDC157" s="303"/>
      <c r="RDD157" s="303"/>
      <c r="RDE157" s="303"/>
      <c r="RDF157" s="303"/>
      <c r="RDG157" s="303"/>
      <c r="RDH157" s="303"/>
      <c r="RDI157" s="303"/>
      <c r="RDJ157" s="303"/>
      <c r="RDK157" s="303"/>
      <c r="RDL157" s="303"/>
      <c r="RDM157" s="303"/>
      <c r="RDN157" s="303"/>
      <c r="RDO157" s="303"/>
      <c r="RDP157" s="303"/>
      <c r="RDQ157" s="303"/>
      <c r="RDR157" s="303"/>
      <c r="RDS157" s="303"/>
      <c r="RDT157" s="303"/>
      <c r="RDU157" s="303"/>
      <c r="RDV157" s="303"/>
      <c r="RDW157" s="303"/>
      <c r="RDX157" s="303"/>
      <c r="RDY157" s="303"/>
      <c r="RDZ157" s="303"/>
      <c r="REA157" s="303"/>
      <c r="REB157" s="303"/>
      <c r="REC157" s="303"/>
      <c r="RED157" s="303"/>
      <c r="REE157" s="303"/>
      <c r="REF157" s="303"/>
      <c r="REG157" s="303"/>
      <c r="REH157" s="303"/>
      <c r="REI157" s="303"/>
      <c r="REJ157" s="303"/>
      <c r="REK157" s="303"/>
      <c r="REL157" s="303"/>
      <c r="REM157" s="303"/>
      <c r="REN157" s="303"/>
      <c r="REO157" s="303"/>
      <c r="REP157" s="303"/>
      <c r="REQ157" s="303"/>
      <c r="RER157" s="303"/>
      <c r="RES157" s="303"/>
      <c r="RET157" s="303"/>
      <c r="REU157" s="303"/>
      <c r="REV157" s="303"/>
      <c r="REW157" s="303"/>
      <c r="REX157" s="303"/>
      <c r="REY157" s="303"/>
      <c r="REZ157" s="303"/>
      <c r="RFA157" s="303"/>
      <c r="RFB157" s="303"/>
      <c r="RFC157" s="303"/>
      <c r="RFD157" s="303"/>
      <c r="RFE157" s="303"/>
      <c r="RFF157" s="303"/>
      <c r="RFG157" s="303"/>
      <c r="RFH157" s="303"/>
      <c r="RFI157" s="303"/>
      <c r="RFJ157" s="303"/>
      <c r="RFK157" s="303"/>
      <c r="RFL157" s="303"/>
      <c r="RFM157" s="303"/>
      <c r="RFN157" s="303"/>
      <c r="RFO157" s="303"/>
      <c r="RFP157" s="303"/>
      <c r="RFQ157" s="303"/>
      <c r="RFR157" s="303"/>
      <c r="RFS157" s="303"/>
      <c r="RFT157" s="303"/>
      <c r="RFU157" s="303"/>
      <c r="RFV157" s="303"/>
      <c r="RFW157" s="303"/>
      <c r="RFX157" s="303"/>
      <c r="RFY157" s="303"/>
      <c r="RFZ157" s="303"/>
      <c r="RGA157" s="303"/>
      <c r="RGB157" s="303"/>
      <c r="RGC157" s="303"/>
      <c r="RGD157" s="303"/>
      <c r="RGE157" s="303"/>
      <c r="RGF157" s="303"/>
      <c r="RGG157" s="303"/>
      <c r="RGH157" s="303"/>
      <c r="RGI157" s="303"/>
      <c r="RGJ157" s="303"/>
      <c r="RGK157" s="303"/>
      <c r="RGL157" s="303"/>
      <c r="RGM157" s="303"/>
      <c r="RGN157" s="303"/>
      <c r="RGO157" s="303"/>
      <c r="RGP157" s="303"/>
      <c r="RGQ157" s="303"/>
      <c r="RGR157" s="303"/>
      <c r="RGS157" s="303"/>
      <c r="RGT157" s="303"/>
      <c r="RGU157" s="303"/>
      <c r="RGV157" s="303"/>
      <c r="RGW157" s="303"/>
      <c r="RGX157" s="303"/>
      <c r="RGY157" s="303"/>
      <c r="RGZ157" s="303"/>
      <c r="RHA157" s="303"/>
      <c r="RHB157" s="303"/>
      <c r="RHC157" s="303"/>
      <c r="RHD157" s="303"/>
      <c r="RHE157" s="303"/>
      <c r="RHF157" s="303"/>
      <c r="RHG157" s="303"/>
      <c r="RHH157" s="303"/>
      <c r="RHI157" s="303"/>
      <c r="RHJ157" s="303"/>
      <c r="RHK157" s="303"/>
      <c r="RHL157" s="303"/>
      <c r="RHM157" s="303"/>
      <c r="RHN157" s="303"/>
      <c r="RHO157" s="303"/>
      <c r="RHP157" s="303"/>
      <c r="RHQ157" s="303"/>
      <c r="RHR157" s="303"/>
      <c r="RHS157" s="303"/>
      <c r="RHT157" s="303"/>
      <c r="RHU157" s="303"/>
      <c r="RHV157" s="303"/>
      <c r="RHW157" s="303"/>
      <c r="RHX157" s="303"/>
      <c r="RHY157" s="303"/>
      <c r="RHZ157" s="303"/>
      <c r="RIA157" s="303"/>
      <c r="RIB157" s="303"/>
      <c r="RIC157" s="303"/>
      <c r="RID157" s="303"/>
      <c r="RIE157" s="303"/>
      <c r="RIF157" s="303"/>
      <c r="RIG157" s="303"/>
      <c r="RIH157" s="303"/>
      <c r="RII157" s="303"/>
      <c r="RIJ157" s="303"/>
      <c r="RIK157" s="303"/>
      <c r="RIL157" s="303"/>
      <c r="RIM157" s="303"/>
      <c r="RIN157" s="303"/>
      <c r="RIO157" s="303"/>
      <c r="RIP157" s="303"/>
      <c r="RIQ157" s="303"/>
      <c r="RIR157" s="303"/>
      <c r="RIS157" s="303"/>
      <c r="RIT157" s="303"/>
      <c r="RIU157" s="303"/>
      <c r="RIV157" s="303"/>
      <c r="RIW157" s="303"/>
      <c r="RIX157" s="303"/>
      <c r="RIY157" s="303"/>
      <c r="RIZ157" s="303"/>
      <c r="RJA157" s="303"/>
      <c r="RJB157" s="303"/>
      <c r="RJC157" s="303"/>
      <c r="RJD157" s="303"/>
      <c r="RJE157" s="303"/>
      <c r="RJF157" s="303"/>
      <c r="RJG157" s="303"/>
      <c r="RJH157" s="303"/>
      <c r="RJI157" s="303"/>
      <c r="RJJ157" s="303"/>
      <c r="RJK157" s="303"/>
      <c r="RJL157" s="303"/>
      <c r="RJM157" s="303"/>
      <c r="RJN157" s="303"/>
      <c r="RJO157" s="303"/>
      <c r="RJP157" s="303"/>
      <c r="RJQ157" s="303"/>
      <c r="RJR157" s="303"/>
      <c r="RJS157" s="303"/>
      <c r="RJT157" s="303"/>
      <c r="RJU157" s="303"/>
      <c r="RJV157" s="303"/>
      <c r="RJW157" s="303"/>
      <c r="RJX157" s="303"/>
      <c r="RJY157" s="303"/>
      <c r="RJZ157" s="303"/>
      <c r="RKA157" s="303"/>
      <c r="RKB157" s="303"/>
      <c r="RKC157" s="303"/>
      <c r="RKD157" s="303"/>
      <c r="RKE157" s="303"/>
      <c r="RKF157" s="303"/>
      <c r="RKG157" s="303"/>
      <c r="RKH157" s="303"/>
      <c r="RKI157" s="303"/>
      <c r="RKJ157" s="303"/>
      <c r="RKK157" s="303"/>
      <c r="RKL157" s="303"/>
      <c r="RKM157" s="303"/>
      <c r="RKN157" s="303"/>
      <c r="RKO157" s="303"/>
      <c r="RKP157" s="303"/>
      <c r="RKQ157" s="303"/>
      <c r="RKR157" s="303"/>
      <c r="RKS157" s="303"/>
      <c r="RKT157" s="303"/>
      <c r="RKU157" s="303"/>
      <c r="RKV157" s="303"/>
      <c r="RKW157" s="303"/>
      <c r="RKX157" s="303"/>
      <c r="RKY157" s="303"/>
      <c r="RKZ157" s="303"/>
      <c r="RLA157" s="303"/>
      <c r="RLB157" s="303"/>
      <c r="RLC157" s="303"/>
      <c r="RLD157" s="303"/>
      <c r="RLE157" s="303"/>
      <c r="RLF157" s="303"/>
      <c r="RLG157" s="303"/>
      <c r="RLH157" s="303"/>
      <c r="RLI157" s="303"/>
      <c r="RLJ157" s="303"/>
      <c r="RLK157" s="303"/>
      <c r="RLL157" s="303"/>
      <c r="RLM157" s="303"/>
      <c r="RLN157" s="303"/>
      <c r="RLO157" s="303"/>
      <c r="RLP157" s="303"/>
      <c r="RLQ157" s="303"/>
      <c r="RLR157" s="303"/>
      <c r="RLS157" s="303"/>
      <c r="RLT157" s="303"/>
      <c r="RLU157" s="303"/>
      <c r="RLV157" s="303"/>
      <c r="RLW157" s="303"/>
      <c r="RLX157" s="303"/>
      <c r="RLY157" s="303"/>
      <c r="RLZ157" s="303"/>
      <c r="RMA157" s="303"/>
      <c r="RMB157" s="303"/>
      <c r="RMC157" s="303"/>
      <c r="RMD157" s="303"/>
      <c r="RME157" s="303"/>
      <c r="RMF157" s="303"/>
      <c r="RMG157" s="303"/>
      <c r="RMH157" s="303"/>
      <c r="RMI157" s="303"/>
      <c r="RMJ157" s="303"/>
      <c r="RMK157" s="303"/>
      <c r="RML157" s="303"/>
      <c r="RMM157" s="303"/>
      <c r="RMN157" s="303"/>
      <c r="RMO157" s="303"/>
      <c r="RMP157" s="303"/>
      <c r="RMQ157" s="303"/>
      <c r="RMR157" s="303"/>
      <c r="RMS157" s="303"/>
      <c r="RMT157" s="303"/>
      <c r="RMU157" s="303"/>
      <c r="RMV157" s="303"/>
      <c r="RMW157" s="303"/>
      <c r="RMX157" s="303"/>
      <c r="RMY157" s="303"/>
      <c r="RMZ157" s="303"/>
      <c r="RNA157" s="303"/>
      <c r="RNB157" s="303"/>
      <c r="RNC157" s="303"/>
      <c r="RND157" s="303"/>
      <c r="RNE157" s="303"/>
      <c r="RNF157" s="303"/>
      <c r="RNG157" s="303"/>
      <c r="RNH157" s="303"/>
      <c r="RNI157" s="303"/>
      <c r="RNJ157" s="303"/>
      <c r="RNK157" s="303"/>
      <c r="RNL157" s="303"/>
      <c r="RNM157" s="303"/>
      <c r="RNN157" s="303"/>
      <c r="RNO157" s="303"/>
      <c r="RNP157" s="303"/>
      <c r="RNQ157" s="303"/>
      <c r="RNR157" s="303"/>
      <c r="RNS157" s="303"/>
      <c r="RNT157" s="303"/>
      <c r="RNU157" s="303"/>
      <c r="RNV157" s="303"/>
      <c r="RNW157" s="303"/>
      <c r="RNX157" s="303"/>
      <c r="RNY157" s="303"/>
      <c r="RNZ157" s="303"/>
      <c r="ROA157" s="303"/>
      <c r="ROB157" s="303"/>
      <c r="ROC157" s="303"/>
      <c r="ROD157" s="303"/>
      <c r="ROE157" s="303"/>
      <c r="ROF157" s="303"/>
      <c r="ROG157" s="303"/>
      <c r="ROH157" s="303"/>
      <c r="ROI157" s="303"/>
      <c r="ROJ157" s="303"/>
      <c r="ROK157" s="303"/>
      <c r="ROL157" s="303"/>
      <c r="ROM157" s="303"/>
      <c r="RON157" s="303"/>
      <c r="ROO157" s="303"/>
      <c r="ROP157" s="303"/>
      <c r="ROQ157" s="303"/>
      <c r="ROR157" s="303"/>
      <c r="ROS157" s="303"/>
      <c r="ROT157" s="303"/>
      <c r="ROU157" s="303"/>
      <c r="ROV157" s="303"/>
      <c r="ROW157" s="303"/>
      <c r="ROX157" s="303"/>
      <c r="ROY157" s="303"/>
      <c r="ROZ157" s="303"/>
      <c r="RPA157" s="303"/>
      <c r="RPB157" s="303"/>
      <c r="RPC157" s="303"/>
      <c r="RPD157" s="303"/>
      <c r="RPE157" s="303"/>
      <c r="RPF157" s="303"/>
      <c r="RPG157" s="303"/>
      <c r="RPH157" s="303"/>
      <c r="RPI157" s="303"/>
      <c r="RPJ157" s="303"/>
      <c r="RPK157" s="303"/>
      <c r="RPL157" s="303"/>
      <c r="RPM157" s="303"/>
      <c r="RPN157" s="303"/>
      <c r="RPO157" s="303"/>
      <c r="RPP157" s="303"/>
      <c r="RPQ157" s="303"/>
      <c r="RPR157" s="303"/>
      <c r="RPS157" s="303"/>
      <c r="RPT157" s="303"/>
      <c r="RPU157" s="303"/>
      <c r="RPV157" s="303"/>
      <c r="RPW157" s="303"/>
      <c r="RPX157" s="303"/>
      <c r="RPY157" s="303"/>
      <c r="RPZ157" s="303"/>
      <c r="RQA157" s="303"/>
      <c r="RQB157" s="303"/>
      <c r="RQC157" s="303"/>
      <c r="RQD157" s="303"/>
      <c r="RQE157" s="303"/>
      <c r="RQF157" s="303"/>
      <c r="RQG157" s="303"/>
      <c r="RQH157" s="303"/>
      <c r="RQI157" s="303"/>
      <c r="RQJ157" s="303"/>
      <c r="RQK157" s="303"/>
      <c r="RQL157" s="303"/>
      <c r="RQM157" s="303"/>
      <c r="RQN157" s="303"/>
      <c r="RQO157" s="303"/>
      <c r="RQP157" s="303"/>
      <c r="RQQ157" s="303"/>
      <c r="RQR157" s="303"/>
      <c r="RQS157" s="303"/>
      <c r="RQT157" s="303"/>
      <c r="RQU157" s="303"/>
      <c r="RQV157" s="303"/>
      <c r="RQW157" s="303"/>
      <c r="RQX157" s="303"/>
      <c r="RQY157" s="303"/>
      <c r="RQZ157" s="303"/>
      <c r="RRA157" s="303"/>
      <c r="RRB157" s="303"/>
      <c r="RRC157" s="303"/>
      <c r="RRD157" s="303"/>
      <c r="RRE157" s="303"/>
      <c r="RRF157" s="303"/>
      <c r="RRG157" s="303"/>
      <c r="RRH157" s="303"/>
      <c r="RRI157" s="303"/>
      <c r="RRJ157" s="303"/>
      <c r="RRK157" s="303"/>
      <c r="RRL157" s="303"/>
      <c r="RRM157" s="303"/>
      <c r="RRN157" s="303"/>
      <c r="RRO157" s="303"/>
      <c r="RRP157" s="303"/>
      <c r="RRQ157" s="303"/>
      <c r="RRR157" s="303"/>
      <c r="RRS157" s="303"/>
      <c r="RRT157" s="303"/>
      <c r="RRU157" s="303"/>
      <c r="RRV157" s="303"/>
      <c r="RRW157" s="303"/>
      <c r="RRX157" s="303"/>
      <c r="RRY157" s="303"/>
      <c r="RRZ157" s="303"/>
      <c r="RSA157" s="303"/>
      <c r="RSB157" s="303"/>
      <c r="RSC157" s="303"/>
      <c r="RSD157" s="303"/>
      <c r="RSE157" s="303"/>
      <c r="RSF157" s="303"/>
      <c r="RSG157" s="303"/>
      <c r="RSH157" s="303"/>
      <c r="RSI157" s="303"/>
      <c r="RSJ157" s="303"/>
      <c r="RSK157" s="303"/>
      <c r="RSL157" s="303"/>
      <c r="RSM157" s="303"/>
      <c r="RSN157" s="303"/>
      <c r="RSO157" s="303"/>
      <c r="RSP157" s="303"/>
      <c r="RSQ157" s="303"/>
      <c r="RSR157" s="303"/>
      <c r="RSS157" s="303"/>
      <c r="RST157" s="303"/>
      <c r="RSU157" s="303"/>
      <c r="RSV157" s="303"/>
      <c r="RSW157" s="303"/>
      <c r="RSX157" s="303"/>
      <c r="RSY157" s="303"/>
      <c r="RSZ157" s="303"/>
      <c r="RTA157" s="303"/>
      <c r="RTB157" s="303"/>
      <c r="RTC157" s="303"/>
      <c r="RTD157" s="303"/>
      <c r="RTE157" s="303"/>
      <c r="RTF157" s="303"/>
      <c r="RTG157" s="303"/>
      <c r="RTH157" s="303"/>
      <c r="RTI157" s="303"/>
      <c r="RTJ157" s="303"/>
      <c r="RTK157" s="303"/>
      <c r="RTL157" s="303"/>
      <c r="RTM157" s="303"/>
      <c r="RTN157" s="303"/>
      <c r="RTO157" s="303"/>
      <c r="RTP157" s="303"/>
      <c r="RTQ157" s="303"/>
      <c r="RTR157" s="303"/>
      <c r="RTS157" s="303"/>
      <c r="RTT157" s="303"/>
      <c r="RTU157" s="303"/>
      <c r="RTV157" s="303"/>
      <c r="RTW157" s="303"/>
      <c r="RTX157" s="303"/>
      <c r="RTY157" s="303"/>
      <c r="RTZ157" s="303"/>
      <c r="RUA157" s="303"/>
      <c r="RUB157" s="303"/>
      <c r="RUC157" s="303"/>
      <c r="RUD157" s="303"/>
      <c r="RUE157" s="303"/>
      <c r="RUF157" s="303"/>
      <c r="RUG157" s="303"/>
      <c r="RUH157" s="303"/>
      <c r="RUI157" s="303"/>
      <c r="RUJ157" s="303"/>
      <c r="RUK157" s="303"/>
      <c r="RUL157" s="303"/>
      <c r="RUM157" s="303"/>
      <c r="RUN157" s="303"/>
      <c r="RUO157" s="303"/>
      <c r="RUP157" s="303"/>
      <c r="RUQ157" s="303"/>
      <c r="RUR157" s="303"/>
      <c r="RUS157" s="303"/>
      <c r="RUT157" s="303"/>
      <c r="RUU157" s="303"/>
      <c r="RUV157" s="303"/>
      <c r="RUW157" s="303"/>
      <c r="RUX157" s="303"/>
      <c r="RUY157" s="303"/>
      <c r="RUZ157" s="303"/>
      <c r="RVA157" s="303"/>
      <c r="RVB157" s="303"/>
      <c r="RVC157" s="303"/>
      <c r="RVD157" s="303"/>
      <c r="RVE157" s="303"/>
      <c r="RVF157" s="303"/>
      <c r="RVG157" s="303"/>
      <c r="RVH157" s="303"/>
      <c r="RVI157" s="303"/>
      <c r="RVJ157" s="303"/>
      <c r="RVK157" s="303"/>
      <c r="RVL157" s="303"/>
      <c r="RVM157" s="303"/>
      <c r="RVN157" s="303"/>
      <c r="RVO157" s="303"/>
      <c r="RVP157" s="303"/>
      <c r="RVQ157" s="303"/>
      <c r="RVR157" s="303"/>
      <c r="RVS157" s="303"/>
      <c r="RVT157" s="303"/>
      <c r="RVU157" s="303"/>
      <c r="RVV157" s="303"/>
      <c r="RVW157" s="303"/>
      <c r="RVX157" s="303"/>
      <c r="RVY157" s="303"/>
      <c r="RVZ157" s="303"/>
      <c r="RWA157" s="303"/>
      <c r="RWB157" s="303"/>
      <c r="RWC157" s="303"/>
      <c r="RWD157" s="303"/>
      <c r="RWE157" s="303"/>
      <c r="RWF157" s="303"/>
      <c r="RWG157" s="303"/>
      <c r="RWH157" s="303"/>
      <c r="RWI157" s="303"/>
      <c r="RWJ157" s="303"/>
      <c r="RWK157" s="303"/>
      <c r="RWL157" s="303"/>
      <c r="RWM157" s="303"/>
      <c r="RWN157" s="303"/>
      <c r="RWO157" s="303"/>
      <c r="RWP157" s="303"/>
      <c r="RWQ157" s="303"/>
      <c r="RWR157" s="303"/>
      <c r="RWS157" s="303"/>
      <c r="RWT157" s="303"/>
      <c r="RWU157" s="303"/>
      <c r="RWV157" s="303"/>
      <c r="RWW157" s="303"/>
      <c r="RWX157" s="303"/>
      <c r="RWY157" s="303"/>
      <c r="RWZ157" s="303"/>
      <c r="RXA157" s="303"/>
      <c r="RXB157" s="303"/>
      <c r="RXC157" s="303"/>
      <c r="RXD157" s="303"/>
      <c r="RXE157" s="303"/>
      <c r="RXF157" s="303"/>
      <c r="RXG157" s="303"/>
      <c r="RXH157" s="303"/>
      <c r="RXI157" s="303"/>
      <c r="RXJ157" s="303"/>
      <c r="RXK157" s="303"/>
      <c r="RXL157" s="303"/>
      <c r="RXM157" s="303"/>
      <c r="RXN157" s="303"/>
      <c r="RXO157" s="303"/>
      <c r="RXP157" s="303"/>
      <c r="RXQ157" s="303"/>
      <c r="RXR157" s="303"/>
      <c r="RXS157" s="303"/>
      <c r="RXT157" s="303"/>
      <c r="RXU157" s="303"/>
      <c r="RXV157" s="303"/>
      <c r="RXW157" s="303"/>
      <c r="RXX157" s="303"/>
      <c r="RXY157" s="303"/>
      <c r="RXZ157" s="303"/>
      <c r="RYA157" s="303"/>
      <c r="RYB157" s="303"/>
      <c r="RYC157" s="303"/>
      <c r="RYD157" s="303"/>
      <c r="RYE157" s="303"/>
      <c r="RYF157" s="303"/>
      <c r="RYG157" s="303"/>
      <c r="RYH157" s="303"/>
      <c r="RYI157" s="303"/>
      <c r="RYJ157" s="303"/>
      <c r="RYK157" s="303"/>
      <c r="RYL157" s="303"/>
      <c r="RYM157" s="303"/>
      <c r="RYN157" s="303"/>
      <c r="RYO157" s="303"/>
      <c r="RYP157" s="303"/>
      <c r="RYQ157" s="303"/>
      <c r="RYR157" s="303"/>
      <c r="RYS157" s="303"/>
      <c r="RYT157" s="303"/>
      <c r="RYU157" s="303"/>
      <c r="RYV157" s="303"/>
      <c r="RYW157" s="303"/>
      <c r="RYX157" s="303"/>
      <c r="RYY157" s="303"/>
      <c r="RYZ157" s="303"/>
      <c r="RZA157" s="303"/>
      <c r="RZB157" s="303"/>
      <c r="RZC157" s="303"/>
      <c r="RZD157" s="303"/>
      <c r="RZE157" s="303"/>
      <c r="RZF157" s="303"/>
      <c r="RZG157" s="303"/>
      <c r="RZH157" s="303"/>
      <c r="RZI157" s="303"/>
      <c r="RZJ157" s="303"/>
      <c r="RZK157" s="303"/>
      <c r="RZL157" s="303"/>
      <c r="RZM157" s="303"/>
      <c r="RZN157" s="303"/>
      <c r="RZO157" s="303"/>
      <c r="RZP157" s="303"/>
      <c r="RZQ157" s="303"/>
      <c r="RZR157" s="303"/>
      <c r="RZS157" s="303"/>
      <c r="RZT157" s="303"/>
      <c r="RZU157" s="303"/>
      <c r="RZV157" s="303"/>
      <c r="RZW157" s="303"/>
      <c r="RZX157" s="303"/>
      <c r="RZY157" s="303"/>
      <c r="RZZ157" s="303"/>
      <c r="SAA157" s="303"/>
      <c r="SAB157" s="303"/>
      <c r="SAC157" s="303"/>
      <c r="SAD157" s="303"/>
      <c r="SAE157" s="303"/>
      <c r="SAF157" s="303"/>
      <c r="SAG157" s="303"/>
      <c r="SAH157" s="303"/>
      <c r="SAI157" s="303"/>
      <c r="SAJ157" s="303"/>
      <c r="SAK157" s="303"/>
      <c r="SAL157" s="303"/>
      <c r="SAM157" s="303"/>
      <c r="SAN157" s="303"/>
      <c r="SAO157" s="303"/>
      <c r="SAP157" s="303"/>
      <c r="SAQ157" s="303"/>
      <c r="SAR157" s="303"/>
      <c r="SAS157" s="303"/>
      <c r="SAT157" s="303"/>
      <c r="SAU157" s="303"/>
      <c r="SAV157" s="303"/>
      <c r="SAW157" s="303"/>
      <c r="SAX157" s="303"/>
      <c r="SAY157" s="303"/>
      <c r="SAZ157" s="303"/>
      <c r="SBA157" s="303"/>
      <c r="SBB157" s="303"/>
      <c r="SBC157" s="303"/>
      <c r="SBD157" s="303"/>
      <c r="SBE157" s="303"/>
      <c r="SBF157" s="303"/>
      <c r="SBG157" s="303"/>
      <c r="SBH157" s="303"/>
      <c r="SBI157" s="303"/>
      <c r="SBJ157" s="303"/>
      <c r="SBK157" s="303"/>
      <c r="SBL157" s="303"/>
      <c r="SBM157" s="303"/>
      <c r="SBN157" s="303"/>
      <c r="SBO157" s="303"/>
      <c r="SBP157" s="303"/>
      <c r="SBQ157" s="303"/>
      <c r="SBR157" s="303"/>
      <c r="SBS157" s="303"/>
      <c r="SBT157" s="303"/>
      <c r="SBU157" s="303"/>
      <c r="SBV157" s="303"/>
      <c r="SBW157" s="303"/>
      <c r="SBX157" s="303"/>
      <c r="SBY157" s="303"/>
      <c r="SBZ157" s="303"/>
      <c r="SCA157" s="303"/>
      <c r="SCB157" s="303"/>
      <c r="SCC157" s="303"/>
      <c r="SCD157" s="303"/>
      <c r="SCE157" s="303"/>
      <c r="SCF157" s="303"/>
      <c r="SCG157" s="303"/>
      <c r="SCH157" s="303"/>
      <c r="SCI157" s="303"/>
      <c r="SCJ157" s="303"/>
      <c r="SCK157" s="303"/>
      <c r="SCL157" s="303"/>
      <c r="SCM157" s="303"/>
      <c r="SCN157" s="303"/>
      <c r="SCO157" s="303"/>
      <c r="SCP157" s="303"/>
      <c r="SCQ157" s="303"/>
      <c r="SCR157" s="303"/>
      <c r="SCS157" s="303"/>
      <c r="SCT157" s="303"/>
      <c r="SCU157" s="303"/>
      <c r="SCV157" s="303"/>
      <c r="SCW157" s="303"/>
      <c r="SCX157" s="303"/>
      <c r="SCY157" s="303"/>
      <c r="SCZ157" s="303"/>
      <c r="SDA157" s="303"/>
      <c r="SDB157" s="303"/>
      <c r="SDC157" s="303"/>
      <c r="SDD157" s="303"/>
      <c r="SDE157" s="303"/>
      <c r="SDF157" s="303"/>
      <c r="SDG157" s="303"/>
      <c r="SDH157" s="303"/>
      <c r="SDI157" s="303"/>
      <c r="SDJ157" s="303"/>
      <c r="SDK157" s="303"/>
      <c r="SDL157" s="303"/>
      <c r="SDM157" s="303"/>
      <c r="SDN157" s="303"/>
      <c r="SDO157" s="303"/>
      <c r="SDP157" s="303"/>
      <c r="SDQ157" s="303"/>
      <c r="SDR157" s="303"/>
      <c r="SDS157" s="303"/>
      <c r="SDT157" s="303"/>
      <c r="SDU157" s="303"/>
      <c r="SDV157" s="303"/>
      <c r="SDW157" s="303"/>
      <c r="SDX157" s="303"/>
      <c r="SDY157" s="303"/>
      <c r="SDZ157" s="303"/>
      <c r="SEA157" s="303"/>
      <c r="SEB157" s="303"/>
      <c r="SEC157" s="303"/>
      <c r="SED157" s="303"/>
      <c r="SEE157" s="303"/>
      <c r="SEF157" s="303"/>
      <c r="SEG157" s="303"/>
      <c r="SEH157" s="303"/>
      <c r="SEI157" s="303"/>
      <c r="SEJ157" s="303"/>
      <c r="SEK157" s="303"/>
      <c r="SEL157" s="303"/>
      <c r="SEM157" s="303"/>
      <c r="SEN157" s="303"/>
      <c r="SEO157" s="303"/>
      <c r="SEP157" s="303"/>
      <c r="SEQ157" s="303"/>
      <c r="SER157" s="303"/>
      <c r="SES157" s="303"/>
      <c r="SET157" s="303"/>
      <c r="SEU157" s="303"/>
      <c r="SEV157" s="303"/>
      <c r="SEW157" s="303"/>
      <c r="SEX157" s="303"/>
      <c r="SEY157" s="303"/>
      <c r="SEZ157" s="303"/>
      <c r="SFA157" s="303"/>
      <c r="SFB157" s="303"/>
      <c r="SFC157" s="303"/>
      <c r="SFD157" s="303"/>
      <c r="SFE157" s="303"/>
      <c r="SFF157" s="303"/>
      <c r="SFG157" s="303"/>
      <c r="SFH157" s="303"/>
      <c r="SFI157" s="303"/>
      <c r="SFJ157" s="303"/>
      <c r="SFK157" s="303"/>
      <c r="SFL157" s="303"/>
      <c r="SFM157" s="303"/>
      <c r="SFN157" s="303"/>
      <c r="SFO157" s="303"/>
      <c r="SFP157" s="303"/>
      <c r="SFQ157" s="303"/>
      <c r="SFR157" s="303"/>
      <c r="SFS157" s="303"/>
      <c r="SFT157" s="303"/>
      <c r="SFU157" s="303"/>
      <c r="SFV157" s="303"/>
      <c r="SFW157" s="303"/>
      <c r="SFX157" s="303"/>
      <c r="SFY157" s="303"/>
      <c r="SFZ157" s="303"/>
      <c r="SGA157" s="303"/>
      <c r="SGB157" s="303"/>
      <c r="SGC157" s="303"/>
      <c r="SGD157" s="303"/>
      <c r="SGE157" s="303"/>
      <c r="SGF157" s="303"/>
      <c r="SGG157" s="303"/>
      <c r="SGH157" s="303"/>
      <c r="SGI157" s="303"/>
      <c r="SGJ157" s="303"/>
      <c r="SGK157" s="303"/>
      <c r="SGL157" s="303"/>
      <c r="SGM157" s="303"/>
      <c r="SGN157" s="303"/>
      <c r="SGO157" s="303"/>
      <c r="SGP157" s="303"/>
      <c r="SGQ157" s="303"/>
      <c r="SGR157" s="303"/>
      <c r="SGS157" s="303"/>
      <c r="SGT157" s="303"/>
      <c r="SGU157" s="303"/>
      <c r="SGV157" s="303"/>
      <c r="SGW157" s="303"/>
      <c r="SGX157" s="303"/>
      <c r="SGY157" s="303"/>
      <c r="SGZ157" s="303"/>
      <c r="SHA157" s="303"/>
      <c r="SHB157" s="303"/>
      <c r="SHC157" s="303"/>
      <c r="SHD157" s="303"/>
      <c r="SHE157" s="303"/>
      <c r="SHF157" s="303"/>
      <c r="SHG157" s="303"/>
      <c r="SHH157" s="303"/>
      <c r="SHI157" s="303"/>
      <c r="SHJ157" s="303"/>
      <c r="SHK157" s="303"/>
      <c r="SHL157" s="303"/>
      <c r="SHM157" s="303"/>
      <c r="SHN157" s="303"/>
      <c r="SHO157" s="303"/>
      <c r="SHP157" s="303"/>
      <c r="SHQ157" s="303"/>
      <c r="SHR157" s="303"/>
      <c r="SHS157" s="303"/>
      <c r="SHT157" s="303"/>
      <c r="SHU157" s="303"/>
      <c r="SHV157" s="303"/>
      <c r="SHW157" s="303"/>
      <c r="SHX157" s="303"/>
      <c r="SHY157" s="303"/>
      <c r="SHZ157" s="303"/>
      <c r="SIA157" s="303"/>
      <c r="SIB157" s="303"/>
      <c r="SIC157" s="303"/>
      <c r="SID157" s="303"/>
      <c r="SIE157" s="303"/>
      <c r="SIF157" s="303"/>
      <c r="SIG157" s="303"/>
      <c r="SIH157" s="303"/>
      <c r="SII157" s="303"/>
      <c r="SIJ157" s="303"/>
      <c r="SIK157" s="303"/>
      <c r="SIL157" s="303"/>
      <c r="SIM157" s="303"/>
      <c r="SIN157" s="303"/>
      <c r="SIO157" s="303"/>
      <c r="SIP157" s="303"/>
      <c r="SIQ157" s="303"/>
      <c r="SIR157" s="303"/>
      <c r="SIS157" s="303"/>
      <c r="SIT157" s="303"/>
      <c r="SIU157" s="303"/>
      <c r="SIV157" s="303"/>
      <c r="SIW157" s="303"/>
      <c r="SIX157" s="303"/>
      <c r="SIY157" s="303"/>
      <c r="SIZ157" s="303"/>
      <c r="SJA157" s="303"/>
      <c r="SJB157" s="303"/>
      <c r="SJC157" s="303"/>
      <c r="SJD157" s="303"/>
      <c r="SJE157" s="303"/>
      <c r="SJF157" s="303"/>
      <c r="SJG157" s="303"/>
      <c r="SJH157" s="303"/>
      <c r="SJI157" s="303"/>
      <c r="SJJ157" s="303"/>
      <c r="SJK157" s="303"/>
      <c r="SJL157" s="303"/>
      <c r="SJM157" s="303"/>
      <c r="SJN157" s="303"/>
      <c r="SJO157" s="303"/>
      <c r="SJP157" s="303"/>
      <c r="SJQ157" s="303"/>
      <c r="SJR157" s="303"/>
      <c r="SJS157" s="303"/>
      <c r="SJT157" s="303"/>
      <c r="SJU157" s="303"/>
      <c r="SJV157" s="303"/>
      <c r="SJW157" s="303"/>
      <c r="SJX157" s="303"/>
      <c r="SJY157" s="303"/>
      <c r="SJZ157" s="303"/>
      <c r="SKA157" s="303"/>
      <c r="SKB157" s="303"/>
      <c r="SKC157" s="303"/>
      <c r="SKD157" s="303"/>
      <c r="SKE157" s="303"/>
      <c r="SKF157" s="303"/>
      <c r="SKG157" s="303"/>
      <c r="SKH157" s="303"/>
      <c r="SKI157" s="303"/>
      <c r="SKJ157" s="303"/>
      <c r="SKK157" s="303"/>
      <c r="SKL157" s="303"/>
      <c r="SKM157" s="303"/>
      <c r="SKN157" s="303"/>
      <c r="SKO157" s="303"/>
      <c r="SKP157" s="303"/>
      <c r="SKQ157" s="303"/>
      <c r="SKR157" s="303"/>
      <c r="SKS157" s="303"/>
      <c r="SKT157" s="303"/>
      <c r="SKU157" s="303"/>
      <c r="SKV157" s="303"/>
      <c r="SKW157" s="303"/>
      <c r="SKX157" s="303"/>
      <c r="SKY157" s="303"/>
      <c r="SKZ157" s="303"/>
      <c r="SLA157" s="303"/>
      <c r="SLB157" s="303"/>
      <c r="SLC157" s="303"/>
      <c r="SLD157" s="303"/>
      <c r="SLE157" s="303"/>
      <c r="SLF157" s="303"/>
      <c r="SLG157" s="303"/>
      <c r="SLH157" s="303"/>
      <c r="SLI157" s="303"/>
      <c r="SLJ157" s="303"/>
      <c r="SLK157" s="303"/>
      <c r="SLL157" s="303"/>
      <c r="SLM157" s="303"/>
      <c r="SLN157" s="303"/>
      <c r="SLO157" s="303"/>
      <c r="SLP157" s="303"/>
      <c r="SLQ157" s="303"/>
      <c r="SLR157" s="303"/>
      <c r="SLS157" s="303"/>
      <c r="SLT157" s="303"/>
      <c r="SLU157" s="303"/>
      <c r="SLV157" s="303"/>
      <c r="SLW157" s="303"/>
      <c r="SLX157" s="303"/>
      <c r="SLY157" s="303"/>
      <c r="SLZ157" s="303"/>
      <c r="SMA157" s="303"/>
      <c r="SMB157" s="303"/>
      <c r="SMC157" s="303"/>
      <c r="SMD157" s="303"/>
      <c r="SME157" s="303"/>
      <c r="SMF157" s="303"/>
      <c r="SMG157" s="303"/>
      <c r="SMH157" s="303"/>
      <c r="SMI157" s="303"/>
      <c r="SMJ157" s="303"/>
      <c r="SMK157" s="303"/>
      <c r="SML157" s="303"/>
      <c r="SMM157" s="303"/>
      <c r="SMN157" s="303"/>
      <c r="SMO157" s="303"/>
      <c r="SMP157" s="303"/>
      <c r="SMQ157" s="303"/>
      <c r="SMR157" s="303"/>
      <c r="SMS157" s="303"/>
      <c r="SMT157" s="303"/>
      <c r="SMU157" s="303"/>
      <c r="SMV157" s="303"/>
      <c r="SMW157" s="303"/>
      <c r="SMX157" s="303"/>
      <c r="SMY157" s="303"/>
      <c r="SMZ157" s="303"/>
      <c r="SNA157" s="303"/>
      <c r="SNB157" s="303"/>
      <c r="SNC157" s="303"/>
      <c r="SND157" s="303"/>
      <c r="SNE157" s="303"/>
      <c r="SNF157" s="303"/>
      <c r="SNG157" s="303"/>
      <c r="SNH157" s="303"/>
      <c r="SNI157" s="303"/>
      <c r="SNJ157" s="303"/>
      <c r="SNK157" s="303"/>
      <c r="SNL157" s="303"/>
      <c r="SNM157" s="303"/>
      <c r="SNN157" s="303"/>
      <c r="SNO157" s="303"/>
      <c r="SNP157" s="303"/>
      <c r="SNQ157" s="303"/>
      <c r="SNR157" s="303"/>
      <c r="SNS157" s="303"/>
      <c r="SNT157" s="303"/>
      <c r="SNU157" s="303"/>
      <c r="SNV157" s="303"/>
      <c r="SNW157" s="303"/>
      <c r="SNX157" s="303"/>
      <c r="SNY157" s="303"/>
      <c r="SNZ157" s="303"/>
      <c r="SOA157" s="303"/>
      <c r="SOB157" s="303"/>
      <c r="SOC157" s="303"/>
      <c r="SOD157" s="303"/>
      <c r="SOE157" s="303"/>
      <c r="SOF157" s="303"/>
      <c r="SOG157" s="303"/>
      <c r="SOH157" s="303"/>
      <c r="SOI157" s="303"/>
      <c r="SOJ157" s="303"/>
      <c r="SOK157" s="303"/>
      <c r="SOL157" s="303"/>
      <c r="SOM157" s="303"/>
      <c r="SON157" s="303"/>
      <c r="SOO157" s="303"/>
      <c r="SOP157" s="303"/>
      <c r="SOQ157" s="303"/>
      <c r="SOR157" s="303"/>
      <c r="SOS157" s="303"/>
      <c r="SOT157" s="303"/>
      <c r="SOU157" s="303"/>
      <c r="SOV157" s="303"/>
      <c r="SOW157" s="303"/>
      <c r="SOX157" s="303"/>
      <c r="SOY157" s="303"/>
      <c r="SOZ157" s="303"/>
      <c r="SPA157" s="303"/>
      <c r="SPB157" s="303"/>
      <c r="SPC157" s="303"/>
      <c r="SPD157" s="303"/>
      <c r="SPE157" s="303"/>
      <c r="SPF157" s="303"/>
      <c r="SPG157" s="303"/>
      <c r="SPH157" s="303"/>
      <c r="SPI157" s="303"/>
      <c r="SPJ157" s="303"/>
      <c r="SPK157" s="303"/>
      <c r="SPL157" s="303"/>
      <c r="SPM157" s="303"/>
      <c r="SPN157" s="303"/>
      <c r="SPO157" s="303"/>
      <c r="SPP157" s="303"/>
      <c r="SPQ157" s="303"/>
      <c r="SPR157" s="303"/>
      <c r="SPS157" s="303"/>
      <c r="SPT157" s="303"/>
      <c r="SPU157" s="303"/>
      <c r="SPV157" s="303"/>
      <c r="SPW157" s="303"/>
      <c r="SPX157" s="303"/>
      <c r="SPY157" s="303"/>
      <c r="SPZ157" s="303"/>
      <c r="SQA157" s="303"/>
      <c r="SQB157" s="303"/>
      <c r="SQC157" s="303"/>
      <c r="SQD157" s="303"/>
      <c r="SQE157" s="303"/>
      <c r="SQF157" s="303"/>
      <c r="SQG157" s="303"/>
      <c r="SQH157" s="303"/>
      <c r="SQI157" s="303"/>
      <c r="SQJ157" s="303"/>
      <c r="SQK157" s="303"/>
      <c r="SQL157" s="303"/>
      <c r="SQM157" s="303"/>
      <c r="SQN157" s="303"/>
      <c r="SQO157" s="303"/>
      <c r="SQP157" s="303"/>
      <c r="SQQ157" s="303"/>
      <c r="SQR157" s="303"/>
      <c r="SQS157" s="303"/>
      <c r="SQT157" s="303"/>
      <c r="SQU157" s="303"/>
      <c r="SQV157" s="303"/>
      <c r="SQW157" s="303"/>
      <c r="SQX157" s="303"/>
      <c r="SQY157" s="303"/>
      <c r="SQZ157" s="303"/>
      <c r="SRA157" s="303"/>
      <c r="SRB157" s="303"/>
      <c r="SRC157" s="303"/>
      <c r="SRD157" s="303"/>
      <c r="SRE157" s="303"/>
      <c r="SRF157" s="303"/>
      <c r="SRG157" s="303"/>
      <c r="SRH157" s="303"/>
      <c r="SRI157" s="303"/>
      <c r="SRJ157" s="303"/>
      <c r="SRK157" s="303"/>
      <c r="SRL157" s="303"/>
      <c r="SRM157" s="303"/>
      <c r="SRN157" s="303"/>
      <c r="SRO157" s="303"/>
      <c r="SRP157" s="303"/>
      <c r="SRQ157" s="303"/>
      <c r="SRR157" s="303"/>
      <c r="SRS157" s="303"/>
      <c r="SRT157" s="303"/>
      <c r="SRU157" s="303"/>
      <c r="SRV157" s="303"/>
      <c r="SRW157" s="303"/>
      <c r="SRX157" s="303"/>
      <c r="SRY157" s="303"/>
      <c r="SRZ157" s="303"/>
      <c r="SSA157" s="303"/>
      <c r="SSB157" s="303"/>
      <c r="SSC157" s="303"/>
      <c r="SSD157" s="303"/>
      <c r="SSE157" s="303"/>
      <c r="SSF157" s="303"/>
      <c r="SSG157" s="303"/>
      <c r="SSH157" s="303"/>
      <c r="SSI157" s="303"/>
      <c r="SSJ157" s="303"/>
      <c r="SSK157" s="303"/>
      <c r="SSL157" s="303"/>
      <c r="SSM157" s="303"/>
      <c r="SSN157" s="303"/>
      <c r="SSO157" s="303"/>
      <c r="SSP157" s="303"/>
      <c r="SSQ157" s="303"/>
      <c r="SSR157" s="303"/>
      <c r="SSS157" s="303"/>
      <c r="SST157" s="303"/>
      <c r="SSU157" s="303"/>
      <c r="SSV157" s="303"/>
      <c r="SSW157" s="303"/>
      <c r="SSX157" s="303"/>
      <c r="SSY157" s="303"/>
      <c r="SSZ157" s="303"/>
      <c r="STA157" s="303"/>
      <c r="STB157" s="303"/>
      <c r="STC157" s="303"/>
      <c r="STD157" s="303"/>
      <c r="STE157" s="303"/>
      <c r="STF157" s="303"/>
      <c r="STG157" s="303"/>
      <c r="STH157" s="303"/>
      <c r="STI157" s="303"/>
      <c r="STJ157" s="303"/>
      <c r="STK157" s="303"/>
      <c r="STL157" s="303"/>
      <c r="STM157" s="303"/>
      <c r="STN157" s="303"/>
      <c r="STO157" s="303"/>
      <c r="STP157" s="303"/>
      <c r="STQ157" s="303"/>
      <c r="STR157" s="303"/>
      <c r="STS157" s="303"/>
      <c r="STT157" s="303"/>
      <c r="STU157" s="303"/>
      <c r="STV157" s="303"/>
      <c r="STW157" s="303"/>
      <c r="STX157" s="303"/>
      <c r="STY157" s="303"/>
      <c r="STZ157" s="303"/>
      <c r="SUA157" s="303"/>
      <c r="SUB157" s="303"/>
      <c r="SUC157" s="303"/>
      <c r="SUD157" s="303"/>
      <c r="SUE157" s="303"/>
      <c r="SUF157" s="303"/>
      <c r="SUG157" s="303"/>
      <c r="SUH157" s="303"/>
      <c r="SUI157" s="303"/>
      <c r="SUJ157" s="303"/>
      <c r="SUK157" s="303"/>
      <c r="SUL157" s="303"/>
      <c r="SUM157" s="303"/>
      <c r="SUN157" s="303"/>
      <c r="SUO157" s="303"/>
      <c r="SUP157" s="303"/>
      <c r="SUQ157" s="303"/>
      <c r="SUR157" s="303"/>
      <c r="SUS157" s="303"/>
      <c r="SUT157" s="303"/>
      <c r="SUU157" s="303"/>
      <c r="SUV157" s="303"/>
      <c r="SUW157" s="303"/>
      <c r="SUX157" s="303"/>
      <c r="SUY157" s="303"/>
      <c r="SUZ157" s="303"/>
      <c r="SVA157" s="303"/>
      <c r="SVB157" s="303"/>
      <c r="SVC157" s="303"/>
      <c r="SVD157" s="303"/>
      <c r="SVE157" s="303"/>
      <c r="SVF157" s="303"/>
      <c r="SVG157" s="303"/>
      <c r="SVH157" s="303"/>
      <c r="SVI157" s="303"/>
      <c r="SVJ157" s="303"/>
      <c r="SVK157" s="303"/>
      <c r="SVL157" s="303"/>
      <c r="SVM157" s="303"/>
      <c r="SVN157" s="303"/>
      <c r="SVO157" s="303"/>
      <c r="SVP157" s="303"/>
      <c r="SVQ157" s="303"/>
      <c r="SVR157" s="303"/>
      <c r="SVS157" s="303"/>
      <c r="SVT157" s="303"/>
      <c r="SVU157" s="303"/>
      <c r="SVV157" s="303"/>
      <c r="SVW157" s="303"/>
      <c r="SVX157" s="303"/>
      <c r="SVY157" s="303"/>
      <c r="SVZ157" s="303"/>
      <c r="SWA157" s="303"/>
      <c r="SWB157" s="303"/>
      <c r="SWC157" s="303"/>
      <c r="SWD157" s="303"/>
      <c r="SWE157" s="303"/>
      <c r="SWF157" s="303"/>
      <c r="SWG157" s="303"/>
      <c r="SWH157" s="303"/>
      <c r="SWI157" s="303"/>
      <c r="SWJ157" s="303"/>
      <c r="SWK157" s="303"/>
      <c r="SWL157" s="303"/>
      <c r="SWM157" s="303"/>
      <c r="SWN157" s="303"/>
      <c r="SWO157" s="303"/>
      <c r="SWP157" s="303"/>
      <c r="SWQ157" s="303"/>
      <c r="SWR157" s="303"/>
      <c r="SWS157" s="303"/>
      <c r="SWT157" s="303"/>
      <c r="SWU157" s="303"/>
      <c r="SWV157" s="303"/>
      <c r="SWW157" s="303"/>
      <c r="SWX157" s="303"/>
      <c r="SWY157" s="303"/>
      <c r="SWZ157" s="303"/>
      <c r="SXA157" s="303"/>
      <c r="SXB157" s="303"/>
      <c r="SXC157" s="303"/>
      <c r="SXD157" s="303"/>
      <c r="SXE157" s="303"/>
      <c r="SXF157" s="303"/>
      <c r="SXG157" s="303"/>
      <c r="SXH157" s="303"/>
      <c r="SXI157" s="303"/>
      <c r="SXJ157" s="303"/>
      <c r="SXK157" s="303"/>
      <c r="SXL157" s="303"/>
      <c r="SXM157" s="303"/>
      <c r="SXN157" s="303"/>
      <c r="SXO157" s="303"/>
      <c r="SXP157" s="303"/>
      <c r="SXQ157" s="303"/>
      <c r="SXR157" s="303"/>
      <c r="SXS157" s="303"/>
      <c r="SXT157" s="303"/>
      <c r="SXU157" s="303"/>
      <c r="SXV157" s="303"/>
      <c r="SXW157" s="303"/>
      <c r="SXX157" s="303"/>
      <c r="SXY157" s="303"/>
      <c r="SXZ157" s="303"/>
      <c r="SYA157" s="303"/>
      <c r="SYB157" s="303"/>
      <c r="SYC157" s="303"/>
      <c r="SYD157" s="303"/>
      <c r="SYE157" s="303"/>
      <c r="SYF157" s="303"/>
      <c r="SYG157" s="303"/>
      <c r="SYH157" s="303"/>
      <c r="SYI157" s="303"/>
      <c r="SYJ157" s="303"/>
      <c r="SYK157" s="303"/>
      <c r="SYL157" s="303"/>
      <c r="SYM157" s="303"/>
      <c r="SYN157" s="303"/>
      <c r="SYO157" s="303"/>
      <c r="SYP157" s="303"/>
      <c r="SYQ157" s="303"/>
      <c r="SYR157" s="303"/>
      <c r="SYS157" s="303"/>
      <c r="SYT157" s="303"/>
      <c r="SYU157" s="303"/>
      <c r="SYV157" s="303"/>
      <c r="SYW157" s="303"/>
      <c r="SYX157" s="303"/>
      <c r="SYY157" s="303"/>
      <c r="SYZ157" s="303"/>
      <c r="SZA157" s="303"/>
      <c r="SZB157" s="303"/>
      <c r="SZC157" s="303"/>
      <c r="SZD157" s="303"/>
      <c r="SZE157" s="303"/>
      <c r="SZF157" s="303"/>
      <c r="SZG157" s="303"/>
      <c r="SZH157" s="303"/>
      <c r="SZI157" s="303"/>
      <c r="SZJ157" s="303"/>
      <c r="SZK157" s="303"/>
      <c r="SZL157" s="303"/>
      <c r="SZM157" s="303"/>
      <c r="SZN157" s="303"/>
      <c r="SZO157" s="303"/>
      <c r="SZP157" s="303"/>
      <c r="SZQ157" s="303"/>
      <c r="SZR157" s="303"/>
      <c r="SZS157" s="303"/>
      <c r="SZT157" s="303"/>
      <c r="SZU157" s="303"/>
      <c r="SZV157" s="303"/>
      <c r="SZW157" s="303"/>
      <c r="SZX157" s="303"/>
      <c r="SZY157" s="303"/>
      <c r="SZZ157" s="303"/>
      <c r="TAA157" s="303"/>
      <c r="TAB157" s="303"/>
      <c r="TAC157" s="303"/>
      <c r="TAD157" s="303"/>
      <c r="TAE157" s="303"/>
      <c r="TAF157" s="303"/>
      <c r="TAG157" s="303"/>
      <c r="TAH157" s="303"/>
      <c r="TAI157" s="303"/>
      <c r="TAJ157" s="303"/>
      <c r="TAK157" s="303"/>
      <c r="TAL157" s="303"/>
      <c r="TAM157" s="303"/>
      <c r="TAN157" s="303"/>
      <c r="TAO157" s="303"/>
      <c r="TAP157" s="303"/>
      <c r="TAQ157" s="303"/>
      <c r="TAR157" s="303"/>
      <c r="TAS157" s="303"/>
      <c r="TAT157" s="303"/>
      <c r="TAU157" s="303"/>
      <c r="TAV157" s="303"/>
      <c r="TAW157" s="303"/>
      <c r="TAX157" s="303"/>
      <c r="TAY157" s="303"/>
      <c r="TAZ157" s="303"/>
      <c r="TBA157" s="303"/>
      <c r="TBB157" s="303"/>
      <c r="TBC157" s="303"/>
      <c r="TBD157" s="303"/>
      <c r="TBE157" s="303"/>
      <c r="TBF157" s="303"/>
      <c r="TBG157" s="303"/>
      <c r="TBH157" s="303"/>
      <c r="TBI157" s="303"/>
      <c r="TBJ157" s="303"/>
      <c r="TBK157" s="303"/>
      <c r="TBL157" s="303"/>
      <c r="TBM157" s="303"/>
      <c r="TBN157" s="303"/>
      <c r="TBO157" s="303"/>
      <c r="TBP157" s="303"/>
      <c r="TBQ157" s="303"/>
      <c r="TBR157" s="303"/>
      <c r="TBS157" s="303"/>
      <c r="TBT157" s="303"/>
      <c r="TBU157" s="303"/>
      <c r="TBV157" s="303"/>
      <c r="TBW157" s="303"/>
      <c r="TBX157" s="303"/>
      <c r="TBY157" s="303"/>
      <c r="TBZ157" s="303"/>
      <c r="TCA157" s="303"/>
      <c r="TCB157" s="303"/>
      <c r="TCC157" s="303"/>
      <c r="TCD157" s="303"/>
      <c r="TCE157" s="303"/>
      <c r="TCF157" s="303"/>
      <c r="TCG157" s="303"/>
      <c r="TCH157" s="303"/>
      <c r="TCI157" s="303"/>
      <c r="TCJ157" s="303"/>
      <c r="TCK157" s="303"/>
      <c r="TCL157" s="303"/>
      <c r="TCM157" s="303"/>
      <c r="TCN157" s="303"/>
      <c r="TCO157" s="303"/>
      <c r="TCP157" s="303"/>
      <c r="TCQ157" s="303"/>
      <c r="TCR157" s="303"/>
      <c r="TCS157" s="303"/>
      <c r="TCT157" s="303"/>
      <c r="TCU157" s="303"/>
      <c r="TCV157" s="303"/>
      <c r="TCW157" s="303"/>
      <c r="TCX157" s="303"/>
      <c r="TCY157" s="303"/>
      <c r="TCZ157" s="303"/>
      <c r="TDA157" s="303"/>
      <c r="TDB157" s="303"/>
      <c r="TDC157" s="303"/>
      <c r="TDD157" s="303"/>
      <c r="TDE157" s="303"/>
      <c r="TDF157" s="303"/>
      <c r="TDG157" s="303"/>
      <c r="TDH157" s="303"/>
      <c r="TDI157" s="303"/>
      <c r="TDJ157" s="303"/>
      <c r="TDK157" s="303"/>
      <c r="TDL157" s="303"/>
      <c r="TDM157" s="303"/>
      <c r="TDN157" s="303"/>
      <c r="TDO157" s="303"/>
      <c r="TDP157" s="303"/>
      <c r="TDQ157" s="303"/>
      <c r="TDR157" s="303"/>
      <c r="TDS157" s="303"/>
      <c r="TDT157" s="303"/>
      <c r="TDU157" s="303"/>
      <c r="TDV157" s="303"/>
      <c r="TDW157" s="303"/>
      <c r="TDX157" s="303"/>
      <c r="TDY157" s="303"/>
      <c r="TDZ157" s="303"/>
      <c r="TEA157" s="303"/>
      <c r="TEB157" s="303"/>
      <c r="TEC157" s="303"/>
      <c r="TED157" s="303"/>
      <c r="TEE157" s="303"/>
      <c r="TEF157" s="303"/>
      <c r="TEG157" s="303"/>
      <c r="TEH157" s="303"/>
      <c r="TEI157" s="303"/>
      <c r="TEJ157" s="303"/>
      <c r="TEK157" s="303"/>
      <c r="TEL157" s="303"/>
      <c r="TEM157" s="303"/>
      <c r="TEN157" s="303"/>
      <c r="TEO157" s="303"/>
      <c r="TEP157" s="303"/>
      <c r="TEQ157" s="303"/>
      <c r="TER157" s="303"/>
      <c r="TES157" s="303"/>
      <c r="TET157" s="303"/>
      <c r="TEU157" s="303"/>
      <c r="TEV157" s="303"/>
      <c r="TEW157" s="303"/>
      <c r="TEX157" s="303"/>
      <c r="TEY157" s="303"/>
      <c r="TEZ157" s="303"/>
      <c r="TFA157" s="303"/>
      <c r="TFB157" s="303"/>
      <c r="TFC157" s="303"/>
      <c r="TFD157" s="303"/>
      <c r="TFE157" s="303"/>
      <c r="TFF157" s="303"/>
      <c r="TFG157" s="303"/>
      <c r="TFH157" s="303"/>
      <c r="TFI157" s="303"/>
      <c r="TFJ157" s="303"/>
      <c r="TFK157" s="303"/>
      <c r="TFL157" s="303"/>
      <c r="TFM157" s="303"/>
      <c r="TFN157" s="303"/>
      <c r="TFO157" s="303"/>
      <c r="TFP157" s="303"/>
      <c r="TFQ157" s="303"/>
      <c r="TFR157" s="303"/>
      <c r="TFS157" s="303"/>
      <c r="TFT157" s="303"/>
      <c r="TFU157" s="303"/>
      <c r="TFV157" s="303"/>
      <c r="TFW157" s="303"/>
      <c r="TFX157" s="303"/>
      <c r="TFY157" s="303"/>
      <c r="TFZ157" s="303"/>
      <c r="TGA157" s="303"/>
      <c r="TGB157" s="303"/>
      <c r="TGC157" s="303"/>
      <c r="TGD157" s="303"/>
      <c r="TGE157" s="303"/>
      <c r="TGF157" s="303"/>
      <c r="TGG157" s="303"/>
      <c r="TGH157" s="303"/>
      <c r="TGI157" s="303"/>
      <c r="TGJ157" s="303"/>
      <c r="TGK157" s="303"/>
      <c r="TGL157" s="303"/>
      <c r="TGM157" s="303"/>
      <c r="TGN157" s="303"/>
      <c r="TGO157" s="303"/>
      <c r="TGP157" s="303"/>
      <c r="TGQ157" s="303"/>
      <c r="TGR157" s="303"/>
      <c r="TGS157" s="303"/>
      <c r="TGT157" s="303"/>
      <c r="TGU157" s="303"/>
      <c r="TGV157" s="303"/>
      <c r="TGW157" s="303"/>
      <c r="TGX157" s="303"/>
      <c r="TGY157" s="303"/>
      <c r="TGZ157" s="303"/>
      <c r="THA157" s="303"/>
      <c r="THB157" s="303"/>
      <c r="THC157" s="303"/>
      <c r="THD157" s="303"/>
      <c r="THE157" s="303"/>
      <c r="THF157" s="303"/>
      <c r="THG157" s="303"/>
      <c r="THH157" s="303"/>
      <c r="THI157" s="303"/>
      <c r="THJ157" s="303"/>
      <c r="THK157" s="303"/>
      <c r="THL157" s="303"/>
      <c r="THM157" s="303"/>
      <c r="THN157" s="303"/>
      <c r="THO157" s="303"/>
      <c r="THP157" s="303"/>
      <c r="THQ157" s="303"/>
      <c r="THR157" s="303"/>
      <c r="THS157" s="303"/>
      <c r="THT157" s="303"/>
      <c r="THU157" s="303"/>
      <c r="THV157" s="303"/>
      <c r="THW157" s="303"/>
      <c r="THX157" s="303"/>
      <c r="THY157" s="303"/>
      <c r="THZ157" s="303"/>
      <c r="TIA157" s="303"/>
      <c r="TIB157" s="303"/>
      <c r="TIC157" s="303"/>
      <c r="TID157" s="303"/>
      <c r="TIE157" s="303"/>
      <c r="TIF157" s="303"/>
      <c r="TIG157" s="303"/>
      <c r="TIH157" s="303"/>
      <c r="TII157" s="303"/>
      <c r="TIJ157" s="303"/>
      <c r="TIK157" s="303"/>
      <c r="TIL157" s="303"/>
      <c r="TIM157" s="303"/>
      <c r="TIN157" s="303"/>
      <c r="TIO157" s="303"/>
      <c r="TIP157" s="303"/>
      <c r="TIQ157" s="303"/>
      <c r="TIR157" s="303"/>
      <c r="TIS157" s="303"/>
      <c r="TIT157" s="303"/>
      <c r="TIU157" s="303"/>
      <c r="TIV157" s="303"/>
      <c r="TIW157" s="303"/>
      <c r="TIX157" s="303"/>
      <c r="TIY157" s="303"/>
      <c r="TIZ157" s="303"/>
      <c r="TJA157" s="303"/>
      <c r="TJB157" s="303"/>
      <c r="TJC157" s="303"/>
      <c r="TJD157" s="303"/>
      <c r="TJE157" s="303"/>
      <c r="TJF157" s="303"/>
      <c r="TJG157" s="303"/>
      <c r="TJH157" s="303"/>
      <c r="TJI157" s="303"/>
      <c r="TJJ157" s="303"/>
      <c r="TJK157" s="303"/>
      <c r="TJL157" s="303"/>
      <c r="TJM157" s="303"/>
      <c r="TJN157" s="303"/>
      <c r="TJO157" s="303"/>
      <c r="TJP157" s="303"/>
      <c r="TJQ157" s="303"/>
      <c r="TJR157" s="303"/>
      <c r="TJS157" s="303"/>
      <c r="TJT157" s="303"/>
      <c r="TJU157" s="303"/>
      <c r="TJV157" s="303"/>
      <c r="TJW157" s="303"/>
      <c r="TJX157" s="303"/>
      <c r="TJY157" s="303"/>
      <c r="TJZ157" s="303"/>
      <c r="TKA157" s="303"/>
      <c r="TKB157" s="303"/>
      <c r="TKC157" s="303"/>
      <c r="TKD157" s="303"/>
      <c r="TKE157" s="303"/>
      <c r="TKF157" s="303"/>
      <c r="TKG157" s="303"/>
      <c r="TKH157" s="303"/>
      <c r="TKI157" s="303"/>
      <c r="TKJ157" s="303"/>
      <c r="TKK157" s="303"/>
      <c r="TKL157" s="303"/>
      <c r="TKM157" s="303"/>
      <c r="TKN157" s="303"/>
      <c r="TKO157" s="303"/>
      <c r="TKP157" s="303"/>
      <c r="TKQ157" s="303"/>
      <c r="TKR157" s="303"/>
      <c r="TKS157" s="303"/>
      <c r="TKT157" s="303"/>
      <c r="TKU157" s="303"/>
      <c r="TKV157" s="303"/>
      <c r="TKW157" s="303"/>
      <c r="TKX157" s="303"/>
      <c r="TKY157" s="303"/>
      <c r="TKZ157" s="303"/>
      <c r="TLA157" s="303"/>
      <c r="TLB157" s="303"/>
      <c r="TLC157" s="303"/>
      <c r="TLD157" s="303"/>
      <c r="TLE157" s="303"/>
      <c r="TLF157" s="303"/>
      <c r="TLG157" s="303"/>
      <c r="TLH157" s="303"/>
      <c r="TLI157" s="303"/>
      <c r="TLJ157" s="303"/>
      <c r="TLK157" s="303"/>
      <c r="TLL157" s="303"/>
      <c r="TLM157" s="303"/>
      <c r="TLN157" s="303"/>
      <c r="TLO157" s="303"/>
      <c r="TLP157" s="303"/>
      <c r="TLQ157" s="303"/>
      <c r="TLR157" s="303"/>
      <c r="TLS157" s="303"/>
      <c r="TLT157" s="303"/>
      <c r="TLU157" s="303"/>
      <c r="TLV157" s="303"/>
      <c r="TLW157" s="303"/>
      <c r="TLX157" s="303"/>
      <c r="TLY157" s="303"/>
      <c r="TLZ157" s="303"/>
      <c r="TMA157" s="303"/>
      <c r="TMB157" s="303"/>
      <c r="TMC157" s="303"/>
      <c r="TMD157" s="303"/>
      <c r="TME157" s="303"/>
      <c r="TMF157" s="303"/>
      <c r="TMG157" s="303"/>
      <c r="TMH157" s="303"/>
      <c r="TMI157" s="303"/>
      <c r="TMJ157" s="303"/>
      <c r="TMK157" s="303"/>
      <c r="TML157" s="303"/>
      <c r="TMM157" s="303"/>
      <c r="TMN157" s="303"/>
      <c r="TMO157" s="303"/>
      <c r="TMP157" s="303"/>
      <c r="TMQ157" s="303"/>
      <c r="TMR157" s="303"/>
      <c r="TMS157" s="303"/>
      <c r="TMT157" s="303"/>
      <c r="TMU157" s="303"/>
      <c r="TMV157" s="303"/>
      <c r="TMW157" s="303"/>
      <c r="TMX157" s="303"/>
      <c r="TMY157" s="303"/>
      <c r="TMZ157" s="303"/>
      <c r="TNA157" s="303"/>
      <c r="TNB157" s="303"/>
      <c r="TNC157" s="303"/>
      <c r="TND157" s="303"/>
      <c r="TNE157" s="303"/>
      <c r="TNF157" s="303"/>
      <c r="TNG157" s="303"/>
      <c r="TNH157" s="303"/>
      <c r="TNI157" s="303"/>
      <c r="TNJ157" s="303"/>
      <c r="TNK157" s="303"/>
      <c r="TNL157" s="303"/>
      <c r="TNM157" s="303"/>
      <c r="TNN157" s="303"/>
      <c r="TNO157" s="303"/>
      <c r="TNP157" s="303"/>
      <c r="TNQ157" s="303"/>
      <c r="TNR157" s="303"/>
      <c r="TNS157" s="303"/>
      <c r="TNT157" s="303"/>
      <c r="TNU157" s="303"/>
      <c r="TNV157" s="303"/>
      <c r="TNW157" s="303"/>
      <c r="TNX157" s="303"/>
      <c r="TNY157" s="303"/>
      <c r="TNZ157" s="303"/>
      <c r="TOA157" s="303"/>
      <c r="TOB157" s="303"/>
      <c r="TOC157" s="303"/>
      <c r="TOD157" s="303"/>
      <c r="TOE157" s="303"/>
      <c r="TOF157" s="303"/>
      <c r="TOG157" s="303"/>
      <c r="TOH157" s="303"/>
      <c r="TOI157" s="303"/>
      <c r="TOJ157" s="303"/>
      <c r="TOK157" s="303"/>
      <c r="TOL157" s="303"/>
      <c r="TOM157" s="303"/>
      <c r="TON157" s="303"/>
      <c r="TOO157" s="303"/>
      <c r="TOP157" s="303"/>
      <c r="TOQ157" s="303"/>
      <c r="TOR157" s="303"/>
      <c r="TOS157" s="303"/>
      <c r="TOT157" s="303"/>
      <c r="TOU157" s="303"/>
      <c r="TOV157" s="303"/>
      <c r="TOW157" s="303"/>
      <c r="TOX157" s="303"/>
      <c r="TOY157" s="303"/>
      <c r="TOZ157" s="303"/>
      <c r="TPA157" s="303"/>
      <c r="TPB157" s="303"/>
      <c r="TPC157" s="303"/>
      <c r="TPD157" s="303"/>
      <c r="TPE157" s="303"/>
      <c r="TPF157" s="303"/>
      <c r="TPG157" s="303"/>
      <c r="TPH157" s="303"/>
      <c r="TPI157" s="303"/>
      <c r="TPJ157" s="303"/>
      <c r="TPK157" s="303"/>
      <c r="TPL157" s="303"/>
      <c r="TPM157" s="303"/>
      <c r="TPN157" s="303"/>
      <c r="TPO157" s="303"/>
      <c r="TPP157" s="303"/>
      <c r="TPQ157" s="303"/>
      <c r="TPR157" s="303"/>
      <c r="TPS157" s="303"/>
      <c r="TPT157" s="303"/>
      <c r="TPU157" s="303"/>
      <c r="TPV157" s="303"/>
      <c r="TPW157" s="303"/>
      <c r="TPX157" s="303"/>
      <c r="TPY157" s="303"/>
      <c r="TPZ157" s="303"/>
      <c r="TQA157" s="303"/>
      <c r="TQB157" s="303"/>
      <c r="TQC157" s="303"/>
      <c r="TQD157" s="303"/>
      <c r="TQE157" s="303"/>
      <c r="TQF157" s="303"/>
      <c r="TQG157" s="303"/>
      <c r="TQH157" s="303"/>
      <c r="TQI157" s="303"/>
      <c r="TQJ157" s="303"/>
      <c r="TQK157" s="303"/>
      <c r="TQL157" s="303"/>
      <c r="TQM157" s="303"/>
      <c r="TQN157" s="303"/>
      <c r="TQO157" s="303"/>
      <c r="TQP157" s="303"/>
      <c r="TQQ157" s="303"/>
      <c r="TQR157" s="303"/>
      <c r="TQS157" s="303"/>
      <c r="TQT157" s="303"/>
      <c r="TQU157" s="303"/>
      <c r="TQV157" s="303"/>
      <c r="TQW157" s="303"/>
      <c r="TQX157" s="303"/>
      <c r="TQY157" s="303"/>
      <c r="TQZ157" s="303"/>
      <c r="TRA157" s="303"/>
      <c r="TRB157" s="303"/>
      <c r="TRC157" s="303"/>
      <c r="TRD157" s="303"/>
      <c r="TRE157" s="303"/>
      <c r="TRF157" s="303"/>
      <c r="TRG157" s="303"/>
      <c r="TRH157" s="303"/>
      <c r="TRI157" s="303"/>
      <c r="TRJ157" s="303"/>
      <c r="TRK157" s="303"/>
      <c r="TRL157" s="303"/>
      <c r="TRM157" s="303"/>
      <c r="TRN157" s="303"/>
      <c r="TRO157" s="303"/>
      <c r="TRP157" s="303"/>
      <c r="TRQ157" s="303"/>
      <c r="TRR157" s="303"/>
      <c r="TRS157" s="303"/>
      <c r="TRT157" s="303"/>
      <c r="TRU157" s="303"/>
      <c r="TRV157" s="303"/>
      <c r="TRW157" s="303"/>
      <c r="TRX157" s="303"/>
      <c r="TRY157" s="303"/>
      <c r="TRZ157" s="303"/>
      <c r="TSA157" s="303"/>
      <c r="TSB157" s="303"/>
      <c r="TSC157" s="303"/>
      <c r="TSD157" s="303"/>
      <c r="TSE157" s="303"/>
      <c r="TSF157" s="303"/>
      <c r="TSG157" s="303"/>
      <c r="TSH157" s="303"/>
      <c r="TSI157" s="303"/>
      <c r="TSJ157" s="303"/>
      <c r="TSK157" s="303"/>
      <c r="TSL157" s="303"/>
      <c r="TSM157" s="303"/>
      <c r="TSN157" s="303"/>
      <c r="TSO157" s="303"/>
      <c r="TSP157" s="303"/>
      <c r="TSQ157" s="303"/>
      <c r="TSR157" s="303"/>
      <c r="TSS157" s="303"/>
      <c r="TST157" s="303"/>
      <c r="TSU157" s="303"/>
      <c r="TSV157" s="303"/>
      <c r="TSW157" s="303"/>
      <c r="TSX157" s="303"/>
      <c r="TSY157" s="303"/>
      <c r="TSZ157" s="303"/>
      <c r="TTA157" s="303"/>
      <c r="TTB157" s="303"/>
      <c r="TTC157" s="303"/>
      <c r="TTD157" s="303"/>
      <c r="TTE157" s="303"/>
      <c r="TTF157" s="303"/>
      <c r="TTG157" s="303"/>
      <c r="TTH157" s="303"/>
      <c r="TTI157" s="303"/>
      <c r="TTJ157" s="303"/>
      <c r="TTK157" s="303"/>
      <c r="TTL157" s="303"/>
      <c r="TTM157" s="303"/>
      <c r="TTN157" s="303"/>
      <c r="TTO157" s="303"/>
      <c r="TTP157" s="303"/>
      <c r="TTQ157" s="303"/>
      <c r="TTR157" s="303"/>
      <c r="TTS157" s="303"/>
      <c r="TTT157" s="303"/>
      <c r="TTU157" s="303"/>
      <c r="TTV157" s="303"/>
      <c r="TTW157" s="303"/>
      <c r="TTX157" s="303"/>
      <c r="TTY157" s="303"/>
      <c r="TTZ157" s="303"/>
      <c r="TUA157" s="303"/>
      <c r="TUB157" s="303"/>
      <c r="TUC157" s="303"/>
      <c r="TUD157" s="303"/>
      <c r="TUE157" s="303"/>
      <c r="TUF157" s="303"/>
      <c r="TUG157" s="303"/>
      <c r="TUH157" s="303"/>
      <c r="TUI157" s="303"/>
      <c r="TUJ157" s="303"/>
      <c r="TUK157" s="303"/>
      <c r="TUL157" s="303"/>
      <c r="TUM157" s="303"/>
      <c r="TUN157" s="303"/>
      <c r="TUO157" s="303"/>
      <c r="TUP157" s="303"/>
      <c r="TUQ157" s="303"/>
      <c r="TUR157" s="303"/>
      <c r="TUS157" s="303"/>
      <c r="TUT157" s="303"/>
      <c r="TUU157" s="303"/>
      <c r="TUV157" s="303"/>
      <c r="TUW157" s="303"/>
      <c r="TUX157" s="303"/>
      <c r="TUY157" s="303"/>
      <c r="TUZ157" s="303"/>
      <c r="TVA157" s="303"/>
      <c r="TVB157" s="303"/>
      <c r="TVC157" s="303"/>
      <c r="TVD157" s="303"/>
      <c r="TVE157" s="303"/>
      <c r="TVF157" s="303"/>
      <c r="TVG157" s="303"/>
      <c r="TVH157" s="303"/>
      <c r="TVI157" s="303"/>
      <c r="TVJ157" s="303"/>
      <c r="TVK157" s="303"/>
      <c r="TVL157" s="303"/>
      <c r="TVM157" s="303"/>
      <c r="TVN157" s="303"/>
      <c r="TVO157" s="303"/>
      <c r="TVP157" s="303"/>
      <c r="TVQ157" s="303"/>
      <c r="TVR157" s="303"/>
      <c r="TVS157" s="303"/>
      <c r="TVT157" s="303"/>
      <c r="TVU157" s="303"/>
      <c r="TVV157" s="303"/>
      <c r="TVW157" s="303"/>
      <c r="TVX157" s="303"/>
      <c r="TVY157" s="303"/>
      <c r="TVZ157" s="303"/>
      <c r="TWA157" s="303"/>
      <c r="TWB157" s="303"/>
      <c r="TWC157" s="303"/>
      <c r="TWD157" s="303"/>
      <c r="TWE157" s="303"/>
      <c r="TWF157" s="303"/>
      <c r="TWG157" s="303"/>
      <c r="TWH157" s="303"/>
      <c r="TWI157" s="303"/>
      <c r="TWJ157" s="303"/>
      <c r="TWK157" s="303"/>
      <c r="TWL157" s="303"/>
      <c r="TWM157" s="303"/>
      <c r="TWN157" s="303"/>
      <c r="TWO157" s="303"/>
      <c r="TWP157" s="303"/>
      <c r="TWQ157" s="303"/>
      <c r="TWR157" s="303"/>
      <c r="TWS157" s="303"/>
      <c r="TWT157" s="303"/>
      <c r="TWU157" s="303"/>
      <c r="TWV157" s="303"/>
      <c r="TWW157" s="303"/>
      <c r="TWX157" s="303"/>
      <c r="TWY157" s="303"/>
      <c r="TWZ157" s="303"/>
      <c r="TXA157" s="303"/>
      <c r="TXB157" s="303"/>
      <c r="TXC157" s="303"/>
      <c r="TXD157" s="303"/>
      <c r="TXE157" s="303"/>
      <c r="TXF157" s="303"/>
      <c r="TXG157" s="303"/>
      <c r="TXH157" s="303"/>
      <c r="TXI157" s="303"/>
      <c r="TXJ157" s="303"/>
      <c r="TXK157" s="303"/>
      <c r="TXL157" s="303"/>
      <c r="TXM157" s="303"/>
      <c r="TXN157" s="303"/>
      <c r="TXO157" s="303"/>
      <c r="TXP157" s="303"/>
      <c r="TXQ157" s="303"/>
      <c r="TXR157" s="303"/>
      <c r="TXS157" s="303"/>
      <c r="TXT157" s="303"/>
      <c r="TXU157" s="303"/>
      <c r="TXV157" s="303"/>
      <c r="TXW157" s="303"/>
      <c r="TXX157" s="303"/>
      <c r="TXY157" s="303"/>
      <c r="TXZ157" s="303"/>
      <c r="TYA157" s="303"/>
      <c r="TYB157" s="303"/>
      <c r="TYC157" s="303"/>
      <c r="TYD157" s="303"/>
      <c r="TYE157" s="303"/>
      <c r="TYF157" s="303"/>
      <c r="TYG157" s="303"/>
      <c r="TYH157" s="303"/>
      <c r="TYI157" s="303"/>
      <c r="TYJ157" s="303"/>
      <c r="TYK157" s="303"/>
      <c r="TYL157" s="303"/>
      <c r="TYM157" s="303"/>
      <c r="TYN157" s="303"/>
      <c r="TYO157" s="303"/>
      <c r="TYP157" s="303"/>
      <c r="TYQ157" s="303"/>
      <c r="TYR157" s="303"/>
      <c r="TYS157" s="303"/>
      <c r="TYT157" s="303"/>
      <c r="TYU157" s="303"/>
      <c r="TYV157" s="303"/>
      <c r="TYW157" s="303"/>
      <c r="TYX157" s="303"/>
      <c r="TYY157" s="303"/>
      <c r="TYZ157" s="303"/>
      <c r="TZA157" s="303"/>
      <c r="TZB157" s="303"/>
      <c r="TZC157" s="303"/>
      <c r="TZD157" s="303"/>
      <c r="TZE157" s="303"/>
      <c r="TZF157" s="303"/>
      <c r="TZG157" s="303"/>
      <c r="TZH157" s="303"/>
      <c r="TZI157" s="303"/>
      <c r="TZJ157" s="303"/>
      <c r="TZK157" s="303"/>
      <c r="TZL157" s="303"/>
      <c r="TZM157" s="303"/>
      <c r="TZN157" s="303"/>
      <c r="TZO157" s="303"/>
      <c r="TZP157" s="303"/>
      <c r="TZQ157" s="303"/>
      <c r="TZR157" s="303"/>
      <c r="TZS157" s="303"/>
      <c r="TZT157" s="303"/>
      <c r="TZU157" s="303"/>
      <c r="TZV157" s="303"/>
      <c r="TZW157" s="303"/>
      <c r="TZX157" s="303"/>
      <c r="TZY157" s="303"/>
      <c r="TZZ157" s="303"/>
      <c r="UAA157" s="303"/>
      <c r="UAB157" s="303"/>
      <c r="UAC157" s="303"/>
      <c r="UAD157" s="303"/>
      <c r="UAE157" s="303"/>
      <c r="UAF157" s="303"/>
      <c r="UAG157" s="303"/>
      <c r="UAH157" s="303"/>
      <c r="UAI157" s="303"/>
      <c r="UAJ157" s="303"/>
      <c r="UAK157" s="303"/>
      <c r="UAL157" s="303"/>
      <c r="UAM157" s="303"/>
      <c r="UAN157" s="303"/>
      <c r="UAO157" s="303"/>
      <c r="UAP157" s="303"/>
      <c r="UAQ157" s="303"/>
      <c r="UAR157" s="303"/>
      <c r="UAS157" s="303"/>
      <c r="UAT157" s="303"/>
      <c r="UAU157" s="303"/>
      <c r="UAV157" s="303"/>
      <c r="UAW157" s="303"/>
      <c r="UAX157" s="303"/>
      <c r="UAY157" s="303"/>
      <c r="UAZ157" s="303"/>
      <c r="UBA157" s="303"/>
      <c r="UBB157" s="303"/>
      <c r="UBC157" s="303"/>
      <c r="UBD157" s="303"/>
      <c r="UBE157" s="303"/>
      <c r="UBF157" s="303"/>
      <c r="UBG157" s="303"/>
      <c r="UBH157" s="303"/>
      <c r="UBI157" s="303"/>
      <c r="UBJ157" s="303"/>
      <c r="UBK157" s="303"/>
      <c r="UBL157" s="303"/>
      <c r="UBM157" s="303"/>
      <c r="UBN157" s="303"/>
      <c r="UBO157" s="303"/>
      <c r="UBP157" s="303"/>
      <c r="UBQ157" s="303"/>
      <c r="UBR157" s="303"/>
      <c r="UBS157" s="303"/>
      <c r="UBT157" s="303"/>
      <c r="UBU157" s="303"/>
      <c r="UBV157" s="303"/>
      <c r="UBW157" s="303"/>
      <c r="UBX157" s="303"/>
      <c r="UBY157" s="303"/>
      <c r="UBZ157" s="303"/>
      <c r="UCA157" s="303"/>
      <c r="UCB157" s="303"/>
      <c r="UCC157" s="303"/>
      <c r="UCD157" s="303"/>
      <c r="UCE157" s="303"/>
      <c r="UCF157" s="303"/>
      <c r="UCG157" s="303"/>
      <c r="UCH157" s="303"/>
      <c r="UCI157" s="303"/>
      <c r="UCJ157" s="303"/>
      <c r="UCK157" s="303"/>
      <c r="UCL157" s="303"/>
      <c r="UCM157" s="303"/>
      <c r="UCN157" s="303"/>
      <c r="UCO157" s="303"/>
      <c r="UCP157" s="303"/>
      <c r="UCQ157" s="303"/>
      <c r="UCR157" s="303"/>
      <c r="UCS157" s="303"/>
      <c r="UCT157" s="303"/>
      <c r="UCU157" s="303"/>
      <c r="UCV157" s="303"/>
      <c r="UCW157" s="303"/>
      <c r="UCX157" s="303"/>
      <c r="UCY157" s="303"/>
      <c r="UCZ157" s="303"/>
      <c r="UDA157" s="303"/>
      <c r="UDB157" s="303"/>
      <c r="UDC157" s="303"/>
      <c r="UDD157" s="303"/>
      <c r="UDE157" s="303"/>
      <c r="UDF157" s="303"/>
      <c r="UDG157" s="303"/>
      <c r="UDH157" s="303"/>
      <c r="UDI157" s="303"/>
      <c r="UDJ157" s="303"/>
      <c r="UDK157" s="303"/>
      <c r="UDL157" s="303"/>
      <c r="UDM157" s="303"/>
      <c r="UDN157" s="303"/>
      <c r="UDO157" s="303"/>
      <c r="UDP157" s="303"/>
      <c r="UDQ157" s="303"/>
      <c r="UDR157" s="303"/>
      <c r="UDS157" s="303"/>
      <c r="UDT157" s="303"/>
      <c r="UDU157" s="303"/>
      <c r="UDV157" s="303"/>
      <c r="UDW157" s="303"/>
      <c r="UDX157" s="303"/>
      <c r="UDY157" s="303"/>
      <c r="UDZ157" s="303"/>
      <c r="UEA157" s="303"/>
      <c r="UEB157" s="303"/>
      <c r="UEC157" s="303"/>
      <c r="UED157" s="303"/>
      <c r="UEE157" s="303"/>
      <c r="UEF157" s="303"/>
      <c r="UEG157" s="303"/>
      <c r="UEH157" s="303"/>
      <c r="UEI157" s="303"/>
      <c r="UEJ157" s="303"/>
      <c r="UEK157" s="303"/>
      <c r="UEL157" s="303"/>
      <c r="UEM157" s="303"/>
      <c r="UEN157" s="303"/>
      <c r="UEO157" s="303"/>
      <c r="UEP157" s="303"/>
      <c r="UEQ157" s="303"/>
      <c r="UER157" s="303"/>
      <c r="UES157" s="303"/>
      <c r="UET157" s="303"/>
      <c r="UEU157" s="303"/>
      <c r="UEV157" s="303"/>
      <c r="UEW157" s="303"/>
      <c r="UEX157" s="303"/>
      <c r="UEY157" s="303"/>
      <c r="UEZ157" s="303"/>
      <c r="UFA157" s="303"/>
      <c r="UFB157" s="303"/>
      <c r="UFC157" s="303"/>
      <c r="UFD157" s="303"/>
      <c r="UFE157" s="303"/>
      <c r="UFF157" s="303"/>
      <c r="UFG157" s="303"/>
      <c r="UFH157" s="303"/>
      <c r="UFI157" s="303"/>
      <c r="UFJ157" s="303"/>
      <c r="UFK157" s="303"/>
      <c r="UFL157" s="303"/>
      <c r="UFM157" s="303"/>
      <c r="UFN157" s="303"/>
      <c r="UFO157" s="303"/>
      <c r="UFP157" s="303"/>
      <c r="UFQ157" s="303"/>
      <c r="UFR157" s="303"/>
      <c r="UFS157" s="303"/>
      <c r="UFT157" s="303"/>
      <c r="UFU157" s="303"/>
      <c r="UFV157" s="303"/>
      <c r="UFW157" s="303"/>
      <c r="UFX157" s="303"/>
      <c r="UFY157" s="303"/>
      <c r="UFZ157" s="303"/>
      <c r="UGA157" s="303"/>
      <c r="UGB157" s="303"/>
      <c r="UGC157" s="303"/>
      <c r="UGD157" s="303"/>
      <c r="UGE157" s="303"/>
      <c r="UGF157" s="303"/>
      <c r="UGG157" s="303"/>
      <c r="UGH157" s="303"/>
      <c r="UGI157" s="303"/>
      <c r="UGJ157" s="303"/>
      <c r="UGK157" s="303"/>
      <c r="UGL157" s="303"/>
      <c r="UGM157" s="303"/>
      <c r="UGN157" s="303"/>
      <c r="UGO157" s="303"/>
      <c r="UGP157" s="303"/>
      <c r="UGQ157" s="303"/>
      <c r="UGR157" s="303"/>
      <c r="UGS157" s="303"/>
      <c r="UGT157" s="303"/>
      <c r="UGU157" s="303"/>
      <c r="UGV157" s="303"/>
      <c r="UGW157" s="303"/>
      <c r="UGX157" s="303"/>
      <c r="UGY157" s="303"/>
      <c r="UGZ157" s="303"/>
      <c r="UHA157" s="303"/>
      <c r="UHB157" s="303"/>
      <c r="UHC157" s="303"/>
      <c r="UHD157" s="303"/>
      <c r="UHE157" s="303"/>
      <c r="UHF157" s="303"/>
      <c r="UHG157" s="303"/>
      <c r="UHH157" s="303"/>
      <c r="UHI157" s="303"/>
      <c r="UHJ157" s="303"/>
      <c r="UHK157" s="303"/>
      <c r="UHL157" s="303"/>
      <c r="UHM157" s="303"/>
      <c r="UHN157" s="303"/>
      <c r="UHO157" s="303"/>
      <c r="UHP157" s="303"/>
      <c r="UHQ157" s="303"/>
      <c r="UHR157" s="303"/>
      <c r="UHS157" s="303"/>
      <c r="UHT157" s="303"/>
      <c r="UHU157" s="303"/>
      <c r="UHV157" s="303"/>
      <c r="UHW157" s="303"/>
      <c r="UHX157" s="303"/>
      <c r="UHY157" s="303"/>
      <c r="UHZ157" s="303"/>
      <c r="UIA157" s="303"/>
      <c r="UIB157" s="303"/>
      <c r="UIC157" s="303"/>
      <c r="UID157" s="303"/>
      <c r="UIE157" s="303"/>
      <c r="UIF157" s="303"/>
      <c r="UIG157" s="303"/>
      <c r="UIH157" s="303"/>
      <c r="UII157" s="303"/>
      <c r="UIJ157" s="303"/>
      <c r="UIK157" s="303"/>
      <c r="UIL157" s="303"/>
      <c r="UIM157" s="303"/>
      <c r="UIN157" s="303"/>
      <c r="UIO157" s="303"/>
      <c r="UIP157" s="303"/>
      <c r="UIQ157" s="303"/>
      <c r="UIR157" s="303"/>
      <c r="UIS157" s="303"/>
      <c r="UIT157" s="303"/>
      <c r="UIU157" s="303"/>
      <c r="UIV157" s="303"/>
      <c r="UIW157" s="303"/>
      <c r="UIX157" s="303"/>
      <c r="UIY157" s="303"/>
      <c r="UIZ157" s="303"/>
      <c r="UJA157" s="303"/>
      <c r="UJB157" s="303"/>
      <c r="UJC157" s="303"/>
      <c r="UJD157" s="303"/>
      <c r="UJE157" s="303"/>
      <c r="UJF157" s="303"/>
      <c r="UJG157" s="303"/>
      <c r="UJH157" s="303"/>
      <c r="UJI157" s="303"/>
      <c r="UJJ157" s="303"/>
      <c r="UJK157" s="303"/>
      <c r="UJL157" s="303"/>
      <c r="UJM157" s="303"/>
      <c r="UJN157" s="303"/>
      <c r="UJO157" s="303"/>
      <c r="UJP157" s="303"/>
      <c r="UJQ157" s="303"/>
      <c r="UJR157" s="303"/>
      <c r="UJS157" s="303"/>
      <c r="UJT157" s="303"/>
      <c r="UJU157" s="303"/>
      <c r="UJV157" s="303"/>
      <c r="UJW157" s="303"/>
      <c r="UJX157" s="303"/>
      <c r="UJY157" s="303"/>
      <c r="UJZ157" s="303"/>
      <c r="UKA157" s="303"/>
      <c r="UKB157" s="303"/>
      <c r="UKC157" s="303"/>
      <c r="UKD157" s="303"/>
      <c r="UKE157" s="303"/>
      <c r="UKF157" s="303"/>
      <c r="UKG157" s="303"/>
      <c r="UKH157" s="303"/>
      <c r="UKI157" s="303"/>
      <c r="UKJ157" s="303"/>
      <c r="UKK157" s="303"/>
      <c r="UKL157" s="303"/>
      <c r="UKM157" s="303"/>
      <c r="UKN157" s="303"/>
      <c r="UKO157" s="303"/>
      <c r="UKP157" s="303"/>
      <c r="UKQ157" s="303"/>
      <c r="UKR157" s="303"/>
      <c r="UKS157" s="303"/>
      <c r="UKT157" s="303"/>
      <c r="UKU157" s="303"/>
      <c r="UKV157" s="303"/>
      <c r="UKW157" s="303"/>
      <c r="UKX157" s="303"/>
      <c r="UKY157" s="303"/>
      <c r="UKZ157" s="303"/>
      <c r="ULA157" s="303"/>
      <c r="ULB157" s="303"/>
      <c r="ULC157" s="303"/>
      <c r="ULD157" s="303"/>
      <c r="ULE157" s="303"/>
      <c r="ULF157" s="303"/>
      <c r="ULG157" s="303"/>
      <c r="ULH157" s="303"/>
      <c r="ULI157" s="303"/>
      <c r="ULJ157" s="303"/>
      <c r="ULK157" s="303"/>
      <c r="ULL157" s="303"/>
      <c r="ULM157" s="303"/>
      <c r="ULN157" s="303"/>
      <c r="ULO157" s="303"/>
      <c r="ULP157" s="303"/>
      <c r="ULQ157" s="303"/>
      <c r="ULR157" s="303"/>
      <c r="ULS157" s="303"/>
      <c r="ULT157" s="303"/>
      <c r="ULU157" s="303"/>
      <c r="ULV157" s="303"/>
      <c r="ULW157" s="303"/>
      <c r="ULX157" s="303"/>
      <c r="ULY157" s="303"/>
      <c r="ULZ157" s="303"/>
      <c r="UMA157" s="303"/>
      <c r="UMB157" s="303"/>
      <c r="UMC157" s="303"/>
      <c r="UMD157" s="303"/>
      <c r="UME157" s="303"/>
      <c r="UMF157" s="303"/>
      <c r="UMG157" s="303"/>
      <c r="UMH157" s="303"/>
      <c r="UMI157" s="303"/>
      <c r="UMJ157" s="303"/>
      <c r="UMK157" s="303"/>
      <c r="UML157" s="303"/>
      <c r="UMM157" s="303"/>
      <c r="UMN157" s="303"/>
      <c r="UMO157" s="303"/>
      <c r="UMP157" s="303"/>
      <c r="UMQ157" s="303"/>
      <c r="UMR157" s="303"/>
      <c r="UMS157" s="303"/>
      <c r="UMT157" s="303"/>
      <c r="UMU157" s="303"/>
      <c r="UMV157" s="303"/>
      <c r="UMW157" s="303"/>
      <c r="UMX157" s="303"/>
      <c r="UMY157" s="303"/>
      <c r="UMZ157" s="303"/>
      <c r="UNA157" s="303"/>
      <c r="UNB157" s="303"/>
      <c r="UNC157" s="303"/>
      <c r="UND157" s="303"/>
      <c r="UNE157" s="303"/>
      <c r="UNF157" s="303"/>
      <c r="UNG157" s="303"/>
      <c r="UNH157" s="303"/>
      <c r="UNI157" s="303"/>
      <c r="UNJ157" s="303"/>
      <c r="UNK157" s="303"/>
      <c r="UNL157" s="303"/>
      <c r="UNM157" s="303"/>
      <c r="UNN157" s="303"/>
      <c r="UNO157" s="303"/>
      <c r="UNP157" s="303"/>
      <c r="UNQ157" s="303"/>
      <c r="UNR157" s="303"/>
      <c r="UNS157" s="303"/>
      <c r="UNT157" s="303"/>
      <c r="UNU157" s="303"/>
      <c r="UNV157" s="303"/>
      <c r="UNW157" s="303"/>
      <c r="UNX157" s="303"/>
      <c r="UNY157" s="303"/>
      <c r="UNZ157" s="303"/>
      <c r="UOA157" s="303"/>
      <c r="UOB157" s="303"/>
      <c r="UOC157" s="303"/>
      <c r="UOD157" s="303"/>
      <c r="UOE157" s="303"/>
      <c r="UOF157" s="303"/>
      <c r="UOG157" s="303"/>
      <c r="UOH157" s="303"/>
      <c r="UOI157" s="303"/>
      <c r="UOJ157" s="303"/>
      <c r="UOK157" s="303"/>
      <c r="UOL157" s="303"/>
      <c r="UOM157" s="303"/>
      <c r="UON157" s="303"/>
      <c r="UOO157" s="303"/>
      <c r="UOP157" s="303"/>
      <c r="UOQ157" s="303"/>
      <c r="UOR157" s="303"/>
      <c r="UOS157" s="303"/>
      <c r="UOT157" s="303"/>
      <c r="UOU157" s="303"/>
      <c r="UOV157" s="303"/>
      <c r="UOW157" s="303"/>
      <c r="UOX157" s="303"/>
      <c r="UOY157" s="303"/>
      <c r="UOZ157" s="303"/>
      <c r="UPA157" s="303"/>
      <c r="UPB157" s="303"/>
      <c r="UPC157" s="303"/>
      <c r="UPD157" s="303"/>
      <c r="UPE157" s="303"/>
      <c r="UPF157" s="303"/>
      <c r="UPG157" s="303"/>
      <c r="UPH157" s="303"/>
      <c r="UPI157" s="303"/>
      <c r="UPJ157" s="303"/>
      <c r="UPK157" s="303"/>
      <c r="UPL157" s="303"/>
      <c r="UPM157" s="303"/>
      <c r="UPN157" s="303"/>
      <c r="UPO157" s="303"/>
      <c r="UPP157" s="303"/>
      <c r="UPQ157" s="303"/>
      <c r="UPR157" s="303"/>
      <c r="UPS157" s="303"/>
      <c r="UPT157" s="303"/>
      <c r="UPU157" s="303"/>
      <c r="UPV157" s="303"/>
      <c r="UPW157" s="303"/>
      <c r="UPX157" s="303"/>
      <c r="UPY157" s="303"/>
      <c r="UPZ157" s="303"/>
      <c r="UQA157" s="303"/>
      <c r="UQB157" s="303"/>
      <c r="UQC157" s="303"/>
      <c r="UQD157" s="303"/>
      <c r="UQE157" s="303"/>
      <c r="UQF157" s="303"/>
      <c r="UQG157" s="303"/>
      <c r="UQH157" s="303"/>
      <c r="UQI157" s="303"/>
      <c r="UQJ157" s="303"/>
      <c r="UQK157" s="303"/>
      <c r="UQL157" s="303"/>
      <c r="UQM157" s="303"/>
      <c r="UQN157" s="303"/>
      <c r="UQO157" s="303"/>
      <c r="UQP157" s="303"/>
      <c r="UQQ157" s="303"/>
      <c r="UQR157" s="303"/>
      <c r="UQS157" s="303"/>
      <c r="UQT157" s="303"/>
      <c r="UQU157" s="303"/>
      <c r="UQV157" s="303"/>
      <c r="UQW157" s="303"/>
      <c r="UQX157" s="303"/>
      <c r="UQY157" s="303"/>
      <c r="UQZ157" s="303"/>
      <c r="URA157" s="303"/>
      <c r="URB157" s="303"/>
      <c r="URC157" s="303"/>
      <c r="URD157" s="303"/>
      <c r="URE157" s="303"/>
      <c r="URF157" s="303"/>
      <c r="URG157" s="303"/>
      <c r="URH157" s="303"/>
      <c r="URI157" s="303"/>
      <c r="URJ157" s="303"/>
      <c r="URK157" s="303"/>
      <c r="URL157" s="303"/>
      <c r="URM157" s="303"/>
      <c r="URN157" s="303"/>
      <c r="URO157" s="303"/>
      <c r="URP157" s="303"/>
      <c r="URQ157" s="303"/>
      <c r="URR157" s="303"/>
      <c r="URS157" s="303"/>
      <c r="URT157" s="303"/>
      <c r="URU157" s="303"/>
      <c r="URV157" s="303"/>
      <c r="URW157" s="303"/>
      <c r="URX157" s="303"/>
      <c r="URY157" s="303"/>
      <c r="URZ157" s="303"/>
      <c r="USA157" s="303"/>
      <c r="USB157" s="303"/>
      <c r="USC157" s="303"/>
      <c r="USD157" s="303"/>
      <c r="USE157" s="303"/>
      <c r="USF157" s="303"/>
      <c r="USG157" s="303"/>
      <c r="USH157" s="303"/>
      <c r="USI157" s="303"/>
      <c r="USJ157" s="303"/>
      <c r="USK157" s="303"/>
      <c r="USL157" s="303"/>
      <c r="USM157" s="303"/>
      <c r="USN157" s="303"/>
      <c r="USO157" s="303"/>
      <c r="USP157" s="303"/>
      <c r="USQ157" s="303"/>
      <c r="USR157" s="303"/>
      <c r="USS157" s="303"/>
      <c r="UST157" s="303"/>
      <c r="USU157" s="303"/>
      <c r="USV157" s="303"/>
      <c r="USW157" s="303"/>
      <c r="USX157" s="303"/>
      <c r="USY157" s="303"/>
      <c r="USZ157" s="303"/>
      <c r="UTA157" s="303"/>
      <c r="UTB157" s="303"/>
      <c r="UTC157" s="303"/>
      <c r="UTD157" s="303"/>
      <c r="UTE157" s="303"/>
      <c r="UTF157" s="303"/>
      <c r="UTG157" s="303"/>
      <c r="UTH157" s="303"/>
      <c r="UTI157" s="303"/>
      <c r="UTJ157" s="303"/>
      <c r="UTK157" s="303"/>
      <c r="UTL157" s="303"/>
      <c r="UTM157" s="303"/>
      <c r="UTN157" s="303"/>
      <c r="UTO157" s="303"/>
      <c r="UTP157" s="303"/>
      <c r="UTQ157" s="303"/>
      <c r="UTR157" s="303"/>
      <c r="UTS157" s="303"/>
      <c r="UTT157" s="303"/>
      <c r="UTU157" s="303"/>
      <c r="UTV157" s="303"/>
      <c r="UTW157" s="303"/>
      <c r="UTX157" s="303"/>
      <c r="UTY157" s="303"/>
      <c r="UTZ157" s="303"/>
      <c r="UUA157" s="303"/>
      <c r="UUB157" s="303"/>
      <c r="UUC157" s="303"/>
      <c r="UUD157" s="303"/>
      <c r="UUE157" s="303"/>
      <c r="UUF157" s="303"/>
      <c r="UUG157" s="303"/>
      <c r="UUH157" s="303"/>
      <c r="UUI157" s="303"/>
      <c r="UUJ157" s="303"/>
      <c r="UUK157" s="303"/>
      <c r="UUL157" s="303"/>
      <c r="UUM157" s="303"/>
      <c r="UUN157" s="303"/>
      <c r="UUO157" s="303"/>
      <c r="UUP157" s="303"/>
      <c r="UUQ157" s="303"/>
      <c r="UUR157" s="303"/>
      <c r="UUS157" s="303"/>
      <c r="UUT157" s="303"/>
      <c r="UUU157" s="303"/>
      <c r="UUV157" s="303"/>
      <c r="UUW157" s="303"/>
      <c r="UUX157" s="303"/>
      <c r="UUY157" s="303"/>
      <c r="UUZ157" s="303"/>
      <c r="UVA157" s="303"/>
      <c r="UVB157" s="303"/>
      <c r="UVC157" s="303"/>
      <c r="UVD157" s="303"/>
      <c r="UVE157" s="303"/>
      <c r="UVF157" s="303"/>
      <c r="UVG157" s="303"/>
      <c r="UVH157" s="303"/>
      <c r="UVI157" s="303"/>
      <c r="UVJ157" s="303"/>
      <c r="UVK157" s="303"/>
      <c r="UVL157" s="303"/>
      <c r="UVM157" s="303"/>
      <c r="UVN157" s="303"/>
      <c r="UVO157" s="303"/>
      <c r="UVP157" s="303"/>
      <c r="UVQ157" s="303"/>
      <c r="UVR157" s="303"/>
      <c r="UVS157" s="303"/>
      <c r="UVT157" s="303"/>
      <c r="UVU157" s="303"/>
      <c r="UVV157" s="303"/>
      <c r="UVW157" s="303"/>
      <c r="UVX157" s="303"/>
      <c r="UVY157" s="303"/>
      <c r="UVZ157" s="303"/>
      <c r="UWA157" s="303"/>
      <c r="UWB157" s="303"/>
      <c r="UWC157" s="303"/>
      <c r="UWD157" s="303"/>
      <c r="UWE157" s="303"/>
      <c r="UWF157" s="303"/>
      <c r="UWG157" s="303"/>
      <c r="UWH157" s="303"/>
      <c r="UWI157" s="303"/>
      <c r="UWJ157" s="303"/>
      <c r="UWK157" s="303"/>
      <c r="UWL157" s="303"/>
      <c r="UWM157" s="303"/>
      <c r="UWN157" s="303"/>
      <c r="UWO157" s="303"/>
      <c r="UWP157" s="303"/>
      <c r="UWQ157" s="303"/>
      <c r="UWR157" s="303"/>
      <c r="UWS157" s="303"/>
      <c r="UWT157" s="303"/>
      <c r="UWU157" s="303"/>
      <c r="UWV157" s="303"/>
      <c r="UWW157" s="303"/>
      <c r="UWX157" s="303"/>
      <c r="UWY157" s="303"/>
      <c r="UWZ157" s="303"/>
      <c r="UXA157" s="303"/>
      <c r="UXB157" s="303"/>
      <c r="UXC157" s="303"/>
      <c r="UXD157" s="303"/>
      <c r="UXE157" s="303"/>
      <c r="UXF157" s="303"/>
      <c r="UXG157" s="303"/>
      <c r="UXH157" s="303"/>
      <c r="UXI157" s="303"/>
      <c r="UXJ157" s="303"/>
      <c r="UXK157" s="303"/>
      <c r="UXL157" s="303"/>
      <c r="UXM157" s="303"/>
      <c r="UXN157" s="303"/>
      <c r="UXO157" s="303"/>
      <c r="UXP157" s="303"/>
      <c r="UXQ157" s="303"/>
      <c r="UXR157" s="303"/>
      <c r="UXS157" s="303"/>
      <c r="UXT157" s="303"/>
      <c r="UXU157" s="303"/>
      <c r="UXV157" s="303"/>
      <c r="UXW157" s="303"/>
      <c r="UXX157" s="303"/>
      <c r="UXY157" s="303"/>
      <c r="UXZ157" s="303"/>
      <c r="UYA157" s="303"/>
      <c r="UYB157" s="303"/>
      <c r="UYC157" s="303"/>
      <c r="UYD157" s="303"/>
      <c r="UYE157" s="303"/>
      <c r="UYF157" s="303"/>
      <c r="UYG157" s="303"/>
      <c r="UYH157" s="303"/>
      <c r="UYI157" s="303"/>
      <c r="UYJ157" s="303"/>
      <c r="UYK157" s="303"/>
      <c r="UYL157" s="303"/>
      <c r="UYM157" s="303"/>
      <c r="UYN157" s="303"/>
      <c r="UYO157" s="303"/>
      <c r="UYP157" s="303"/>
      <c r="UYQ157" s="303"/>
      <c r="UYR157" s="303"/>
      <c r="UYS157" s="303"/>
      <c r="UYT157" s="303"/>
      <c r="UYU157" s="303"/>
      <c r="UYV157" s="303"/>
      <c r="UYW157" s="303"/>
      <c r="UYX157" s="303"/>
      <c r="UYY157" s="303"/>
      <c r="UYZ157" s="303"/>
      <c r="UZA157" s="303"/>
      <c r="UZB157" s="303"/>
      <c r="UZC157" s="303"/>
      <c r="UZD157" s="303"/>
      <c r="UZE157" s="303"/>
      <c r="UZF157" s="303"/>
      <c r="UZG157" s="303"/>
      <c r="UZH157" s="303"/>
      <c r="UZI157" s="303"/>
      <c r="UZJ157" s="303"/>
      <c r="UZK157" s="303"/>
      <c r="UZL157" s="303"/>
      <c r="UZM157" s="303"/>
      <c r="UZN157" s="303"/>
      <c r="UZO157" s="303"/>
      <c r="UZP157" s="303"/>
      <c r="UZQ157" s="303"/>
      <c r="UZR157" s="303"/>
      <c r="UZS157" s="303"/>
      <c r="UZT157" s="303"/>
      <c r="UZU157" s="303"/>
      <c r="UZV157" s="303"/>
      <c r="UZW157" s="303"/>
      <c r="UZX157" s="303"/>
      <c r="UZY157" s="303"/>
      <c r="UZZ157" s="303"/>
      <c r="VAA157" s="303"/>
      <c r="VAB157" s="303"/>
      <c r="VAC157" s="303"/>
      <c r="VAD157" s="303"/>
      <c r="VAE157" s="303"/>
      <c r="VAF157" s="303"/>
      <c r="VAG157" s="303"/>
      <c r="VAH157" s="303"/>
      <c r="VAI157" s="303"/>
      <c r="VAJ157" s="303"/>
      <c r="VAK157" s="303"/>
      <c r="VAL157" s="303"/>
      <c r="VAM157" s="303"/>
      <c r="VAN157" s="303"/>
      <c r="VAO157" s="303"/>
      <c r="VAP157" s="303"/>
      <c r="VAQ157" s="303"/>
      <c r="VAR157" s="303"/>
      <c r="VAS157" s="303"/>
      <c r="VAT157" s="303"/>
      <c r="VAU157" s="303"/>
      <c r="VAV157" s="303"/>
      <c r="VAW157" s="303"/>
      <c r="VAX157" s="303"/>
      <c r="VAY157" s="303"/>
      <c r="VAZ157" s="303"/>
      <c r="VBA157" s="303"/>
      <c r="VBB157" s="303"/>
      <c r="VBC157" s="303"/>
      <c r="VBD157" s="303"/>
      <c r="VBE157" s="303"/>
      <c r="VBF157" s="303"/>
      <c r="VBG157" s="303"/>
      <c r="VBH157" s="303"/>
      <c r="VBI157" s="303"/>
      <c r="VBJ157" s="303"/>
      <c r="VBK157" s="303"/>
      <c r="VBL157" s="303"/>
      <c r="VBM157" s="303"/>
      <c r="VBN157" s="303"/>
      <c r="VBO157" s="303"/>
      <c r="VBP157" s="303"/>
      <c r="VBQ157" s="303"/>
      <c r="VBR157" s="303"/>
      <c r="VBS157" s="303"/>
      <c r="VBT157" s="303"/>
      <c r="VBU157" s="303"/>
      <c r="VBV157" s="303"/>
      <c r="VBW157" s="303"/>
      <c r="VBX157" s="303"/>
      <c r="VBY157" s="303"/>
      <c r="VBZ157" s="303"/>
      <c r="VCA157" s="303"/>
      <c r="VCB157" s="303"/>
      <c r="VCC157" s="303"/>
      <c r="VCD157" s="303"/>
      <c r="VCE157" s="303"/>
      <c r="VCF157" s="303"/>
      <c r="VCG157" s="303"/>
      <c r="VCH157" s="303"/>
      <c r="VCI157" s="303"/>
      <c r="VCJ157" s="303"/>
      <c r="VCK157" s="303"/>
      <c r="VCL157" s="303"/>
      <c r="VCM157" s="303"/>
      <c r="VCN157" s="303"/>
      <c r="VCO157" s="303"/>
      <c r="VCP157" s="303"/>
      <c r="VCQ157" s="303"/>
      <c r="VCR157" s="303"/>
      <c r="VCS157" s="303"/>
      <c r="VCT157" s="303"/>
      <c r="VCU157" s="303"/>
      <c r="VCV157" s="303"/>
      <c r="VCW157" s="303"/>
      <c r="VCX157" s="303"/>
      <c r="VCY157" s="303"/>
      <c r="VCZ157" s="303"/>
      <c r="VDA157" s="303"/>
      <c r="VDB157" s="303"/>
      <c r="VDC157" s="303"/>
      <c r="VDD157" s="303"/>
      <c r="VDE157" s="303"/>
      <c r="VDF157" s="303"/>
      <c r="VDG157" s="303"/>
      <c r="VDH157" s="303"/>
      <c r="VDI157" s="303"/>
      <c r="VDJ157" s="303"/>
      <c r="VDK157" s="303"/>
      <c r="VDL157" s="303"/>
      <c r="VDM157" s="303"/>
      <c r="VDN157" s="303"/>
      <c r="VDO157" s="303"/>
      <c r="VDP157" s="303"/>
      <c r="VDQ157" s="303"/>
      <c r="VDR157" s="303"/>
      <c r="VDS157" s="303"/>
      <c r="VDT157" s="303"/>
      <c r="VDU157" s="303"/>
      <c r="VDV157" s="303"/>
      <c r="VDW157" s="303"/>
      <c r="VDX157" s="303"/>
      <c r="VDY157" s="303"/>
      <c r="VDZ157" s="303"/>
      <c r="VEA157" s="303"/>
      <c r="VEB157" s="303"/>
      <c r="VEC157" s="303"/>
      <c r="VED157" s="303"/>
      <c r="VEE157" s="303"/>
      <c r="VEF157" s="303"/>
      <c r="VEG157" s="303"/>
      <c r="VEH157" s="303"/>
      <c r="VEI157" s="303"/>
      <c r="VEJ157" s="303"/>
      <c r="VEK157" s="303"/>
      <c r="VEL157" s="303"/>
      <c r="VEM157" s="303"/>
      <c r="VEN157" s="303"/>
      <c r="VEO157" s="303"/>
      <c r="VEP157" s="303"/>
      <c r="VEQ157" s="303"/>
      <c r="VER157" s="303"/>
      <c r="VES157" s="303"/>
      <c r="VET157" s="303"/>
      <c r="VEU157" s="303"/>
      <c r="VEV157" s="303"/>
      <c r="VEW157" s="303"/>
      <c r="VEX157" s="303"/>
      <c r="VEY157" s="303"/>
      <c r="VEZ157" s="303"/>
      <c r="VFA157" s="303"/>
      <c r="VFB157" s="303"/>
      <c r="VFC157" s="303"/>
      <c r="VFD157" s="303"/>
      <c r="VFE157" s="303"/>
      <c r="VFF157" s="303"/>
      <c r="VFG157" s="303"/>
      <c r="VFH157" s="303"/>
      <c r="VFI157" s="303"/>
      <c r="VFJ157" s="303"/>
      <c r="VFK157" s="303"/>
      <c r="VFL157" s="303"/>
      <c r="VFM157" s="303"/>
      <c r="VFN157" s="303"/>
      <c r="VFO157" s="303"/>
      <c r="VFP157" s="303"/>
      <c r="VFQ157" s="303"/>
      <c r="VFR157" s="303"/>
      <c r="VFS157" s="303"/>
      <c r="VFT157" s="303"/>
      <c r="VFU157" s="303"/>
      <c r="VFV157" s="303"/>
      <c r="VFW157" s="303"/>
      <c r="VFX157" s="303"/>
      <c r="VFY157" s="303"/>
      <c r="VFZ157" s="303"/>
      <c r="VGA157" s="303"/>
      <c r="VGB157" s="303"/>
      <c r="VGC157" s="303"/>
      <c r="VGD157" s="303"/>
      <c r="VGE157" s="303"/>
      <c r="VGF157" s="303"/>
      <c r="VGG157" s="303"/>
      <c r="VGH157" s="303"/>
      <c r="VGI157" s="303"/>
      <c r="VGJ157" s="303"/>
      <c r="VGK157" s="303"/>
      <c r="VGL157" s="303"/>
      <c r="VGM157" s="303"/>
      <c r="VGN157" s="303"/>
      <c r="VGO157" s="303"/>
      <c r="VGP157" s="303"/>
      <c r="VGQ157" s="303"/>
      <c r="VGR157" s="303"/>
      <c r="VGS157" s="303"/>
      <c r="VGT157" s="303"/>
      <c r="VGU157" s="303"/>
      <c r="VGV157" s="303"/>
      <c r="VGW157" s="303"/>
      <c r="VGX157" s="303"/>
      <c r="VGY157" s="303"/>
      <c r="VGZ157" s="303"/>
      <c r="VHA157" s="303"/>
      <c r="VHB157" s="303"/>
      <c r="VHC157" s="303"/>
      <c r="VHD157" s="303"/>
      <c r="VHE157" s="303"/>
      <c r="VHF157" s="303"/>
      <c r="VHG157" s="303"/>
      <c r="VHH157" s="303"/>
      <c r="VHI157" s="303"/>
      <c r="VHJ157" s="303"/>
      <c r="VHK157" s="303"/>
      <c r="VHL157" s="303"/>
      <c r="VHM157" s="303"/>
      <c r="VHN157" s="303"/>
      <c r="VHO157" s="303"/>
      <c r="VHP157" s="303"/>
      <c r="VHQ157" s="303"/>
      <c r="VHR157" s="303"/>
      <c r="VHS157" s="303"/>
      <c r="VHT157" s="303"/>
      <c r="VHU157" s="303"/>
      <c r="VHV157" s="303"/>
      <c r="VHW157" s="303"/>
      <c r="VHX157" s="303"/>
      <c r="VHY157" s="303"/>
      <c r="VHZ157" s="303"/>
      <c r="VIA157" s="303"/>
      <c r="VIB157" s="303"/>
      <c r="VIC157" s="303"/>
      <c r="VID157" s="303"/>
      <c r="VIE157" s="303"/>
      <c r="VIF157" s="303"/>
      <c r="VIG157" s="303"/>
      <c r="VIH157" s="303"/>
      <c r="VII157" s="303"/>
      <c r="VIJ157" s="303"/>
      <c r="VIK157" s="303"/>
      <c r="VIL157" s="303"/>
      <c r="VIM157" s="303"/>
      <c r="VIN157" s="303"/>
      <c r="VIO157" s="303"/>
      <c r="VIP157" s="303"/>
      <c r="VIQ157" s="303"/>
      <c r="VIR157" s="303"/>
      <c r="VIS157" s="303"/>
      <c r="VIT157" s="303"/>
      <c r="VIU157" s="303"/>
      <c r="VIV157" s="303"/>
      <c r="VIW157" s="303"/>
      <c r="VIX157" s="303"/>
      <c r="VIY157" s="303"/>
      <c r="VIZ157" s="303"/>
      <c r="VJA157" s="303"/>
      <c r="VJB157" s="303"/>
      <c r="VJC157" s="303"/>
      <c r="VJD157" s="303"/>
      <c r="VJE157" s="303"/>
      <c r="VJF157" s="303"/>
      <c r="VJG157" s="303"/>
      <c r="VJH157" s="303"/>
      <c r="VJI157" s="303"/>
      <c r="VJJ157" s="303"/>
      <c r="VJK157" s="303"/>
      <c r="VJL157" s="303"/>
      <c r="VJM157" s="303"/>
      <c r="VJN157" s="303"/>
      <c r="VJO157" s="303"/>
      <c r="VJP157" s="303"/>
      <c r="VJQ157" s="303"/>
      <c r="VJR157" s="303"/>
      <c r="VJS157" s="303"/>
      <c r="VJT157" s="303"/>
      <c r="VJU157" s="303"/>
      <c r="VJV157" s="303"/>
      <c r="VJW157" s="303"/>
      <c r="VJX157" s="303"/>
      <c r="VJY157" s="303"/>
      <c r="VJZ157" s="303"/>
      <c r="VKA157" s="303"/>
      <c r="VKB157" s="303"/>
      <c r="VKC157" s="303"/>
      <c r="VKD157" s="303"/>
      <c r="VKE157" s="303"/>
      <c r="VKF157" s="303"/>
      <c r="VKG157" s="303"/>
      <c r="VKH157" s="303"/>
      <c r="VKI157" s="303"/>
      <c r="VKJ157" s="303"/>
      <c r="VKK157" s="303"/>
      <c r="VKL157" s="303"/>
      <c r="VKM157" s="303"/>
      <c r="VKN157" s="303"/>
      <c r="VKO157" s="303"/>
      <c r="VKP157" s="303"/>
      <c r="VKQ157" s="303"/>
      <c r="VKR157" s="303"/>
      <c r="VKS157" s="303"/>
      <c r="VKT157" s="303"/>
      <c r="VKU157" s="303"/>
      <c r="VKV157" s="303"/>
      <c r="VKW157" s="303"/>
      <c r="VKX157" s="303"/>
      <c r="VKY157" s="303"/>
      <c r="VKZ157" s="303"/>
      <c r="VLA157" s="303"/>
      <c r="VLB157" s="303"/>
      <c r="VLC157" s="303"/>
      <c r="VLD157" s="303"/>
      <c r="VLE157" s="303"/>
      <c r="VLF157" s="303"/>
      <c r="VLG157" s="303"/>
      <c r="VLH157" s="303"/>
      <c r="VLI157" s="303"/>
      <c r="VLJ157" s="303"/>
      <c r="VLK157" s="303"/>
      <c r="VLL157" s="303"/>
      <c r="VLM157" s="303"/>
      <c r="VLN157" s="303"/>
      <c r="VLO157" s="303"/>
      <c r="VLP157" s="303"/>
      <c r="VLQ157" s="303"/>
      <c r="VLR157" s="303"/>
      <c r="VLS157" s="303"/>
      <c r="VLT157" s="303"/>
      <c r="VLU157" s="303"/>
      <c r="VLV157" s="303"/>
      <c r="VLW157" s="303"/>
      <c r="VLX157" s="303"/>
      <c r="VLY157" s="303"/>
      <c r="VLZ157" s="303"/>
      <c r="VMA157" s="303"/>
      <c r="VMB157" s="303"/>
      <c r="VMC157" s="303"/>
      <c r="VMD157" s="303"/>
      <c r="VME157" s="303"/>
      <c r="VMF157" s="303"/>
      <c r="VMG157" s="303"/>
      <c r="VMH157" s="303"/>
      <c r="VMI157" s="303"/>
      <c r="VMJ157" s="303"/>
      <c r="VMK157" s="303"/>
      <c r="VML157" s="303"/>
      <c r="VMM157" s="303"/>
      <c r="VMN157" s="303"/>
      <c r="VMO157" s="303"/>
      <c r="VMP157" s="303"/>
      <c r="VMQ157" s="303"/>
      <c r="VMR157" s="303"/>
      <c r="VMS157" s="303"/>
      <c r="VMT157" s="303"/>
      <c r="VMU157" s="303"/>
      <c r="VMV157" s="303"/>
      <c r="VMW157" s="303"/>
      <c r="VMX157" s="303"/>
      <c r="VMY157" s="303"/>
      <c r="VMZ157" s="303"/>
      <c r="VNA157" s="303"/>
      <c r="VNB157" s="303"/>
      <c r="VNC157" s="303"/>
      <c r="VND157" s="303"/>
      <c r="VNE157" s="303"/>
      <c r="VNF157" s="303"/>
      <c r="VNG157" s="303"/>
      <c r="VNH157" s="303"/>
      <c r="VNI157" s="303"/>
      <c r="VNJ157" s="303"/>
      <c r="VNK157" s="303"/>
      <c r="VNL157" s="303"/>
      <c r="VNM157" s="303"/>
      <c r="VNN157" s="303"/>
      <c r="VNO157" s="303"/>
      <c r="VNP157" s="303"/>
      <c r="VNQ157" s="303"/>
      <c r="VNR157" s="303"/>
      <c r="VNS157" s="303"/>
      <c r="VNT157" s="303"/>
      <c r="VNU157" s="303"/>
      <c r="VNV157" s="303"/>
      <c r="VNW157" s="303"/>
      <c r="VNX157" s="303"/>
      <c r="VNY157" s="303"/>
      <c r="VNZ157" s="303"/>
      <c r="VOA157" s="303"/>
      <c r="VOB157" s="303"/>
      <c r="VOC157" s="303"/>
      <c r="VOD157" s="303"/>
      <c r="VOE157" s="303"/>
      <c r="VOF157" s="303"/>
      <c r="VOG157" s="303"/>
      <c r="VOH157" s="303"/>
      <c r="VOI157" s="303"/>
      <c r="VOJ157" s="303"/>
      <c r="VOK157" s="303"/>
      <c r="VOL157" s="303"/>
      <c r="VOM157" s="303"/>
      <c r="VON157" s="303"/>
      <c r="VOO157" s="303"/>
      <c r="VOP157" s="303"/>
      <c r="VOQ157" s="303"/>
      <c r="VOR157" s="303"/>
      <c r="VOS157" s="303"/>
      <c r="VOT157" s="303"/>
      <c r="VOU157" s="303"/>
      <c r="VOV157" s="303"/>
      <c r="VOW157" s="303"/>
      <c r="VOX157" s="303"/>
      <c r="VOY157" s="303"/>
      <c r="VOZ157" s="303"/>
      <c r="VPA157" s="303"/>
      <c r="VPB157" s="303"/>
      <c r="VPC157" s="303"/>
      <c r="VPD157" s="303"/>
      <c r="VPE157" s="303"/>
      <c r="VPF157" s="303"/>
      <c r="VPG157" s="303"/>
      <c r="VPH157" s="303"/>
      <c r="VPI157" s="303"/>
      <c r="VPJ157" s="303"/>
      <c r="VPK157" s="303"/>
      <c r="VPL157" s="303"/>
      <c r="VPM157" s="303"/>
      <c r="VPN157" s="303"/>
      <c r="VPO157" s="303"/>
      <c r="VPP157" s="303"/>
      <c r="VPQ157" s="303"/>
      <c r="VPR157" s="303"/>
      <c r="VPS157" s="303"/>
      <c r="VPT157" s="303"/>
      <c r="VPU157" s="303"/>
      <c r="VPV157" s="303"/>
      <c r="VPW157" s="303"/>
      <c r="VPX157" s="303"/>
      <c r="VPY157" s="303"/>
      <c r="VPZ157" s="303"/>
      <c r="VQA157" s="303"/>
      <c r="VQB157" s="303"/>
      <c r="VQC157" s="303"/>
      <c r="VQD157" s="303"/>
      <c r="VQE157" s="303"/>
      <c r="VQF157" s="303"/>
      <c r="VQG157" s="303"/>
      <c r="VQH157" s="303"/>
      <c r="VQI157" s="303"/>
      <c r="VQJ157" s="303"/>
      <c r="VQK157" s="303"/>
      <c r="VQL157" s="303"/>
      <c r="VQM157" s="303"/>
      <c r="VQN157" s="303"/>
      <c r="VQO157" s="303"/>
      <c r="VQP157" s="303"/>
      <c r="VQQ157" s="303"/>
      <c r="VQR157" s="303"/>
      <c r="VQS157" s="303"/>
      <c r="VQT157" s="303"/>
      <c r="VQU157" s="303"/>
      <c r="VQV157" s="303"/>
      <c r="VQW157" s="303"/>
      <c r="VQX157" s="303"/>
      <c r="VQY157" s="303"/>
      <c r="VQZ157" s="303"/>
      <c r="VRA157" s="303"/>
      <c r="VRB157" s="303"/>
      <c r="VRC157" s="303"/>
      <c r="VRD157" s="303"/>
      <c r="VRE157" s="303"/>
      <c r="VRF157" s="303"/>
      <c r="VRG157" s="303"/>
      <c r="VRH157" s="303"/>
      <c r="VRI157" s="303"/>
      <c r="VRJ157" s="303"/>
      <c r="VRK157" s="303"/>
      <c r="VRL157" s="303"/>
      <c r="VRM157" s="303"/>
      <c r="VRN157" s="303"/>
      <c r="VRO157" s="303"/>
      <c r="VRP157" s="303"/>
      <c r="VRQ157" s="303"/>
      <c r="VRR157" s="303"/>
      <c r="VRS157" s="303"/>
      <c r="VRT157" s="303"/>
      <c r="VRU157" s="303"/>
      <c r="VRV157" s="303"/>
      <c r="VRW157" s="303"/>
      <c r="VRX157" s="303"/>
      <c r="VRY157" s="303"/>
      <c r="VRZ157" s="303"/>
      <c r="VSA157" s="303"/>
      <c r="VSB157" s="303"/>
      <c r="VSC157" s="303"/>
      <c r="VSD157" s="303"/>
      <c r="VSE157" s="303"/>
      <c r="VSF157" s="303"/>
      <c r="VSG157" s="303"/>
      <c r="VSH157" s="303"/>
      <c r="VSI157" s="303"/>
      <c r="VSJ157" s="303"/>
      <c r="VSK157" s="303"/>
      <c r="VSL157" s="303"/>
      <c r="VSM157" s="303"/>
      <c r="VSN157" s="303"/>
      <c r="VSO157" s="303"/>
      <c r="VSP157" s="303"/>
      <c r="VSQ157" s="303"/>
      <c r="VSR157" s="303"/>
      <c r="VSS157" s="303"/>
      <c r="VST157" s="303"/>
      <c r="VSU157" s="303"/>
      <c r="VSV157" s="303"/>
      <c r="VSW157" s="303"/>
      <c r="VSX157" s="303"/>
      <c r="VSY157" s="303"/>
      <c r="VSZ157" s="303"/>
      <c r="VTA157" s="303"/>
      <c r="VTB157" s="303"/>
      <c r="VTC157" s="303"/>
      <c r="VTD157" s="303"/>
      <c r="VTE157" s="303"/>
      <c r="VTF157" s="303"/>
      <c r="VTG157" s="303"/>
      <c r="VTH157" s="303"/>
      <c r="VTI157" s="303"/>
      <c r="VTJ157" s="303"/>
      <c r="VTK157" s="303"/>
      <c r="VTL157" s="303"/>
      <c r="VTM157" s="303"/>
      <c r="VTN157" s="303"/>
      <c r="VTO157" s="303"/>
      <c r="VTP157" s="303"/>
      <c r="VTQ157" s="303"/>
      <c r="VTR157" s="303"/>
      <c r="VTS157" s="303"/>
      <c r="VTT157" s="303"/>
      <c r="VTU157" s="303"/>
      <c r="VTV157" s="303"/>
      <c r="VTW157" s="303"/>
      <c r="VTX157" s="303"/>
      <c r="VTY157" s="303"/>
      <c r="VTZ157" s="303"/>
      <c r="VUA157" s="303"/>
      <c r="VUB157" s="303"/>
      <c r="VUC157" s="303"/>
      <c r="VUD157" s="303"/>
      <c r="VUE157" s="303"/>
      <c r="VUF157" s="303"/>
      <c r="VUG157" s="303"/>
      <c r="VUH157" s="303"/>
      <c r="VUI157" s="303"/>
      <c r="VUJ157" s="303"/>
      <c r="VUK157" s="303"/>
      <c r="VUL157" s="303"/>
      <c r="VUM157" s="303"/>
      <c r="VUN157" s="303"/>
      <c r="VUO157" s="303"/>
      <c r="VUP157" s="303"/>
      <c r="VUQ157" s="303"/>
      <c r="VUR157" s="303"/>
      <c r="VUS157" s="303"/>
      <c r="VUT157" s="303"/>
      <c r="VUU157" s="303"/>
      <c r="VUV157" s="303"/>
      <c r="VUW157" s="303"/>
      <c r="VUX157" s="303"/>
      <c r="VUY157" s="303"/>
      <c r="VUZ157" s="303"/>
      <c r="VVA157" s="303"/>
      <c r="VVB157" s="303"/>
      <c r="VVC157" s="303"/>
      <c r="VVD157" s="303"/>
      <c r="VVE157" s="303"/>
      <c r="VVF157" s="303"/>
      <c r="VVG157" s="303"/>
      <c r="VVH157" s="303"/>
      <c r="VVI157" s="303"/>
      <c r="VVJ157" s="303"/>
      <c r="VVK157" s="303"/>
      <c r="VVL157" s="303"/>
      <c r="VVM157" s="303"/>
      <c r="VVN157" s="303"/>
      <c r="VVO157" s="303"/>
      <c r="VVP157" s="303"/>
      <c r="VVQ157" s="303"/>
      <c r="VVR157" s="303"/>
      <c r="VVS157" s="303"/>
      <c r="VVT157" s="303"/>
      <c r="VVU157" s="303"/>
      <c r="VVV157" s="303"/>
      <c r="VVW157" s="303"/>
      <c r="VVX157" s="303"/>
      <c r="VVY157" s="303"/>
      <c r="VVZ157" s="303"/>
      <c r="VWA157" s="303"/>
      <c r="VWB157" s="303"/>
      <c r="VWC157" s="303"/>
      <c r="VWD157" s="303"/>
      <c r="VWE157" s="303"/>
      <c r="VWF157" s="303"/>
      <c r="VWG157" s="303"/>
      <c r="VWH157" s="303"/>
      <c r="VWI157" s="303"/>
      <c r="VWJ157" s="303"/>
      <c r="VWK157" s="303"/>
      <c r="VWL157" s="303"/>
      <c r="VWM157" s="303"/>
      <c r="VWN157" s="303"/>
      <c r="VWO157" s="303"/>
      <c r="VWP157" s="303"/>
      <c r="VWQ157" s="303"/>
      <c r="VWR157" s="303"/>
      <c r="VWS157" s="303"/>
      <c r="VWT157" s="303"/>
      <c r="VWU157" s="303"/>
      <c r="VWV157" s="303"/>
      <c r="VWW157" s="303"/>
      <c r="VWX157" s="303"/>
      <c r="VWY157" s="303"/>
      <c r="VWZ157" s="303"/>
      <c r="VXA157" s="303"/>
      <c r="VXB157" s="303"/>
      <c r="VXC157" s="303"/>
      <c r="VXD157" s="303"/>
      <c r="VXE157" s="303"/>
      <c r="VXF157" s="303"/>
      <c r="VXG157" s="303"/>
      <c r="VXH157" s="303"/>
      <c r="VXI157" s="303"/>
      <c r="VXJ157" s="303"/>
      <c r="VXK157" s="303"/>
      <c r="VXL157" s="303"/>
      <c r="VXM157" s="303"/>
      <c r="VXN157" s="303"/>
      <c r="VXO157" s="303"/>
      <c r="VXP157" s="303"/>
      <c r="VXQ157" s="303"/>
      <c r="VXR157" s="303"/>
      <c r="VXS157" s="303"/>
      <c r="VXT157" s="303"/>
      <c r="VXU157" s="303"/>
      <c r="VXV157" s="303"/>
      <c r="VXW157" s="303"/>
      <c r="VXX157" s="303"/>
      <c r="VXY157" s="303"/>
      <c r="VXZ157" s="303"/>
      <c r="VYA157" s="303"/>
      <c r="VYB157" s="303"/>
      <c r="VYC157" s="303"/>
      <c r="VYD157" s="303"/>
      <c r="VYE157" s="303"/>
      <c r="VYF157" s="303"/>
      <c r="VYG157" s="303"/>
      <c r="VYH157" s="303"/>
      <c r="VYI157" s="303"/>
      <c r="VYJ157" s="303"/>
      <c r="VYK157" s="303"/>
      <c r="VYL157" s="303"/>
      <c r="VYM157" s="303"/>
      <c r="VYN157" s="303"/>
      <c r="VYO157" s="303"/>
      <c r="VYP157" s="303"/>
      <c r="VYQ157" s="303"/>
      <c r="VYR157" s="303"/>
      <c r="VYS157" s="303"/>
      <c r="VYT157" s="303"/>
      <c r="VYU157" s="303"/>
      <c r="VYV157" s="303"/>
      <c r="VYW157" s="303"/>
      <c r="VYX157" s="303"/>
      <c r="VYY157" s="303"/>
      <c r="VYZ157" s="303"/>
      <c r="VZA157" s="303"/>
      <c r="VZB157" s="303"/>
      <c r="VZC157" s="303"/>
      <c r="VZD157" s="303"/>
      <c r="VZE157" s="303"/>
      <c r="VZF157" s="303"/>
      <c r="VZG157" s="303"/>
      <c r="VZH157" s="303"/>
      <c r="VZI157" s="303"/>
      <c r="VZJ157" s="303"/>
      <c r="VZK157" s="303"/>
      <c r="VZL157" s="303"/>
      <c r="VZM157" s="303"/>
      <c r="VZN157" s="303"/>
      <c r="VZO157" s="303"/>
      <c r="VZP157" s="303"/>
      <c r="VZQ157" s="303"/>
      <c r="VZR157" s="303"/>
      <c r="VZS157" s="303"/>
      <c r="VZT157" s="303"/>
      <c r="VZU157" s="303"/>
      <c r="VZV157" s="303"/>
      <c r="VZW157" s="303"/>
      <c r="VZX157" s="303"/>
      <c r="VZY157" s="303"/>
      <c r="VZZ157" s="303"/>
      <c r="WAA157" s="303"/>
      <c r="WAB157" s="303"/>
      <c r="WAC157" s="303"/>
      <c r="WAD157" s="303"/>
      <c r="WAE157" s="303"/>
      <c r="WAF157" s="303"/>
      <c r="WAG157" s="303"/>
      <c r="WAH157" s="303"/>
      <c r="WAI157" s="303"/>
      <c r="WAJ157" s="303"/>
      <c r="WAK157" s="303"/>
      <c r="WAL157" s="303"/>
      <c r="WAM157" s="303"/>
      <c r="WAN157" s="303"/>
      <c r="WAO157" s="303"/>
      <c r="WAP157" s="303"/>
      <c r="WAQ157" s="303"/>
      <c r="WAR157" s="303"/>
      <c r="WAS157" s="303"/>
      <c r="WAT157" s="303"/>
      <c r="WAU157" s="303"/>
      <c r="WAV157" s="303"/>
      <c r="WAW157" s="303"/>
      <c r="WAX157" s="303"/>
      <c r="WAY157" s="303"/>
      <c r="WAZ157" s="303"/>
      <c r="WBA157" s="303"/>
      <c r="WBB157" s="303"/>
      <c r="WBC157" s="303"/>
      <c r="WBD157" s="303"/>
      <c r="WBE157" s="303"/>
      <c r="WBF157" s="303"/>
      <c r="WBG157" s="303"/>
      <c r="WBH157" s="303"/>
      <c r="WBI157" s="303"/>
      <c r="WBJ157" s="303"/>
      <c r="WBK157" s="303"/>
      <c r="WBL157" s="303"/>
      <c r="WBM157" s="303"/>
      <c r="WBN157" s="303"/>
      <c r="WBO157" s="303"/>
      <c r="WBP157" s="303"/>
      <c r="WBQ157" s="303"/>
      <c r="WBR157" s="303"/>
      <c r="WBS157" s="303"/>
      <c r="WBT157" s="303"/>
      <c r="WBU157" s="303"/>
      <c r="WBV157" s="303"/>
      <c r="WBW157" s="303"/>
      <c r="WBX157" s="303"/>
      <c r="WBY157" s="303"/>
      <c r="WBZ157" s="303"/>
      <c r="WCA157" s="303"/>
      <c r="WCB157" s="303"/>
      <c r="WCC157" s="303"/>
      <c r="WCD157" s="303"/>
      <c r="WCE157" s="303"/>
      <c r="WCF157" s="303"/>
      <c r="WCG157" s="303"/>
      <c r="WCH157" s="303"/>
      <c r="WCI157" s="303"/>
      <c r="WCJ157" s="303"/>
      <c r="WCK157" s="303"/>
      <c r="WCL157" s="303"/>
      <c r="WCM157" s="303"/>
      <c r="WCN157" s="303"/>
      <c r="WCO157" s="303"/>
      <c r="WCP157" s="303"/>
      <c r="WCQ157" s="303"/>
      <c r="WCR157" s="303"/>
      <c r="WCS157" s="303"/>
      <c r="WCT157" s="303"/>
      <c r="WCU157" s="303"/>
      <c r="WCV157" s="303"/>
      <c r="WCW157" s="303"/>
      <c r="WCX157" s="303"/>
      <c r="WCY157" s="303"/>
      <c r="WCZ157" s="303"/>
      <c r="WDA157" s="303"/>
      <c r="WDB157" s="303"/>
      <c r="WDC157" s="303"/>
      <c r="WDD157" s="303"/>
      <c r="WDE157" s="303"/>
      <c r="WDF157" s="303"/>
      <c r="WDG157" s="303"/>
      <c r="WDH157" s="303"/>
      <c r="WDI157" s="303"/>
      <c r="WDJ157" s="303"/>
      <c r="WDK157" s="303"/>
      <c r="WDL157" s="303"/>
      <c r="WDM157" s="303"/>
      <c r="WDN157" s="303"/>
      <c r="WDO157" s="303"/>
      <c r="WDP157" s="303"/>
      <c r="WDQ157" s="303"/>
      <c r="WDR157" s="303"/>
      <c r="WDS157" s="303"/>
      <c r="WDT157" s="303"/>
      <c r="WDU157" s="303"/>
      <c r="WDV157" s="303"/>
      <c r="WDW157" s="303"/>
      <c r="WDX157" s="303"/>
      <c r="WDY157" s="303"/>
      <c r="WDZ157" s="303"/>
      <c r="WEA157" s="303"/>
      <c r="WEB157" s="303"/>
      <c r="WEC157" s="303"/>
      <c r="WED157" s="303"/>
      <c r="WEE157" s="303"/>
      <c r="WEF157" s="303"/>
      <c r="WEG157" s="303"/>
      <c r="WEH157" s="303"/>
      <c r="WEI157" s="303"/>
      <c r="WEJ157" s="303"/>
      <c r="WEK157" s="303"/>
      <c r="WEL157" s="303"/>
      <c r="WEM157" s="303"/>
      <c r="WEN157" s="303"/>
      <c r="WEO157" s="303"/>
      <c r="WEP157" s="303"/>
      <c r="WEQ157" s="303"/>
      <c r="WER157" s="303"/>
      <c r="WES157" s="303"/>
      <c r="WET157" s="303"/>
      <c r="WEU157" s="303"/>
      <c r="WEV157" s="303"/>
      <c r="WEW157" s="303"/>
      <c r="WEX157" s="303"/>
      <c r="WEY157" s="303"/>
      <c r="WEZ157" s="303"/>
      <c r="WFA157" s="303"/>
      <c r="WFB157" s="303"/>
      <c r="WFC157" s="303"/>
      <c r="WFD157" s="303"/>
      <c r="WFE157" s="303"/>
      <c r="WFF157" s="303"/>
      <c r="WFG157" s="303"/>
      <c r="WFH157" s="303"/>
      <c r="WFI157" s="303"/>
      <c r="WFJ157" s="303"/>
      <c r="WFK157" s="303"/>
      <c r="WFL157" s="303"/>
      <c r="WFM157" s="303"/>
      <c r="WFN157" s="303"/>
      <c r="WFO157" s="303"/>
      <c r="WFP157" s="303"/>
      <c r="WFQ157" s="303"/>
      <c r="WFR157" s="303"/>
      <c r="WFS157" s="303"/>
      <c r="WFT157" s="303"/>
      <c r="WFU157" s="303"/>
      <c r="WFV157" s="303"/>
      <c r="WFW157" s="303"/>
      <c r="WFX157" s="303"/>
      <c r="WFY157" s="303"/>
      <c r="WFZ157" s="303"/>
      <c r="WGA157" s="303"/>
      <c r="WGB157" s="303"/>
      <c r="WGC157" s="303"/>
      <c r="WGD157" s="303"/>
      <c r="WGE157" s="303"/>
      <c r="WGF157" s="303"/>
      <c r="WGG157" s="303"/>
      <c r="WGH157" s="303"/>
      <c r="WGI157" s="303"/>
      <c r="WGJ157" s="303"/>
      <c r="WGK157" s="303"/>
      <c r="WGL157" s="303"/>
      <c r="WGM157" s="303"/>
      <c r="WGN157" s="303"/>
      <c r="WGO157" s="303"/>
      <c r="WGP157" s="303"/>
      <c r="WGQ157" s="303"/>
      <c r="WGR157" s="303"/>
      <c r="WGS157" s="303"/>
      <c r="WGT157" s="303"/>
      <c r="WGU157" s="303"/>
      <c r="WGV157" s="303"/>
      <c r="WGW157" s="303"/>
      <c r="WGX157" s="303"/>
      <c r="WGY157" s="303"/>
      <c r="WGZ157" s="303"/>
      <c r="WHA157" s="303"/>
      <c r="WHB157" s="303"/>
      <c r="WHC157" s="303"/>
      <c r="WHD157" s="303"/>
      <c r="WHE157" s="303"/>
      <c r="WHF157" s="303"/>
      <c r="WHG157" s="303"/>
      <c r="WHH157" s="303"/>
      <c r="WHI157" s="303"/>
      <c r="WHJ157" s="303"/>
      <c r="WHK157" s="303"/>
      <c r="WHL157" s="303"/>
      <c r="WHM157" s="303"/>
      <c r="WHN157" s="303"/>
      <c r="WHO157" s="303"/>
      <c r="WHP157" s="303"/>
      <c r="WHQ157" s="303"/>
      <c r="WHR157" s="303"/>
      <c r="WHS157" s="303"/>
      <c r="WHT157" s="303"/>
      <c r="WHU157" s="303"/>
      <c r="WHV157" s="303"/>
      <c r="WHW157" s="303"/>
      <c r="WHX157" s="303"/>
      <c r="WHY157" s="303"/>
      <c r="WHZ157" s="303"/>
      <c r="WIA157" s="303"/>
      <c r="WIB157" s="303"/>
      <c r="WIC157" s="303"/>
      <c r="WID157" s="303"/>
      <c r="WIE157" s="303"/>
      <c r="WIF157" s="303"/>
      <c r="WIG157" s="303"/>
      <c r="WIH157" s="303"/>
      <c r="WII157" s="303"/>
      <c r="WIJ157" s="303"/>
      <c r="WIK157" s="303"/>
      <c r="WIL157" s="303"/>
      <c r="WIM157" s="303"/>
      <c r="WIN157" s="303"/>
      <c r="WIO157" s="303"/>
      <c r="WIP157" s="303"/>
      <c r="WIQ157" s="303"/>
      <c r="WIR157" s="303"/>
      <c r="WIS157" s="303"/>
      <c r="WIT157" s="303"/>
      <c r="WIU157" s="303"/>
      <c r="WIV157" s="303"/>
      <c r="WIW157" s="303"/>
      <c r="WIX157" s="303"/>
      <c r="WIY157" s="303"/>
      <c r="WIZ157" s="303"/>
      <c r="WJA157" s="303"/>
      <c r="WJB157" s="303"/>
      <c r="WJC157" s="303"/>
      <c r="WJD157" s="303"/>
      <c r="WJE157" s="303"/>
      <c r="WJF157" s="303"/>
      <c r="WJG157" s="303"/>
      <c r="WJH157" s="303"/>
      <c r="WJI157" s="303"/>
      <c r="WJJ157" s="303"/>
      <c r="WJK157" s="303"/>
      <c r="WJL157" s="303"/>
      <c r="WJM157" s="303"/>
      <c r="WJN157" s="303"/>
      <c r="WJO157" s="303"/>
      <c r="WJP157" s="303"/>
      <c r="WJQ157" s="303"/>
      <c r="WJR157" s="303"/>
      <c r="WJS157" s="303"/>
      <c r="WJT157" s="303"/>
      <c r="WJU157" s="303"/>
      <c r="WJV157" s="303"/>
      <c r="WJW157" s="303"/>
      <c r="WJX157" s="303"/>
      <c r="WJY157" s="303"/>
      <c r="WJZ157" s="303"/>
      <c r="WKA157" s="303"/>
      <c r="WKB157" s="303"/>
      <c r="WKC157" s="303"/>
      <c r="WKD157" s="303"/>
      <c r="WKE157" s="303"/>
      <c r="WKF157" s="303"/>
      <c r="WKG157" s="303"/>
      <c r="WKH157" s="303"/>
      <c r="WKI157" s="303"/>
      <c r="WKJ157" s="303"/>
      <c r="WKK157" s="303"/>
      <c r="WKL157" s="303"/>
      <c r="WKM157" s="303"/>
      <c r="WKN157" s="303"/>
      <c r="WKO157" s="303"/>
      <c r="WKP157" s="303"/>
      <c r="WKQ157" s="303"/>
      <c r="WKR157" s="303"/>
      <c r="WKS157" s="303"/>
      <c r="WKT157" s="303"/>
      <c r="WKU157" s="303"/>
      <c r="WKV157" s="303"/>
      <c r="WKW157" s="303"/>
      <c r="WKX157" s="303"/>
      <c r="WKY157" s="303"/>
      <c r="WKZ157" s="303"/>
      <c r="WLA157" s="303"/>
      <c r="WLB157" s="303"/>
      <c r="WLC157" s="303"/>
      <c r="WLD157" s="303"/>
      <c r="WLE157" s="303"/>
      <c r="WLF157" s="303"/>
      <c r="WLG157" s="303"/>
      <c r="WLH157" s="303"/>
      <c r="WLI157" s="303"/>
      <c r="WLJ157" s="303"/>
      <c r="WLK157" s="303"/>
      <c r="WLL157" s="303"/>
      <c r="WLM157" s="303"/>
      <c r="WLN157" s="303"/>
      <c r="WLO157" s="303"/>
      <c r="WLP157" s="303"/>
      <c r="WLQ157" s="303"/>
      <c r="WLR157" s="303"/>
      <c r="WLS157" s="303"/>
      <c r="WLT157" s="303"/>
      <c r="WLU157" s="303"/>
      <c r="WLV157" s="303"/>
      <c r="WLW157" s="303"/>
      <c r="WLX157" s="303"/>
      <c r="WLY157" s="303"/>
      <c r="WLZ157" s="303"/>
      <c r="WMA157" s="303"/>
      <c r="WMB157" s="303"/>
      <c r="WMC157" s="303"/>
      <c r="WMD157" s="303"/>
      <c r="WME157" s="303"/>
      <c r="WMF157" s="303"/>
      <c r="WMG157" s="303"/>
      <c r="WMH157" s="303"/>
      <c r="WMI157" s="303"/>
      <c r="WMJ157" s="303"/>
      <c r="WMK157" s="303"/>
      <c r="WML157" s="303"/>
      <c r="WMM157" s="303"/>
      <c r="WMN157" s="303"/>
      <c r="WMO157" s="303"/>
      <c r="WMP157" s="303"/>
      <c r="WMQ157" s="303"/>
      <c r="WMR157" s="303"/>
      <c r="WMS157" s="303"/>
      <c r="WMT157" s="303"/>
      <c r="WMU157" s="303"/>
      <c r="WMV157" s="303"/>
      <c r="WMW157" s="303"/>
      <c r="WMX157" s="303"/>
      <c r="WMY157" s="303"/>
      <c r="WMZ157" s="303"/>
      <c r="WNA157" s="303"/>
      <c r="WNB157" s="303"/>
      <c r="WNC157" s="303"/>
      <c r="WND157" s="303"/>
      <c r="WNE157" s="303"/>
      <c r="WNF157" s="303"/>
      <c r="WNG157" s="303"/>
      <c r="WNH157" s="303"/>
      <c r="WNI157" s="303"/>
      <c r="WNJ157" s="303"/>
      <c r="WNK157" s="303"/>
      <c r="WNL157" s="303"/>
      <c r="WNM157" s="303"/>
      <c r="WNN157" s="303"/>
      <c r="WNO157" s="303"/>
      <c r="WNP157" s="303"/>
      <c r="WNQ157" s="303"/>
      <c r="WNR157" s="303"/>
      <c r="WNS157" s="303"/>
      <c r="WNT157" s="303"/>
      <c r="WNU157" s="303"/>
      <c r="WNV157" s="303"/>
      <c r="WNW157" s="303"/>
      <c r="WNX157" s="303"/>
      <c r="WNY157" s="303"/>
      <c r="WNZ157" s="303"/>
      <c r="WOA157" s="303"/>
      <c r="WOB157" s="303"/>
      <c r="WOC157" s="303"/>
      <c r="WOD157" s="303"/>
      <c r="WOE157" s="303"/>
      <c r="WOF157" s="303"/>
      <c r="WOG157" s="303"/>
      <c r="WOH157" s="303"/>
      <c r="WOI157" s="303"/>
      <c r="WOJ157" s="303"/>
      <c r="WOK157" s="303"/>
      <c r="WOL157" s="303"/>
      <c r="WOM157" s="303"/>
      <c r="WON157" s="303"/>
      <c r="WOO157" s="303"/>
      <c r="WOP157" s="303"/>
      <c r="WOQ157" s="303"/>
      <c r="WOR157" s="303"/>
      <c r="WOS157" s="303"/>
      <c r="WOT157" s="303"/>
      <c r="WOU157" s="303"/>
      <c r="WOV157" s="303"/>
      <c r="WOW157" s="303"/>
      <c r="WOX157" s="303"/>
      <c r="WOY157" s="303"/>
      <c r="WOZ157" s="303"/>
      <c r="WPA157" s="303"/>
      <c r="WPB157" s="303"/>
      <c r="WPC157" s="303"/>
      <c r="WPD157" s="303"/>
      <c r="WPE157" s="303"/>
      <c r="WPF157" s="303"/>
      <c r="WPG157" s="303"/>
      <c r="WPH157" s="303"/>
      <c r="WPI157" s="303"/>
      <c r="WPJ157" s="303"/>
      <c r="WPK157" s="303"/>
      <c r="WPL157" s="303"/>
      <c r="WPM157" s="303"/>
      <c r="WPN157" s="303"/>
      <c r="WPO157" s="303"/>
      <c r="WPP157" s="303"/>
      <c r="WPQ157" s="303"/>
      <c r="WPR157" s="303"/>
      <c r="WPS157" s="303"/>
      <c r="WPT157" s="303"/>
      <c r="WPU157" s="303"/>
      <c r="WPV157" s="303"/>
      <c r="WPW157" s="303"/>
      <c r="WPX157" s="303"/>
      <c r="WPY157" s="303"/>
      <c r="WPZ157" s="303"/>
      <c r="WQA157" s="303"/>
      <c r="WQB157" s="303"/>
      <c r="WQC157" s="303"/>
      <c r="WQD157" s="303"/>
      <c r="WQE157" s="303"/>
      <c r="WQF157" s="303"/>
      <c r="WQG157" s="303"/>
      <c r="WQH157" s="303"/>
      <c r="WQI157" s="303"/>
      <c r="WQJ157" s="303"/>
      <c r="WQK157" s="303"/>
      <c r="WQL157" s="303"/>
      <c r="WQM157" s="303"/>
      <c r="WQN157" s="303"/>
      <c r="WQO157" s="303"/>
      <c r="WQP157" s="303"/>
      <c r="WQQ157" s="303"/>
      <c r="WQR157" s="303"/>
      <c r="WQS157" s="303"/>
      <c r="WQT157" s="303"/>
      <c r="WQU157" s="303"/>
      <c r="WQV157" s="303"/>
      <c r="WQW157" s="303"/>
      <c r="WQX157" s="303"/>
      <c r="WQY157" s="303"/>
      <c r="WQZ157" s="303"/>
      <c r="WRA157" s="303"/>
      <c r="WRB157" s="303"/>
      <c r="WRC157" s="303"/>
      <c r="WRD157" s="303"/>
      <c r="WRE157" s="303"/>
      <c r="WRF157" s="303"/>
      <c r="WRG157" s="303"/>
      <c r="WRH157" s="303"/>
      <c r="WRI157" s="303"/>
      <c r="WRJ157" s="303"/>
      <c r="WRK157" s="303"/>
      <c r="WRL157" s="303"/>
      <c r="WRM157" s="303"/>
      <c r="WRN157" s="303"/>
      <c r="WRO157" s="303"/>
      <c r="WRP157" s="303"/>
      <c r="WRQ157" s="303"/>
      <c r="WRR157" s="303"/>
      <c r="WRS157" s="303"/>
      <c r="WRT157" s="303"/>
      <c r="WRU157" s="303"/>
      <c r="WRV157" s="303"/>
      <c r="WRW157" s="303"/>
      <c r="WRX157" s="303"/>
      <c r="WRY157" s="303"/>
      <c r="WRZ157" s="303"/>
      <c r="WSA157" s="303"/>
      <c r="WSB157" s="303"/>
      <c r="WSC157" s="303"/>
      <c r="WSD157" s="303"/>
      <c r="WSE157" s="303"/>
      <c r="WSF157" s="303"/>
      <c r="WSG157" s="303"/>
      <c r="WSH157" s="303"/>
      <c r="WSI157" s="303"/>
      <c r="WSJ157" s="303"/>
      <c r="WSK157" s="303"/>
      <c r="WSL157" s="303"/>
      <c r="WSM157" s="303"/>
      <c r="WSN157" s="303"/>
      <c r="WSO157" s="303"/>
      <c r="WSP157" s="303"/>
      <c r="WSQ157" s="303"/>
      <c r="WSR157" s="303"/>
      <c r="WSS157" s="303"/>
      <c r="WST157" s="303"/>
      <c r="WSU157" s="303"/>
      <c r="WSV157" s="303"/>
      <c r="WSW157" s="303"/>
      <c r="WSX157" s="303"/>
      <c r="WSY157" s="303"/>
      <c r="WSZ157" s="303"/>
      <c r="WTA157" s="303"/>
      <c r="WTB157" s="303"/>
      <c r="WTC157" s="303"/>
      <c r="WTD157" s="303"/>
      <c r="WTE157" s="303"/>
      <c r="WTF157" s="303"/>
      <c r="WTG157" s="303"/>
      <c r="WTH157" s="303"/>
      <c r="WTI157" s="303"/>
      <c r="WTJ157" s="303"/>
      <c r="WTK157" s="303"/>
      <c r="WTL157" s="303"/>
      <c r="WTM157" s="303"/>
      <c r="WTN157" s="303"/>
      <c r="WTO157" s="303"/>
      <c r="WTP157" s="303"/>
      <c r="WTQ157" s="303"/>
      <c r="WTR157" s="303"/>
      <c r="WTS157" s="303"/>
      <c r="WTT157" s="303"/>
      <c r="WTU157" s="303"/>
      <c r="WTV157" s="303"/>
      <c r="WTW157" s="303"/>
      <c r="WTX157" s="303"/>
      <c r="WTY157" s="303"/>
      <c r="WTZ157" s="303"/>
      <c r="WUA157" s="303"/>
      <c r="WUB157" s="303"/>
      <c r="WUC157" s="303"/>
      <c r="WUD157" s="303"/>
      <c r="WUE157" s="303"/>
      <c r="WUF157" s="303"/>
      <c r="WUG157" s="303"/>
      <c r="WUH157" s="303"/>
      <c r="WUI157" s="303"/>
      <c r="WUJ157" s="303"/>
      <c r="WUK157" s="303"/>
      <c r="WUL157" s="303"/>
      <c r="WUM157" s="303"/>
      <c r="WUN157" s="303"/>
      <c r="WUO157" s="303"/>
      <c r="WUP157" s="303"/>
      <c r="WUQ157" s="303"/>
      <c r="WUR157" s="303"/>
      <c r="WUS157" s="303"/>
      <c r="WUT157" s="303"/>
      <c r="WUU157" s="303"/>
      <c r="WUV157" s="303"/>
      <c r="WUW157" s="303"/>
      <c r="WUX157" s="303"/>
      <c r="WUY157" s="303"/>
      <c r="WUZ157" s="303"/>
      <c r="WVA157" s="303"/>
      <c r="WVB157" s="303"/>
      <c r="WVC157" s="303"/>
      <c r="WVD157" s="303"/>
      <c r="WVE157" s="303"/>
      <c r="WVF157" s="303"/>
      <c r="WVG157" s="303"/>
      <c r="WVH157" s="303"/>
      <c r="WVI157" s="303"/>
      <c r="WVJ157" s="303"/>
      <c r="WVK157" s="303"/>
      <c r="WVL157" s="303"/>
      <c r="WVM157" s="303"/>
      <c r="WVN157" s="303"/>
      <c r="WVO157" s="303"/>
      <c r="WVP157" s="303"/>
      <c r="WVQ157" s="303"/>
      <c r="WVR157" s="303"/>
      <c r="WVS157" s="303"/>
      <c r="WVT157" s="303"/>
      <c r="WVU157" s="303"/>
      <c r="WVV157" s="303"/>
      <c r="WVW157" s="303"/>
      <c r="WVX157" s="303"/>
      <c r="WVY157" s="303"/>
      <c r="WVZ157" s="303"/>
      <c r="WWA157" s="303"/>
      <c r="WWB157" s="303"/>
      <c r="WWC157" s="303"/>
      <c r="WWD157" s="303"/>
      <c r="WWE157" s="303"/>
      <c r="WWF157" s="303"/>
      <c r="WWG157" s="303"/>
      <c r="WWH157" s="303"/>
      <c r="WWI157" s="303"/>
      <c r="WWJ157" s="303"/>
      <c r="WWK157" s="303"/>
      <c r="WWL157" s="303"/>
      <c r="WWM157" s="303"/>
      <c r="WWN157" s="303"/>
      <c r="WWO157" s="303"/>
      <c r="WWP157" s="303"/>
      <c r="WWQ157" s="303"/>
      <c r="WWR157" s="303"/>
      <c r="WWS157" s="303"/>
      <c r="WWT157" s="303"/>
      <c r="WWU157" s="303"/>
      <c r="WWV157" s="303"/>
      <c r="WWW157" s="303"/>
      <c r="WWX157" s="303"/>
      <c r="WWY157" s="303"/>
      <c r="WWZ157" s="303"/>
      <c r="WXA157" s="303"/>
      <c r="WXB157" s="303"/>
      <c r="WXC157" s="303"/>
      <c r="WXD157" s="303"/>
      <c r="WXE157" s="303"/>
      <c r="WXF157" s="303"/>
      <c r="WXG157" s="303"/>
      <c r="WXH157" s="303"/>
      <c r="WXI157" s="303"/>
      <c r="WXJ157" s="303"/>
      <c r="WXK157" s="303"/>
      <c r="WXL157" s="303"/>
      <c r="WXM157" s="303"/>
      <c r="WXN157" s="303"/>
      <c r="WXO157" s="303"/>
      <c r="WXP157" s="303"/>
      <c r="WXQ157" s="303"/>
      <c r="WXR157" s="303"/>
      <c r="WXS157" s="303"/>
      <c r="WXT157" s="303"/>
      <c r="WXU157" s="303"/>
      <c r="WXV157" s="303"/>
      <c r="WXW157" s="303"/>
      <c r="WXX157" s="303"/>
      <c r="WXY157" s="303"/>
      <c r="WXZ157" s="303"/>
      <c r="WYA157" s="303"/>
      <c r="WYB157" s="303"/>
      <c r="WYC157" s="303"/>
      <c r="WYD157" s="303"/>
      <c r="WYE157" s="303"/>
      <c r="WYF157" s="303"/>
      <c r="WYG157" s="303"/>
      <c r="WYH157" s="303"/>
      <c r="WYI157" s="303"/>
      <c r="WYJ157" s="303"/>
      <c r="WYK157" s="303"/>
      <c r="WYL157" s="303"/>
      <c r="WYM157" s="303"/>
      <c r="WYN157" s="303"/>
      <c r="WYO157" s="303"/>
      <c r="WYP157" s="303"/>
      <c r="WYQ157" s="303"/>
      <c r="WYR157" s="303"/>
      <c r="WYS157" s="303"/>
      <c r="WYT157" s="303"/>
      <c r="WYU157" s="303"/>
      <c r="WYV157" s="303"/>
      <c r="WYW157" s="303"/>
      <c r="WYX157" s="303"/>
      <c r="WYY157" s="303"/>
      <c r="WYZ157" s="303"/>
      <c r="WZA157" s="303"/>
      <c r="WZB157" s="303"/>
      <c r="WZC157" s="303"/>
      <c r="WZD157" s="303"/>
      <c r="WZE157" s="303"/>
      <c r="WZF157" s="303"/>
      <c r="WZG157" s="303"/>
      <c r="WZH157" s="303"/>
      <c r="WZI157" s="303"/>
      <c r="WZJ157" s="303"/>
      <c r="WZK157" s="303"/>
      <c r="WZL157" s="303"/>
      <c r="WZM157" s="303"/>
      <c r="WZN157" s="303"/>
      <c r="WZO157" s="303"/>
      <c r="WZP157" s="303"/>
      <c r="WZQ157" s="303"/>
      <c r="WZR157" s="303"/>
      <c r="WZS157" s="303"/>
      <c r="WZT157" s="303"/>
      <c r="WZU157" s="303"/>
      <c r="WZV157" s="303"/>
      <c r="WZW157" s="303"/>
      <c r="WZX157" s="303"/>
      <c r="WZY157" s="303"/>
      <c r="WZZ157" s="303"/>
      <c r="XAA157" s="303"/>
      <c r="XAB157" s="303"/>
      <c r="XAC157" s="303"/>
      <c r="XAD157" s="303"/>
      <c r="XAE157" s="303"/>
      <c r="XAF157" s="303"/>
      <c r="XAG157" s="303"/>
      <c r="XAH157" s="303"/>
      <c r="XAI157" s="303"/>
      <c r="XAJ157" s="303"/>
      <c r="XAK157" s="303"/>
      <c r="XAL157" s="303"/>
      <c r="XAM157" s="303"/>
      <c r="XAN157" s="303"/>
      <c r="XAO157" s="303"/>
      <c r="XAP157" s="303"/>
      <c r="XAQ157" s="303"/>
      <c r="XAR157" s="303"/>
      <c r="XAS157" s="303"/>
      <c r="XAT157" s="303"/>
      <c r="XAU157" s="303"/>
      <c r="XAV157" s="303"/>
      <c r="XAW157" s="303"/>
      <c r="XAX157" s="303"/>
      <c r="XAY157" s="303"/>
      <c r="XAZ157" s="303"/>
      <c r="XBA157" s="303"/>
      <c r="XBB157" s="303"/>
      <c r="XBC157" s="303"/>
      <c r="XBD157" s="303"/>
      <c r="XBE157" s="303"/>
      <c r="XBF157" s="303"/>
      <c r="XBG157" s="303"/>
      <c r="XBH157" s="303"/>
      <c r="XBI157" s="303"/>
      <c r="XBJ157" s="303"/>
      <c r="XBK157" s="303"/>
      <c r="XBL157" s="303"/>
      <c r="XBM157" s="303"/>
      <c r="XBN157" s="303"/>
      <c r="XBO157" s="303"/>
      <c r="XBP157" s="303"/>
      <c r="XBQ157" s="303"/>
      <c r="XBR157" s="303"/>
      <c r="XBS157" s="303"/>
      <c r="XBT157" s="303"/>
      <c r="XBU157" s="303"/>
      <c r="XBV157" s="303"/>
      <c r="XBW157" s="303"/>
      <c r="XBX157" s="303"/>
      <c r="XBY157" s="303"/>
      <c r="XBZ157" s="303"/>
      <c r="XCA157" s="303"/>
      <c r="XCB157" s="303"/>
      <c r="XCC157" s="303"/>
      <c r="XCD157" s="303"/>
      <c r="XCE157" s="303"/>
      <c r="XCF157" s="303"/>
      <c r="XCG157" s="303"/>
      <c r="XCH157" s="303"/>
      <c r="XCI157" s="303"/>
      <c r="XCJ157" s="303"/>
      <c r="XCK157" s="303"/>
      <c r="XCL157" s="303"/>
      <c r="XCM157" s="303"/>
      <c r="XCN157" s="303"/>
      <c r="XCO157" s="303"/>
      <c r="XCP157" s="303"/>
      <c r="XCQ157" s="303"/>
      <c r="XCR157" s="303"/>
      <c r="XCS157" s="303"/>
      <c r="XCT157" s="303"/>
      <c r="XCU157" s="303"/>
      <c r="XCV157" s="303"/>
      <c r="XCW157" s="303"/>
      <c r="XCX157" s="303"/>
      <c r="XCY157" s="303"/>
      <c r="XCZ157" s="303"/>
      <c r="XDA157" s="303"/>
      <c r="XDB157" s="303"/>
      <c r="XDC157" s="303"/>
      <c r="XDD157" s="303"/>
      <c r="XDE157" s="303"/>
      <c r="XDF157" s="303"/>
      <c r="XDG157" s="303"/>
      <c r="XDH157" s="303"/>
      <c r="XDI157" s="303"/>
      <c r="XDJ157" s="303"/>
      <c r="XDK157" s="303"/>
      <c r="XDL157" s="303"/>
      <c r="XDM157" s="303"/>
      <c r="XDN157" s="303"/>
      <c r="XDO157" s="303"/>
      <c r="XDP157" s="303"/>
      <c r="XDQ157" s="303"/>
      <c r="XDR157" s="303"/>
      <c r="XDS157" s="303"/>
      <c r="XDT157" s="303"/>
      <c r="XDU157" s="303"/>
      <c r="XDV157" s="303"/>
      <c r="XDW157" s="303"/>
      <c r="XDX157" s="303"/>
      <c r="XDY157" s="303"/>
      <c r="XDZ157" s="303"/>
      <c r="XEA157" s="303"/>
      <c r="XEB157" s="303"/>
      <c r="XEC157" s="303"/>
      <c r="XED157" s="303"/>
      <c r="XEE157" s="303"/>
      <c r="XEF157" s="303"/>
      <c r="XEG157" s="303"/>
      <c r="XEH157" s="303"/>
      <c r="XEI157" s="303"/>
      <c r="XEJ157" s="303"/>
      <c r="XEK157" s="303"/>
      <c r="XEL157" s="303"/>
      <c r="XEM157" s="303"/>
      <c r="XEN157" s="303"/>
      <c r="XEO157" s="303"/>
      <c r="XEP157" s="303"/>
      <c r="XEQ157" s="303"/>
      <c r="XER157" s="303"/>
      <c r="XES157" s="303"/>
      <c r="XET157" s="303"/>
      <c r="XEU157" s="303"/>
      <c r="XEV157" s="303"/>
      <c r="XEW157" s="303"/>
      <c r="XEX157" s="303"/>
      <c r="XEY157" s="303"/>
      <c r="XEZ157" s="303"/>
      <c r="XFA157" s="303"/>
      <c r="XFB157" s="303"/>
      <c r="XFC157" s="303"/>
      <c r="XFD157" s="303"/>
    </row>
    <row r="158" spans="1:16384">
      <c r="A158" s="271" t="s">
        <v>801</v>
      </c>
      <c r="B158" s="13"/>
      <c r="C158" s="13"/>
      <c r="D158" s="13"/>
      <c r="E158" s="13"/>
      <c r="F158" s="13"/>
      <c r="G158" s="13"/>
      <c r="H158" s="13"/>
      <c r="I158" s="13"/>
      <c r="J158" s="13"/>
      <c r="K158" s="13"/>
      <c r="L158" s="13"/>
      <c r="M158" s="13"/>
      <c r="N158" s="13"/>
      <c r="O158" s="13"/>
      <c r="P158" s="40"/>
    </row>
    <row r="159" spans="1:16384">
      <c r="A159" s="303" t="s">
        <v>790</v>
      </c>
      <c r="B159" s="13"/>
      <c r="C159" s="13"/>
      <c r="D159" s="13"/>
      <c r="E159" s="13"/>
      <c r="F159" s="13"/>
      <c r="G159" s="13"/>
      <c r="H159" s="13"/>
      <c r="I159" s="13"/>
      <c r="J159" s="13"/>
      <c r="K159" s="13"/>
      <c r="L159" s="13"/>
      <c r="M159" s="13"/>
      <c r="N159" s="13"/>
      <c r="O159" s="13"/>
      <c r="P159" s="40"/>
    </row>
    <row r="161" spans="1:6" ht="12.75" customHeight="1">
      <c r="A161" s="919" t="s">
        <v>839</v>
      </c>
      <c r="B161" s="928"/>
      <c r="C161" s="928"/>
      <c r="D161" s="928"/>
      <c r="E161" s="928"/>
      <c r="F161" s="928"/>
    </row>
    <row r="162" spans="1:6">
      <c r="A162" s="928"/>
      <c r="B162" s="928"/>
      <c r="C162" s="928"/>
      <c r="D162" s="928"/>
      <c r="E162" s="928"/>
      <c r="F162" s="928"/>
    </row>
    <row r="163" spans="1:6" ht="14.25" customHeight="1">
      <c r="A163" s="928"/>
      <c r="B163" s="928"/>
      <c r="C163" s="928"/>
      <c r="D163" s="928"/>
      <c r="E163" s="928"/>
      <c r="F163" s="928"/>
    </row>
    <row r="164" spans="1:6">
      <c r="A164" s="17"/>
      <c r="B164" s="69"/>
      <c r="C164" s="69"/>
      <c r="D164" s="69"/>
      <c r="E164" s="69"/>
      <c r="F164" s="69"/>
    </row>
    <row r="165" spans="1:6">
      <c r="A165" s="929" t="s">
        <v>387</v>
      </c>
      <c r="B165" s="931"/>
      <c r="C165" s="931"/>
      <c r="D165" s="931"/>
      <c r="E165" s="931"/>
      <c r="F165" s="931"/>
    </row>
    <row r="166" spans="1:6">
      <c r="A166" s="17"/>
      <c r="B166" s="69"/>
      <c r="C166" s="69"/>
      <c r="D166" s="69"/>
      <c r="E166" s="69"/>
      <c r="F166" s="69"/>
    </row>
    <row r="167" spans="1:6">
      <c r="A167" s="919" t="s">
        <v>388</v>
      </c>
      <c r="B167" s="928"/>
      <c r="C167" s="928"/>
      <c r="D167" s="928"/>
      <c r="E167" s="928"/>
      <c r="F167" s="928"/>
    </row>
    <row r="168" spans="1:6">
      <c r="A168" s="928"/>
      <c r="B168" s="928"/>
      <c r="C168" s="928"/>
      <c r="D168" s="928"/>
      <c r="E168" s="928"/>
      <c r="F168" s="928"/>
    </row>
    <row r="169" spans="1:6">
      <c r="A169" s="17"/>
      <c r="B169" s="69"/>
      <c r="C169" s="69"/>
      <c r="D169" s="69"/>
      <c r="E169" s="69"/>
      <c r="F169" s="69"/>
    </row>
    <row r="170" spans="1:6">
      <c r="A170" s="919" t="s">
        <v>389</v>
      </c>
      <c r="B170" s="928"/>
      <c r="C170" s="928"/>
      <c r="D170" s="928"/>
      <c r="E170" s="928"/>
      <c r="F170" s="928"/>
    </row>
    <row r="171" spans="1:6">
      <c r="A171" s="928"/>
      <c r="B171" s="928"/>
      <c r="C171" s="928"/>
      <c r="D171" s="928"/>
      <c r="E171" s="928"/>
      <c r="F171" s="928"/>
    </row>
    <row r="172" spans="1:6">
      <c r="A172" s="928"/>
      <c r="B172" s="928"/>
      <c r="C172" s="928"/>
      <c r="D172" s="928"/>
      <c r="E172" s="928"/>
      <c r="F172" s="928"/>
    </row>
    <row r="173" spans="1:6">
      <c r="A173" s="17"/>
      <c r="B173" s="69"/>
      <c r="C173" s="69"/>
      <c r="D173" s="69"/>
      <c r="E173" s="69"/>
      <c r="F173" s="69"/>
    </row>
    <row r="174" spans="1:6">
      <c r="A174" s="919" t="s">
        <v>390</v>
      </c>
      <c r="B174" s="928"/>
      <c r="C174" s="928"/>
      <c r="D174" s="928"/>
      <c r="E174" s="928"/>
      <c r="F174" s="928"/>
    </row>
    <row r="175" spans="1:6">
      <c r="A175" s="928"/>
      <c r="B175" s="928"/>
      <c r="C175" s="928"/>
      <c r="D175" s="928"/>
      <c r="E175" s="928"/>
      <c r="F175" s="928"/>
    </row>
    <row r="176" spans="1:6">
      <c r="A176" s="928"/>
      <c r="B176" s="928"/>
      <c r="C176" s="928"/>
      <c r="D176" s="928"/>
      <c r="E176" s="928"/>
      <c r="F176" s="928"/>
    </row>
    <row r="177" spans="1:6" ht="17.25" customHeight="1">
      <c r="A177" s="928"/>
      <c r="B177" s="928"/>
      <c r="C177" s="928"/>
      <c r="D177" s="928"/>
      <c r="E177" s="928"/>
      <c r="F177" s="928"/>
    </row>
    <row r="179" spans="1:6" ht="61.5" customHeight="1">
      <c r="A179" s="919" t="s">
        <v>831</v>
      </c>
      <c r="B179" s="919"/>
      <c r="C179" s="919"/>
      <c r="D179" s="919"/>
      <c r="E179" s="919"/>
      <c r="F179" s="919"/>
    </row>
    <row r="181" spans="1:6" ht="159.75" customHeight="1">
      <c r="A181" s="919" t="s">
        <v>848</v>
      </c>
      <c r="B181" s="919"/>
      <c r="C181" s="919"/>
      <c r="D181" s="919"/>
      <c r="E181" s="919"/>
      <c r="F181" s="919"/>
    </row>
  </sheetData>
  <mergeCells count="7">
    <mergeCell ref="A181:F181"/>
    <mergeCell ref="A179:F179"/>
    <mergeCell ref="A161:F163"/>
    <mergeCell ref="A165:F165"/>
    <mergeCell ref="A167:F168"/>
    <mergeCell ref="A170:F172"/>
    <mergeCell ref="A174:F177"/>
  </mergeCells>
  <phoneticPr fontId="2" type="noConversion"/>
  <pageMargins left="0.59055118110236227" right="0.59055118110236227" top="0.59055118110236227" bottom="0.59055118110236227" header="0.39370078740157483" footer="0.39370078740157483"/>
  <pageSetup paperSize="9" scale="48" firstPageNumber="29"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3" manualBreakCount="3">
    <brk id="59" max="15" man="1"/>
    <brk id="104" max="15" man="1"/>
    <brk id="159" max="15" man="1"/>
  </rowBreaks>
  <tableParts count="2">
    <tablePart r:id="rId2"/>
    <tablePart r:id="rId3"/>
  </tableParts>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Y164"/>
  <sheetViews>
    <sheetView zoomScale="85" zoomScaleNormal="85" zoomScalePageLayoutView="85" workbookViewId="0">
      <selection activeCell="H2" sqref="H2"/>
    </sheetView>
  </sheetViews>
  <sheetFormatPr baseColWidth="10" defaultRowHeight="12.75"/>
  <cols>
    <col min="1" max="1" width="90.85546875" customWidth="1"/>
    <col min="13" max="14" width="15.5703125" customWidth="1"/>
    <col min="15" max="15" width="14.28515625" customWidth="1"/>
    <col min="16" max="16" width="19.28515625" customWidth="1"/>
  </cols>
  <sheetData>
    <row r="1" spans="1:16" ht="21">
      <c r="A1" s="47" t="s">
        <v>804</v>
      </c>
    </row>
    <row r="2" spans="1:16" ht="18">
      <c r="A2" s="47"/>
    </row>
    <row r="3" spans="1:16" ht="13.5" thickBot="1">
      <c r="A3" s="13"/>
      <c r="P3" s="275" t="s">
        <v>255</v>
      </c>
    </row>
    <row r="4" spans="1:16" ht="12.75" customHeight="1">
      <c r="A4" s="42"/>
      <c r="B4" s="43" t="s">
        <v>42</v>
      </c>
      <c r="C4" s="43" t="s">
        <v>133</v>
      </c>
      <c r="D4" s="43" t="s">
        <v>135</v>
      </c>
      <c r="E4" s="43" t="s">
        <v>43</v>
      </c>
      <c r="F4" s="43" t="s">
        <v>44</v>
      </c>
      <c r="G4" s="43" t="s">
        <v>45</v>
      </c>
      <c r="H4" s="43" t="s">
        <v>46</v>
      </c>
      <c r="I4" s="43" t="s">
        <v>137</v>
      </c>
      <c r="J4" s="43" t="s">
        <v>138</v>
      </c>
      <c r="K4" s="43" t="s">
        <v>139</v>
      </c>
      <c r="L4" s="268">
        <v>100000</v>
      </c>
      <c r="M4" s="266" t="s">
        <v>278</v>
      </c>
      <c r="N4" s="266" t="s">
        <v>278</v>
      </c>
      <c r="O4" s="273" t="s">
        <v>84</v>
      </c>
      <c r="P4" s="298" t="s">
        <v>266</v>
      </c>
    </row>
    <row r="5" spans="1:16">
      <c r="A5" s="612" t="s">
        <v>88</v>
      </c>
      <c r="B5" s="44" t="s">
        <v>132</v>
      </c>
      <c r="C5" s="44" t="s">
        <v>47</v>
      </c>
      <c r="D5" s="44" t="s">
        <v>47</v>
      </c>
      <c r="E5" s="44" t="s">
        <v>47</v>
      </c>
      <c r="F5" s="44" t="s">
        <v>47</v>
      </c>
      <c r="G5" s="44" t="s">
        <v>47</v>
      </c>
      <c r="H5" s="44" t="s">
        <v>47</v>
      </c>
      <c r="I5" s="44" t="s">
        <v>47</v>
      </c>
      <c r="J5" s="44" t="s">
        <v>47</v>
      </c>
      <c r="K5" s="44" t="s">
        <v>47</v>
      </c>
      <c r="L5" s="44" t="s">
        <v>50</v>
      </c>
      <c r="M5" s="251" t="s">
        <v>277</v>
      </c>
      <c r="N5" s="251" t="s">
        <v>156</v>
      </c>
      <c r="O5" s="272" t="s">
        <v>155</v>
      </c>
      <c r="P5" s="299" t="s">
        <v>353</v>
      </c>
    </row>
    <row r="6" spans="1:16" ht="15" customHeight="1" thickBot="1">
      <c r="A6" s="462" t="s">
        <v>255</v>
      </c>
      <c r="B6" s="45" t="s">
        <v>50</v>
      </c>
      <c r="C6" s="45" t="s">
        <v>134</v>
      </c>
      <c r="D6" s="45" t="s">
        <v>136</v>
      </c>
      <c r="E6" s="45" t="s">
        <v>51</v>
      </c>
      <c r="F6" s="45" t="s">
        <v>52</v>
      </c>
      <c r="G6" s="45" t="s">
        <v>53</v>
      </c>
      <c r="H6" s="45" t="s">
        <v>49</v>
      </c>
      <c r="I6" s="45" t="s">
        <v>140</v>
      </c>
      <c r="J6" s="45" t="s">
        <v>141</v>
      </c>
      <c r="K6" s="45" t="s">
        <v>142</v>
      </c>
      <c r="L6" s="45" t="s">
        <v>143</v>
      </c>
      <c r="M6" s="267" t="s">
        <v>156</v>
      </c>
      <c r="N6" s="267" t="s">
        <v>143</v>
      </c>
      <c r="O6" s="274" t="s">
        <v>48</v>
      </c>
      <c r="P6" s="300" t="s">
        <v>354</v>
      </c>
    </row>
    <row r="7" spans="1:16" ht="12.75" customHeight="1">
      <c r="A7" s="238"/>
    </row>
    <row r="8" spans="1:16" ht="15.75" customHeight="1">
      <c r="A8" s="515" t="s">
        <v>188</v>
      </c>
      <c r="B8" s="507">
        <v>684.87171658600005</v>
      </c>
      <c r="C8" s="507">
        <v>555.97603715000002</v>
      </c>
      <c r="D8" s="507">
        <v>521.12349293399996</v>
      </c>
      <c r="E8" s="507">
        <v>577.23451557999999</v>
      </c>
      <c r="F8" s="507">
        <v>634.69476735800004</v>
      </c>
      <c r="G8" s="507">
        <v>660.44068934300003</v>
      </c>
      <c r="H8" s="507">
        <v>764.52538429000003</v>
      </c>
      <c r="I8" s="507">
        <v>2276.625110125</v>
      </c>
      <c r="J8" s="507" t="s">
        <v>110</v>
      </c>
      <c r="K8" s="616" t="s">
        <v>110</v>
      </c>
      <c r="L8" s="507" t="s">
        <v>110</v>
      </c>
      <c r="M8" s="520">
        <v>575.54360517299995</v>
      </c>
      <c r="N8" s="520">
        <v>2276.625110125</v>
      </c>
      <c r="O8" s="520">
        <v>576.90956366</v>
      </c>
      <c r="P8" s="507">
        <v>950.91832170600003</v>
      </c>
    </row>
    <row r="9" spans="1:16" ht="15.75" customHeight="1">
      <c r="A9" s="506" t="s">
        <v>189</v>
      </c>
      <c r="B9" s="508">
        <v>255.08171647099999</v>
      </c>
      <c r="C9" s="508">
        <v>195.589616984</v>
      </c>
      <c r="D9" s="508">
        <v>172.48830899199999</v>
      </c>
      <c r="E9" s="508">
        <v>182.61279668099999</v>
      </c>
      <c r="F9" s="508">
        <v>197.73626765399999</v>
      </c>
      <c r="G9" s="508">
        <v>186.72740763900001</v>
      </c>
      <c r="H9" s="508">
        <v>208.70656939700001</v>
      </c>
      <c r="I9" s="508">
        <v>624.91602860199998</v>
      </c>
      <c r="J9" s="508" t="s">
        <v>110</v>
      </c>
      <c r="K9" s="508" t="s">
        <v>110</v>
      </c>
      <c r="L9" s="508" t="s">
        <v>110</v>
      </c>
      <c r="M9" s="521">
        <v>184.38556947199999</v>
      </c>
      <c r="N9" s="521">
        <v>624.91602860199998</v>
      </c>
      <c r="O9" s="521">
        <v>184.73931285</v>
      </c>
      <c r="P9" s="508">
        <v>232.29187636200001</v>
      </c>
    </row>
    <row r="10" spans="1:16" ht="15.75" customHeight="1">
      <c r="A10" s="506" t="s">
        <v>190</v>
      </c>
      <c r="B10" s="508">
        <v>165.38820182500001</v>
      </c>
      <c r="C10" s="508">
        <v>165.022394805</v>
      </c>
      <c r="D10" s="508">
        <v>186.723213523</v>
      </c>
      <c r="E10" s="508">
        <v>253.25512945099999</v>
      </c>
      <c r="F10" s="508">
        <v>302.28562172699998</v>
      </c>
      <c r="G10" s="508">
        <v>334.20970734399998</v>
      </c>
      <c r="H10" s="508">
        <v>416.49342050500002</v>
      </c>
      <c r="I10" s="508">
        <v>1281.1840799940001</v>
      </c>
      <c r="J10" s="508" t="s">
        <v>110</v>
      </c>
      <c r="K10" s="508" t="s">
        <v>110</v>
      </c>
      <c r="L10" s="508" t="s">
        <v>110</v>
      </c>
      <c r="M10" s="521">
        <v>241.19271310100001</v>
      </c>
      <c r="N10" s="521">
        <v>1281.1840799940001</v>
      </c>
      <c r="O10" s="521">
        <v>242.02782007799999</v>
      </c>
      <c r="P10" s="508">
        <v>522.78666103900002</v>
      </c>
    </row>
    <row r="11" spans="1:16" ht="15.75" customHeight="1">
      <c r="A11" s="506" t="s">
        <v>191</v>
      </c>
      <c r="B11" s="508">
        <v>14.638976284</v>
      </c>
      <c r="C11" s="508">
        <v>13.685174760000001</v>
      </c>
      <c r="D11" s="508">
        <v>14.459061524999999</v>
      </c>
      <c r="E11" s="508">
        <v>18.51913274</v>
      </c>
      <c r="F11" s="508">
        <v>20.803354699</v>
      </c>
      <c r="G11" s="508">
        <v>23.621634847999999</v>
      </c>
      <c r="H11" s="508">
        <v>18.709151866999999</v>
      </c>
      <c r="I11" s="508">
        <v>3.3966419390000002</v>
      </c>
      <c r="J11" s="508" t="s">
        <v>110</v>
      </c>
      <c r="K11" s="508" t="s">
        <v>110</v>
      </c>
      <c r="L11" s="508" t="s">
        <v>110</v>
      </c>
      <c r="M11" s="521">
        <v>17.674665123</v>
      </c>
      <c r="N11" s="521">
        <v>3.3966419390000002</v>
      </c>
      <c r="O11" s="521">
        <v>17.663199954</v>
      </c>
      <c r="P11" s="508">
        <v>27.149171689999999</v>
      </c>
    </row>
    <row r="12" spans="1:16" ht="15.75" customHeight="1">
      <c r="A12" s="506" t="s">
        <v>192</v>
      </c>
      <c r="B12" s="508">
        <v>106.660630094</v>
      </c>
      <c r="C12" s="508">
        <v>91.649319208999998</v>
      </c>
      <c r="D12" s="508">
        <v>93.324512343999999</v>
      </c>
      <c r="E12" s="508">
        <v>74.551642396000005</v>
      </c>
      <c r="F12" s="508">
        <v>75.799863970999994</v>
      </c>
      <c r="G12" s="508">
        <v>80.185994578000006</v>
      </c>
      <c r="H12" s="508">
        <v>72.058737386000004</v>
      </c>
      <c r="I12" s="508">
        <v>311.14206714599999</v>
      </c>
      <c r="J12" s="508" t="s">
        <v>110</v>
      </c>
      <c r="K12" s="508" t="s">
        <v>110</v>
      </c>
      <c r="L12" s="508" t="s">
        <v>110</v>
      </c>
      <c r="M12" s="521">
        <v>80.213582047000003</v>
      </c>
      <c r="N12" s="521">
        <v>311.14206714599999</v>
      </c>
      <c r="O12" s="521">
        <v>80.399016267999997</v>
      </c>
      <c r="P12" s="508">
        <v>128.066273303</v>
      </c>
    </row>
    <row r="13" spans="1:16" ht="15.75" customHeight="1">
      <c r="A13" s="506" t="s">
        <v>193</v>
      </c>
      <c r="B13" s="508">
        <v>143.10219191199999</v>
      </c>
      <c r="C13" s="508">
        <v>90.029531391999996</v>
      </c>
      <c r="D13" s="508">
        <v>54.128396549999998</v>
      </c>
      <c r="E13" s="508">
        <v>48.295814311999997</v>
      </c>
      <c r="F13" s="508">
        <v>38.069659307999999</v>
      </c>
      <c r="G13" s="508">
        <v>35.695944933</v>
      </c>
      <c r="H13" s="508">
        <v>48.557505134000003</v>
      </c>
      <c r="I13" s="508">
        <v>55.986292444</v>
      </c>
      <c r="J13" s="508" t="s">
        <v>110</v>
      </c>
      <c r="K13" s="508" t="s">
        <v>110</v>
      </c>
      <c r="L13" s="508" t="s">
        <v>110</v>
      </c>
      <c r="M13" s="521">
        <v>52.077075430999997</v>
      </c>
      <c r="N13" s="521">
        <v>55.986292444</v>
      </c>
      <c r="O13" s="521">
        <v>52.080214509000001</v>
      </c>
      <c r="P13" s="508">
        <v>40.624339313</v>
      </c>
    </row>
    <row r="14" spans="1:16" ht="15.75" customHeight="1">
      <c r="A14" s="515" t="s">
        <v>194</v>
      </c>
      <c r="B14" s="507">
        <v>912.99418167600004</v>
      </c>
      <c r="C14" s="507">
        <v>735.59996572499995</v>
      </c>
      <c r="D14" s="507">
        <v>671.63218567599995</v>
      </c>
      <c r="E14" s="507">
        <v>722.62521338199997</v>
      </c>
      <c r="F14" s="507">
        <v>811.07079182999996</v>
      </c>
      <c r="G14" s="507">
        <v>830.08296372200004</v>
      </c>
      <c r="H14" s="507">
        <v>891.92745062100005</v>
      </c>
      <c r="I14" s="507">
        <v>2590.752343224</v>
      </c>
      <c r="J14" s="507" t="s">
        <v>110</v>
      </c>
      <c r="K14" s="507" t="s">
        <v>110</v>
      </c>
      <c r="L14" s="507" t="s">
        <v>110</v>
      </c>
      <c r="M14" s="520">
        <v>729.032935232</v>
      </c>
      <c r="N14" s="520">
        <v>2590.752343224</v>
      </c>
      <c r="O14" s="520">
        <v>730.52788501400005</v>
      </c>
      <c r="P14" s="507">
        <v>1113.916350597</v>
      </c>
    </row>
    <row r="15" spans="1:16" ht="15.75" customHeight="1">
      <c r="A15" s="506" t="s">
        <v>86</v>
      </c>
      <c r="B15" s="508">
        <v>369.84716102300001</v>
      </c>
      <c r="C15" s="508">
        <v>316.78376871199998</v>
      </c>
      <c r="D15" s="508">
        <v>327.66359603299998</v>
      </c>
      <c r="E15" s="508">
        <v>397.54638060100001</v>
      </c>
      <c r="F15" s="508">
        <v>460.86285706899997</v>
      </c>
      <c r="G15" s="508">
        <v>457.70914248299999</v>
      </c>
      <c r="H15" s="508">
        <v>490.606773874</v>
      </c>
      <c r="I15" s="508">
        <v>2059.4315539919999</v>
      </c>
      <c r="J15" s="508" t="s">
        <v>110</v>
      </c>
      <c r="K15" s="508" t="s">
        <v>110</v>
      </c>
      <c r="L15" s="508" t="s">
        <v>110</v>
      </c>
      <c r="M15" s="521">
        <v>386.75024236500002</v>
      </c>
      <c r="N15" s="521">
        <v>2059.4315539919999</v>
      </c>
      <c r="O15" s="521">
        <v>388.09339566300002</v>
      </c>
      <c r="P15" s="508">
        <v>724.17659456199999</v>
      </c>
    </row>
    <row r="16" spans="1:16" ht="15.75" customHeight="1">
      <c r="A16" s="506" t="s">
        <v>195</v>
      </c>
      <c r="B16" s="508">
        <v>268.99366745600003</v>
      </c>
      <c r="C16" s="508">
        <v>253.89421488900001</v>
      </c>
      <c r="D16" s="508">
        <v>283.52314812499998</v>
      </c>
      <c r="E16" s="508">
        <v>360.31511405200001</v>
      </c>
      <c r="F16" s="508">
        <v>421.96137232799998</v>
      </c>
      <c r="G16" s="508">
        <v>410.44507880600003</v>
      </c>
      <c r="H16" s="508">
        <v>302.16708894800001</v>
      </c>
      <c r="I16" s="508">
        <v>2042.913123279</v>
      </c>
      <c r="J16" s="508" t="s">
        <v>110</v>
      </c>
      <c r="K16" s="508" t="s">
        <v>110</v>
      </c>
      <c r="L16" s="508" t="s">
        <v>110</v>
      </c>
      <c r="M16" s="521">
        <v>343.84009053199998</v>
      </c>
      <c r="N16" s="521">
        <v>2042.913123279</v>
      </c>
      <c r="O16" s="521">
        <v>345.20443622800002</v>
      </c>
      <c r="P16" s="508">
        <v>640.46058469399998</v>
      </c>
    </row>
    <row r="17" spans="1:16" ht="15.75" customHeight="1">
      <c r="A17" s="506" t="s">
        <v>229</v>
      </c>
      <c r="B17" s="508">
        <v>46.262399203999998</v>
      </c>
      <c r="C17" s="508">
        <v>31.880681655</v>
      </c>
      <c r="D17" s="508">
        <v>36.331638947000002</v>
      </c>
      <c r="E17" s="508">
        <v>63.613001130999997</v>
      </c>
      <c r="F17" s="508">
        <v>70.812189232999998</v>
      </c>
      <c r="G17" s="508">
        <v>69.273511295000006</v>
      </c>
      <c r="H17" s="508">
        <v>30.933709379</v>
      </c>
      <c r="I17" s="508">
        <v>991.80154481500006</v>
      </c>
      <c r="J17" s="508" t="s">
        <v>110</v>
      </c>
      <c r="K17" s="508" t="s">
        <v>110</v>
      </c>
      <c r="L17" s="508" t="s">
        <v>110</v>
      </c>
      <c r="M17" s="521">
        <v>56.386048014000004</v>
      </c>
      <c r="N17" s="521">
        <v>991.80154481500006</v>
      </c>
      <c r="O17" s="521">
        <v>57.137181179999999</v>
      </c>
      <c r="P17" s="508">
        <v>159.87314247099999</v>
      </c>
    </row>
    <row r="18" spans="1:16" ht="15.75" customHeight="1">
      <c r="A18" s="506" t="s">
        <v>196</v>
      </c>
      <c r="B18" s="508">
        <v>100.853493567</v>
      </c>
      <c r="C18" s="508">
        <v>62.889553823</v>
      </c>
      <c r="D18" s="508">
        <v>44.140447907999999</v>
      </c>
      <c r="E18" s="508">
        <v>37.231266550000001</v>
      </c>
      <c r="F18" s="508">
        <v>38.901484740999997</v>
      </c>
      <c r="G18" s="508">
        <v>47.264063677000003</v>
      </c>
      <c r="H18" s="508">
        <v>188.439684927</v>
      </c>
      <c r="I18" s="508">
        <v>16.518430713000001</v>
      </c>
      <c r="J18" s="508" t="s">
        <v>110</v>
      </c>
      <c r="K18" s="508" t="s">
        <v>110</v>
      </c>
      <c r="L18" s="508" t="s">
        <v>110</v>
      </c>
      <c r="M18" s="521">
        <v>42.910151833</v>
      </c>
      <c r="N18" s="521">
        <v>16.518430713000001</v>
      </c>
      <c r="O18" s="521">
        <v>42.888959434999997</v>
      </c>
      <c r="P18" s="508">
        <v>83.716009868</v>
      </c>
    </row>
    <row r="19" spans="1:16" ht="15.75" customHeight="1">
      <c r="A19" s="506" t="s">
        <v>197</v>
      </c>
      <c r="B19" s="508">
        <v>297.40582826799999</v>
      </c>
      <c r="C19" s="508">
        <v>235.36043658400001</v>
      </c>
      <c r="D19" s="508">
        <v>193.66649704899999</v>
      </c>
      <c r="E19" s="508">
        <v>183.33487020199999</v>
      </c>
      <c r="F19" s="508">
        <v>199.753641362</v>
      </c>
      <c r="G19" s="508">
        <v>218.347634102</v>
      </c>
      <c r="H19" s="508">
        <v>260.47074497300002</v>
      </c>
      <c r="I19" s="508">
        <v>122.53242581799999</v>
      </c>
      <c r="J19" s="508" t="s">
        <v>110</v>
      </c>
      <c r="K19" s="508" t="s">
        <v>110</v>
      </c>
      <c r="L19" s="508" t="s">
        <v>110</v>
      </c>
      <c r="M19" s="521">
        <v>193.48853522600001</v>
      </c>
      <c r="N19" s="521">
        <v>122.53242581799999</v>
      </c>
      <c r="O19" s="521">
        <v>193.43155788600001</v>
      </c>
      <c r="P19" s="508">
        <v>198.87471862500001</v>
      </c>
    </row>
    <row r="20" spans="1:16" ht="15.75" customHeight="1">
      <c r="A20" s="506" t="s">
        <v>198</v>
      </c>
      <c r="B20" s="508">
        <v>203.295177134</v>
      </c>
      <c r="C20" s="508">
        <v>170.49518137600001</v>
      </c>
      <c r="D20" s="508">
        <v>146.99260564900001</v>
      </c>
      <c r="E20" s="508">
        <v>151.934613361</v>
      </c>
      <c r="F20" s="508">
        <v>173.00111253099999</v>
      </c>
      <c r="G20" s="508">
        <v>196.69710025200001</v>
      </c>
      <c r="H20" s="508">
        <v>235.31110944299999</v>
      </c>
      <c r="I20" s="508">
        <v>86.229198531999998</v>
      </c>
      <c r="J20" s="508" t="s">
        <v>110</v>
      </c>
      <c r="K20" s="508" t="s">
        <v>110</v>
      </c>
      <c r="L20" s="508" t="s">
        <v>110</v>
      </c>
      <c r="M20" s="521">
        <v>156.699617115</v>
      </c>
      <c r="N20" s="521">
        <v>86.229198531999998</v>
      </c>
      <c r="O20" s="521">
        <v>156.643029781</v>
      </c>
      <c r="P20" s="508">
        <v>164.32029473899999</v>
      </c>
    </row>
    <row r="21" spans="1:16" ht="15.75" customHeight="1">
      <c r="A21" s="506" t="s">
        <v>199</v>
      </c>
      <c r="B21" s="508">
        <v>31.471575869999999</v>
      </c>
      <c r="C21" s="508">
        <v>16.553308715</v>
      </c>
      <c r="D21" s="508">
        <v>8.2128068780000003</v>
      </c>
      <c r="E21" s="508">
        <v>2.4201724570000001</v>
      </c>
      <c r="F21" s="508">
        <v>1.18030167</v>
      </c>
      <c r="G21" s="508">
        <v>1.1257758520000001</v>
      </c>
      <c r="H21" s="508">
        <v>0.97453745300000005</v>
      </c>
      <c r="I21" s="508" t="s">
        <v>774</v>
      </c>
      <c r="J21" s="508" t="s">
        <v>110</v>
      </c>
      <c r="K21" s="508" t="s">
        <v>110</v>
      </c>
      <c r="L21" s="508" t="s">
        <v>110</v>
      </c>
      <c r="M21" s="521">
        <v>4.741553841</v>
      </c>
      <c r="N21" s="521" t="s">
        <v>774</v>
      </c>
      <c r="O21" s="521">
        <v>4.7377464009999999</v>
      </c>
      <c r="P21" s="508">
        <v>3.4899231319999999</v>
      </c>
    </row>
    <row r="22" spans="1:16" ht="15.75" customHeight="1">
      <c r="A22" s="506" t="s">
        <v>200</v>
      </c>
      <c r="B22" s="508">
        <v>62.639075265000002</v>
      </c>
      <c r="C22" s="508">
        <v>48.311946493000001</v>
      </c>
      <c r="D22" s="508">
        <v>38.461084520999997</v>
      </c>
      <c r="E22" s="508">
        <v>28.980094383000001</v>
      </c>
      <c r="F22" s="508">
        <v>25.572227161000001</v>
      </c>
      <c r="G22" s="508">
        <v>20.524757997999998</v>
      </c>
      <c r="H22" s="508">
        <v>24.185098076999999</v>
      </c>
      <c r="I22" s="508">
        <v>36.303227286999999</v>
      </c>
      <c r="J22" s="508" t="s">
        <v>110</v>
      </c>
      <c r="K22" s="508" t="s">
        <v>110</v>
      </c>
      <c r="L22" s="508" t="s">
        <v>110</v>
      </c>
      <c r="M22" s="521">
        <v>32.047364270999999</v>
      </c>
      <c r="N22" s="521">
        <v>36.303227286999999</v>
      </c>
      <c r="O22" s="521">
        <v>32.050781704000002</v>
      </c>
      <c r="P22" s="508">
        <v>31.064500755000001</v>
      </c>
    </row>
    <row r="23" spans="1:16" ht="15.75" customHeight="1">
      <c r="A23" s="506" t="s">
        <v>201</v>
      </c>
      <c r="B23" s="508">
        <v>30.018378824999999</v>
      </c>
      <c r="C23" s="508">
        <v>23.078637735000001</v>
      </c>
      <c r="D23" s="508">
        <v>24.744155499000001</v>
      </c>
      <c r="E23" s="508">
        <v>29.667261641</v>
      </c>
      <c r="F23" s="508">
        <v>34.674423394999998</v>
      </c>
      <c r="G23" s="508">
        <v>43.716957741000002</v>
      </c>
      <c r="H23" s="508">
        <v>49.840643383</v>
      </c>
      <c r="I23" s="508">
        <v>77.957530590000005</v>
      </c>
      <c r="J23" s="508" t="s">
        <v>110</v>
      </c>
      <c r="K23" s="508" t="s">
        <v>110</v>
      </c>
      <c r="L23" s="508" t="s">
        <v>110</v>
      </c>
      <c r="M23" s="521">
        <v>29.254515215000001</v>
      </c>
      <c r="N23" s="521">
        <v>77.957530590000005</v>
      </c>
      <c r="O23" s="521">
        <v>29.293623450999998</v>
      </c>
      <c r="P23" s="508">
        <v>52.224430447000003</v>
      </c>
    </row>
    <row r="24" spans="1:16" ht="15.75" customHeight="1">
      <c r="A24" s="506" t="s">
        <v>202</v>
      </c>
      <c r="B24" s="508">
        <v>96.241034275000004</v>
      </c>
      <c r="C24" s="508">
        <v>68.809410724000003</v>
      </c>
      <c r="D24" s="508">
        <v>53.509540989999998</v>
      </c>
      <c r="E24" s="508">
        <v>56.232909223999997</v>
      </c>
      <c r="F24" s="508">
        <v>65.569069659999997</v>
      </c>
      <c r="G24" s="508">
        <v>70.902677859999997</v>
      </c>
      <c r="H24" s="508">
        <v>51.438556175000002</v>
      </c>
      <c r="I24" s="508">
        <v>219.528473539</v>
      </c>
      <c r="J24" s="508" t="s">
        <v>110</v>
      </c>
      <c r="K24" s="508" t="s">
        <v>110</v>
      </c>
      <c r="L24" s="508" t="s">
        <v>110</v>
      </c>
      <c r="M24" s="521">
        <v>58.288814256000002</v>
      </c>
      <c r="N24" s="521">
        <v>219.528473539</v>
      </c>
      <c r="O24" s="521">
        <v>58.418288758000003</v>
      </c>
      <c r="P24" s="508">
        <v>83.893246141999995</v>
      </c>
    </row>
    <row r="25" spans="1:16" ht="15.75" customHeight="1">
      <c r="A25" s="516" t="s">
        <v>203</v>
      </c>
      <c r="B25" s="509">
        <v>119.481779285</v>
      </c>
      <c r="C25" s="509">
        <v>91.567711969000001</v>
      </c>
      <c r="D25" s="509">
        <v>72.048396104999995</v>
      </c>
      <c r="E25" s="509">
        <v>55.843791713000002</v>
      </c>
      <c r="F25" s="509">
        <v>50.210800345000003</v>
      </c>
      <c r="G25" s="509">
        <v>39.406551534999998</v>
      </c>
      <c r="H25" s="509">
        <v>39.570732215</v>
      </c>
      <c r="I25" s="509">
        <v>111.302359284</v>
      </c>
      <c r="J25" s="509" t="s">
        <v>110</v>
      </c>
      <c r="K25" s="509" t="s">
        <v>110</v>
      </c>
      <c r="L25" s="509" t="s">
        <v>110</v>
      </c>
      <c r="M25" s="522">
        <v>61.250828169000002</v>
      </c>
      <c r="N25" s="522">
        <v>111.302359284</v>
      </c>
      <c r="O25" s="522">
        <v>61.291019255000002</v>
      </c>
      <c r="P25" s="509">
        <v>54.747360821000001</v>
      </c>
    </row>
    <row r="26" spans="1:16" ht="15.75" customHeight="1">
      <c r="A26" s="515" t="s">
        <v>204</v>
      </c>
      <c r="B26" s="507">
        <v>228.12246508999999</v>
      </c>
      <c r="C26" s="507">
        <v>179.62392857399999</v>
      </c>
      <c r="D26" s="507">
        <v>150.50869274199999</v>
      </c>
      <c r="E26" s="507">
        <v>145.39069780200001</v>
      </c>
      <c r="F26" s="507">
        <v>176.37602447200001</v>
      </c>
      <c r="G26" s="507">
        <v>169.642274378</v>
      </c>
      <c r="H26" s="507">
        <v>127.402066331</v>
      </c>
      <c r="I26" s="507">
        <v>314.12723309900002</v>
      </c>
      <c r="J26" s="507" t="s">
        <v>110</v>
      </c>
      <c r="K26" s="507" t="s">
        <v>110</v>
      </c>
      <c r="L26" s="507" t="s">
        <v>110</v>
      </c>
      <c r="M26" s="520">
        <v>153.489330059</v>
      </c>
      <c r="N26" s="520">
        <v>314.12723309900002</v>
      </c>
      <c r="O26" s="520">
        <v>153.61832135399999</v>
      </c>
      <c r="P26" s="507">
        <v>162.99802889099999</v>
      </c>
    </row>
    <row r="27" spans="1:16" ht="15.75" customHeight="1">
      <c r="A27" s="517" t="s">
        <v>205</v>
      </c>
      <c r="B27" s="510">
        <v>144.916066968</v>
      </c>
      <c r="C27" s="510">
        <v>114.344683508</v>
      </c>
      <c r="D27" s="510">
        <v>89.111819736000001</v>
      </c>
      <c r="E27" s="510">
        <v>78.984087333000005</v>
      </c>
      <c r="F27" s="510">
        <v>104.733037336</v>
      </c>
      <c r="G27" s="510">
        <v>99.475301870999999</v>
      </c>
      <c r="H27" s="510">
        <v>74.154164386999994</v>
      </c>
      <c r="I27" s="510">
        <v>302.02998088099997</v>
      </c>
      <c r="J27" s="510" t="s">
        <v>110</v>
      </c>
      <c r="K27" s="510" t="s">
        <v>110</v>
      </c>
      <c r="L27" s="510" t="s">
        <v>110</v>
      </c>
      <c r="M27" s="523">
        <v>87.398604180000007</v>
      </c>
      <c r="N27" s="523">
        <v>302.02998088099997</v>
      </c>
      <c r="O27" s="523">
        <v>87.570951918999995</v>
      </c>
      <c r="P27" s="510">
        <v>76.013943158999993</v>
      </c>
    </row>
    <row r="28" spans="1:16" ht="15.75" customHeight="1">
      <c r="A28" s="515" t="s">
        <v>206</v>
      </c>
      <c r="B28" s="507">
        <v>496.2861944</v>
      </c>
      <c r="C28" s="507">
        <v>341.81381689099999</v>
      </c>
      <c r="D28" s="507">
        <v>277.65560345300003</v>
      </c>
      <c r="E28" s="507">
        <v>267.66258010799999</v>
      </c>
      <c r="F28" s="507">
        <v>306.45443992200001</v>
      </c>
      <c r="G28" s="507">
        <v>236.68293610800001</v>
      </c>
      <c r="H28" s="507">
        <v>317.94531435699997</v>
      </c>
      <c r="I28" s="507">
        <v>958.11237840299998</v>
      </c>
      <c r="J28" s="507" t="s">
        <v>110</v>
      </c>
      <c r="K28" s="507" t="s">
        <v>110</v>
      </c>
      <c r="L28" s="507" t="s">
        <v>110</v>
      </c>
      <c r="M28" s="520">
        <v>281.89382044199999</v>
      </c>
      <c r="N28" s="520">
        <v>958.11237840299998</v>
      </c>
      <c r="O28" s="520">
        <v>282.43681998400001</v>
      </c>
      <c r="P28" s="507">
        <v>297.60743928099998</v>
      </c>
    </row>
    <row r="29" spans="1:16" ht="15.75" customHeight="1">
      <c r="A29" s="506" t="s">
        <v>207</v>
      </c>
      <c r="B29" s="508">
        <v>467.65176315899998</v>
      </c>
      <c r="C29" s="508">
        <v>323.29364706199999</v>
      </c>
      <c r="D29" s="508">
        <v>263.079654877</v>
      </c>
      <c r="E29" s="508">
        <v>251.44730810900001</v>
      </c>
      <c r="F29" s="508">
        <v>290.02822899400002</v>
      </c>
      <c r="G29" s="508">
        <v>219.49664769699999</v>
      </c>
      <c r="H29" s="508">
        <v>290.975900497</v>
      </c>
      <c r="I29" s="508">
        <v>905.60049709400005</v>
      </c>
      <c r="J29" s="508" t="s">
        <v>110</v>
      </c>
      <c r="K29" s="508" t="s">
        <v>110</v>
      </c>
      <c r="L29" s="508" t="s">
        <v>110</v>
      </c>
      <c r="M29" s="521">
        <v>265.55332274099999</v>
      </c>
      <c r="N29" s="521">
        <v>905.60049709400005</v>
      </c>
      <c r="O29" s="521">
        <v>266.06727687400002</v>
      </c>
      <c r="P29" s="508">
        <v>265.14748075199998</v>
      </c>
    </row>
    <row r="30" spans="1:16" ht="15.75" customHeight="1">
      <c r="A30" s="506" t="s">
        <v>208</v>
      </c>
      <c r="B30" s="508">
        <v>16.421232160999999</v>
      </c>
      <c r="C30" s="508">
        <v>10.789163668</v>
      </c>
      <c r="D30" s="508">
        <v>8.7223216539999999</v>
      </c>
      <c r="E30" s="508">
        <v>7.9493745960000002</v>
      </c>
      <c r="F30" s="508">
        <v>8.2398014820000007</v>
      </c>
      <c r="G30" s="508">
        <v>9.4859902060000003</v>
      </c>
      <c r="H30" s="508">
        <v>9.0292007860000005</v>
      </c>
      <c r="I30" s="508">
        <v>26.148314468999999</v>
      </c>
      <c r="J30" s="508" t="s">
        <v>110</v>
      </c>
      <c r="K30" s="508" t="s">
        <v>110</v>
      </c>
      <c r="L30" s="508" t="s">
        <v>110</v>
      </c>
      <c r="M30" s="521">
        <v>8.4810338870000006</v>
      </c>
      <c r="N30" s="521">
        <v>26.148314468999999</v>
      </c>
      <c r="O30" s="521">
        <v>8.4952206100000005</v>
      </c>
      <c r="P30" s="508">
        <v>16.461347183000001</v>
      </c>
    </row>
    <row r="31" spans="1:16" ht="15.75" customHeight="1">
      <c r="A31" s="506" t="s">
        <v>209</v>
      </c>
      <c r="B31" s="508">
        <v>12.213199080000001</v>
      </c>
      <c r="C31" s="508">
        <v>7.7310061609999998</v>
      </c>
      <c r="D31" s="508">
        <v>5.8536269220000001</v>
      </c>
      <c r="E31" s="508">
        <v>8.2658974030000003</v>
      </c>
      <c r="F31" s="508">
        <v>8.1864094460000008</v>
      </c>
      <c r="G31" s="508">
        <v>7.7002982050000002</v>
      </c>
      <c r="H31" s="508">
        <v>17.940213073999999</v>
      </c>
      <c r="I31" s="508">
        <v>26.363566840000001</v>
      </c>
      <c r="J31" s="508" t="s">
        <v>110</v>
      </c>
      <c r="K31" s="508" t="s">
        <v>110</v>
      </c>
      <c r="L31" s="508" t="s">
        <v>110</v>
      </c>
      <c r="M31" s="521">
        <v>7.8594638129999996</v>
      </c>
      <c r="N31" s="521">
        <v>26.363566840000001</v>
      </c>
      <c r="O31" s="521">
        <v>7.8743224989999998</v>
      </c>
      <c r="P31" s="508">
        <v>15.998611345</v>
      </c>
    </row>
    <row r="32" spans="1:16" ht="15.75" customHeight="1">
      <c r="A32" s="515" t="s">
        <v>210</v>
      </c>
      <c r="B32" s="507">
        <v>250.23571534999999</v>
      </c>
      <c r="C32" s="507">
        <v>170.62636295799999</v>
      </c>
      <c r="D32" s="507">
        <v>136.53435205900001</v>
      </c>
      <c r="E32" s="507">
        <v>131.36594704800001</v>
      </c>
      <c r="F32" s="507">
        <v>145.46818818200001</v>
      </c>
      <c r="G32" s="507">
        <v>115.618300338</v>
      </c>
      <c r="H32" s="507">
        <v>168.59342207399999</v>
      </c>
      <c r="I32" s="507">
        <v>78.344494494000003</v>
      </c>
      <c r="J32" s="507" t="s">
        <v>110</v>
      </c>
      <c r="K32" s="507" t="s">
        <v>110</v>
      </c>
      <c r="L32" s="507" t="s">
        <v>110</v>
      </c>
      <c r="M32" s="520">
        <v>138.23183600900001</v>
      </c>
      <c r="N32" s="520">
        <v>78.344494494000003</v>
      </c>
      <c r="O32" s="520">
        <v>138.18374682499999</v>
      </c>
      <c r="P32" s="507">
        <v>143.722536045</v>
      </c>
    </row>
    <row r="33" spans="1:16" ht="15.75" customHeight="1">
      <c r="A33" s="506" t="s">
        <v>211</v>
      </c>
      <c r="B33" s="508">
        <v>56.267155033999998</v>
      </c>
      <c r="C33" s="508">
        <v>42.609236838999998</v>
      </c>
      <c r="D33" s="508">
        <v>32.982342097</v>
      </c>
      <c r="E33" s="508">
        <v>31.468893405999999</v>
      </c>
      <c r="F33" s="508">
        <v>36.595073223</v>
      </c>
      <c r="G33" s="508">
        <v>33.358458992999999</v>
      </c>
      <c r="H33" s="508">
        <v>43.349169537999998</v>
      </c>
      <c r="I33" s="508">
        <v>14.552615479</v>
      </c>
      <c r="J33" s="508" t="s">
        <v>110</v>
      </c>
      <c r="K33" s="508" t="s">
        <v>110</v>
      </c>
      <c r="L33" s="508" t="s">
        <v>110</v>
      </c>
      <c r="M33" s="521">
        <v>33.537127767000001</v>
      </c>
      <c r="N33" s="521">
        <v>14.552615479</v>
      </c>
      <c r="O33" s="521">
        <v>33.521883314999997</v>
      </c>
      <c r="P33" s="508">
        <v>33.056971316000002</v>
      </c>
    </row>
    <row r="34" spans="1:16" ht="15.75" customHeight="1">
      <c r="A34" s="506" t="s">
        <v>212</v>
      </c>
      <c r="B34" s="508">
        <v>162.950363866</v>
      </c>
      <c r="C34" s="508">
        <v>111.15845974200001</v>
      </c>
      <c r="D34" s="508">
        <v>85.635973716999999</v>
      </c>
      <c r="E34" s="508">
        <v>77.105249423999993</v>
      </c>
      <c r="F34" s="508">
        <v>77.690046382000006</v>
      </c>
      <c r="G34" s="508">
        <v>60.364466385</v>
      </c>
      <c r="H34" s="508">
        <v>98.704948999999999</v>
      </c>
      <c r="I34" s="508">
        <v>28.108355765999999</v>
      </c>
      <c r="J34" s="508" t="s">
        <v>110</v>
      </c>
      <c r="K34" s="508" t="s">
        <v>110</v>
      </c>
      <c r="L34" s="508" t="s">
        <v>110</v>
      </c>
      <c r="M34" s="521">
        <v>82.186559442000004</v>
      </c>
      <c r="N34" s="521">
        <v>28.108355765999999</v>
      </c>
      <c r="O34" s="521">
        <v>82.143134961000001</v>
      </c>
      <c r="P34" s="508">
        <v>65.813714508000004</v>
      </c>
    </row>
    <row r="35" spans="1:16" ht="15.75" customHeight="1">
      <c r="A35" s="516" t="s">
        <v>213</v>
      </c>
      <c r="B35" s="509">
        <v>31.018196450000001</v>
      </c>
      <c r="C35" s="509">
        <v>16.858666375999999</v>
      </c>
      <c r="D35" s="509">
        <v>17.916036246000001</v>
      </c>
      <c r="E35" s="509">
        <v>22.791804217999999</v>
      </c>
      <c r="F35" s="509">
        <v>31.183068578</v>
      </c>
      <c r="G35" s="509">
        <v>21.895374960000002</v>
      </c>
      <c r="H35" s="509">
        <v>26.539303535999998</v>
      </c>
      <c r="I35" s="509">
        <v>35.683523248999997</v>
      </c>
      <c r="J35" s="509" t="s">
        <v>110</v>
      </c>
      <c r="K35" s="509" t="s">
        <v>110</v>
      </c>
      <c r="L35" s="509" t="s">
        <v>110</v>
      </c>
      <c r="M35" s="522">
        <v>22.508148801000001</v>
      </c>
      <c r="N35" s="522">
        <v>35.683523248999997</v>
      </c>
      <c r="O35" s="522">
        <v>22.518728548999999</v>
      </c>
      <c r="P35" s="509">
        <v>44.851850220999999</v>
      </c>
    </row>
    <row r="36" spans="1:16" ht="15.75" customHeight="1">
      <c r="A36" s="518" t="s">
        <v>214</v>
      </c>
      <c r="B36" s="507">
        <v>1181.1579109859999</v>
      </c>
      <c r="C36" s="507">
        <v>897.789854042</v>
      </c>
      <c r="D36" s="507">
        <v>798.77909638799997</v>
      </c>
      <c r="E36" s="507">
        <v>844.89709568800004</v>
      </c>
      <c r="F36" s="507">
        <v>941.14920728000004</v>
      </c>
      <c r="G36" s="507">
        <v>897.12362545099995</v>
      </c>
      <c r="H36" s="507">
        <v>1082.4706986470001</v>
      </c>
      <c r="I36" s="507">
        <v>3234.7374885290001</v>
      </c>
      <c r="J36" s="507" t="s">
        <v>110</v>
      </c>
      <c r="K36" s="507" t="s">
        <v>110</v>
      </c>
      <c r="L36" s="507" t="s">
        <v>110</v>
      </c>
      <c r="M36" s="520">
        <v>857.43742561399995</v>
      </c>
      <c r="N36" s="520">
        <v>3234.7374885290001</v>
      </c>
      <c r="O36" s="520">
        <v>859.34638364299997</v>
      </c>
      <c r="P36" s="507">
        <v>1248.525760987</v>
      </c>
    </row>
    <row r="37" spans="1:16" ht="15.75" customHeight="1">
      <c r="A37" s="518" t="s">
        <v>215</v>
      </c>
      <c r="B37" s="507">
        <v>1163.2298970259999</v>
      </c>
      <c r="C37" s="507">
        <v>906.22632868300002</v>
      </c>
      <c r="D37" s="507">
        <v>808.16653773600001</v>
      </c>
      <c r="E37" s="507">
        <v>853.99116043000004</v>
      </c>
      <c r="F37" s="507">
        <v>956.53898001200002</v>
      </c>
      <c r="G37" s="507">
        <v>945.70126405899998</v>
      </c>
      <c r="H37" s="507">
        <v>1060.520872695</v>
      </c>
      <c r="I37" s="507">
        <v>2669.0968377180002</v>
      </c>
      <c r="J37" s="507" t="s">
        <v>110</v>
      </c>
      <c r="K37" s="507" t="s">
        <v>110</v>
      </c>
      <c r="L37" s="507" t="s">
        <v>110</v>
      </c>
      <c r="M37" s="520">
        <v>867.26477124099995</v>
      </c>
      <c r="N37" s="520">
        <v>2669.0968377180002</v>
      </c>
      <c r="O37" s="520">
        <v>868.71163183900001</v>
      </c>
      <c r="P37" s="507">
        <v>1257.638886642</v>
      </c>
    </row>
    <row r="38" spans="1:16" ht="15.75" customHeight="1">
      <c r="A38" s="517" t="s">
        <v>216</v>
      </c>
      <c r="B38" s="510">
        <v>-17.928013960000001</v>
      </c>
      <c r="C38" s="510">
        <v>8.4364746410000002</v>
      </c>
      <c r="D38" s="510">
        <v>9.3874413479999994</v>
      </c>
      <c r="E38" s="510">
        <v>9.0940647420000005</v>
      </c>
      <c r="F38" s="510">
        <v>15.389772732000001</v>
      </c>
      <c r="G38" s="510">
        <v>48.577638608999997</v>
      </c>
      <c r="H38" s="510">
        <v>-21.949825952000001</v>
      </c>
      <c r="I38" s="510">
        <v>-565.640650811</v>
      </c>
      <c r="J38" s="510" t="s">
        <v>110</v>
      </c>
      <c r="K38" s="510" t="s">
        <v>110</v>
      </c>
      <c r="L38" s="510" t="s">
        <v>110</v>
      </c>
      <c r="M38" s="523">
        <v>9.8273456269999997</v>
      </c>
      <c r="N38" s="523">
        <v>-565.640650811</v>
      </c>
      <c r="O38" s="523">
        <v>9.3652481959999996</v>
      </c>
      <c r="P38" s="510">
        <v>9.1131256549999993</v>
      </c>
    </row>
    <row r="39" spans="1:16" ht="15.75" customHeight="1">
      <c r="A39" s="506" t="s">
        <v>217</v>
      </c>
      <c r="B39" s="508">
        <v>83.206398121999996</v>
      </c>
      <c r="C39" s="508">
        <v>65.279245067000005</v>
      </c>
      <c r="D39" s="508">
        <v>61.396873006</v>
      </c>
      <c r="E39" s="508">
        <v>66.406610467999997</v>
      </c>
      <c r="F39" s="508">
        <v>71.642987136000002</v>
      </c>
      <c r="G39" s="508">
        <v>70.166972506999997</v>
      </c>
      <c r="H39" s="508">
        <v>53.247901943999999</v>
      </c>
      <c r="I39" s="508">
        <v>12.097252218</v>
      </c>
      <c r="J39" s="508" t="s">
        <v>110</v>
      </c>
      <c r="K39" s="508" t="s">
        <v>110</v>
      </c>
      <c r="L39" s="508" t="s">
        <v>110</v>
      </c>
      <c r="M39" s="521">
        <v>66.090725878000001</v>
      </c>
      <c r="N39" s="521">
        <v>12.097252218</v>
      </c>
      <c r="O39" s="521">
        <v>66.047369434999993</v>
      </c>
      <c r="P39" s="508">
        <v>86.984085730999993</v>
      </c>
    </row>
    <row r="40" spans="1:16" ht="15.75" customHeight="1">
      <c r="A40" s="506" t="s">
        <v>218</v>
      </c>
      <c r="B40" s="508">
        <v>110.681429548</v>
      </c>
      <c r="C40" s="508">
        <v>82.952547645999999</v>
      </c>
      <c r="D40" s="508">
        <v>72.581702684000007</v>
      </c>
      <c r="E40" s="508">
        <v>71.620062899000004</v>
      </c>
      <c r="F40" s="508">
        <v>67.730241540999998</v>
      </c>
      <c r="G40" s="508">
        <v>62.756137324000001</v>
      </c>
      <c r="H40" s="508">
        <v>101.196480702</v>
      </c>
      <c r="I40" s="508">
        <v>8.4212702660000005</v>
      </c>
      <c r="J40" s="508" t="s">
        <v>110</v>
      </c>
      <c r="K40" s="508" t="s">
        <v>110</v>
      </c>
      <c r="L40" s="508" t="s">
        <v>110</v>
      </c>
      <c r="M40" s="521">
        <v>72.771848094999996</v>
      </c>
      <c r="N40" s="521">
        <v>8.4212702660000005</v>
      </c>
      <c r="O40" s="521">
        <v>72.720174958000001</v>
      </c>
      <c r="P40" s="508">
        <v>90.266091153999994</v>
      </c>
    </row>
    <row r="41" spans="1:16" ht="15.75" customHeight="1">
      <c r="A41" s="516" t="s">
        <v>219</v>
      </c>
      <c r="B41" s="509">
        <v>27.475031426000001</v>
      </c>
      <c r="C41" s="509">
        <v>17.673302579000001</v>
      </c>
      <c r="D41" s="509">
        <v>11.184829678</v>
      </c>
      <c r="E41" s="509">
        <v>5.2134524300000002</v>
      </c>
      <c r="F41" s="509">
        <v>-3.9127455950000001</v>
      </c>
      <c r="G41" s="509">
        <v>-7.4108351829999997</v>
      </c>
      <c r="H41" s="509">
        <v>47.948578757999996</v>
      </c>
      <c r="I41" s="509">
        <v>-3.6759819519999999</v>
      </c>
      <c r="J41" s="509" t="s">
        <v>110</v>
      </c>
      <c r="K41" s="509" t="s">
        <v>110</v>
      </c>
      <c r="L41" s="509" t="s">
        <v>110</v>
      </c>
      <c r="M41" s="522">
        <v>6.6811222170000004</v>
      </c>
      <c r="N41" s="522">
        <v>-3.6759819519999999</v>
      </c>
      <c r="O41" s="522">
        <v>6.6728055230000001</v>
      </c>
      <c r="P41" s="509">
        <v>3.2820054230000002</v>
      </c>
    </row>
    <row r="42" spans="1:16" ht="15.75" customHeight="1">
      <c r="A42" s="518" t="s">
        <v>220</v>
      </c>
      <c r="B42" s="507">
        <v>1264.364309108</v>
      </c>
      <c r="C42" s="507">
        <v>963.06909910800005</v>
      </c>
      <c r="D42" s="507">
        <v>860.17596939299995</v>
      </c>
      <c r="E42" s="507">
        <v>911.30370615599998</v>
      </c>
      <c r="F42" s="507">
        <v>1012.792194416</v>
      </c>
      <c r="G42" s="507">
        <v>967.29059795800003</v>
      </c>
      <c r="H42" s="507">
        <v>1135.718600591</v>
      </c>
      <c r="I42" s="507">
        <v>3246.8347407460001</v>
      </c>
      <c r="J42" s="507" t="s">
        <v>110</v>
      </c>
      <c r="K42" s="507" t="s">
        <v>110</v>
      </c>
      <c r="L42" s="507" t="s">
        <v>110</v>
      </c>
      <c r="M42" s="520">
        <v>923.528151493</v>
      </c>
      <c r="N42" s="520">
        <v>3246.8347407460001</v>
      </c>
      <c r="O42" s="520">
        <v>925.39375307800003</v>
      </c>
      <c r="P42" s="507">
        <v>1335.5098467180001</v>
      </c>
    </row>
    <row r="43" spans="1:16" ht="15.75" customHeight="1">
      <c r="A43" s="518" t="s">
        <v>221</v>
      </c>
      <c r="B43" s="507">
        <v>1273.911326573</v>
      </c>
      <c r="C43" s="507">
        <v>989.17887632899999</v>
      </c>
      <c r="D43" s="507">
        <v>880.74824041900001</v>
      </c>
      <c r="E43" s="507">
        <v>925.61122332900004</v>
      </c>
      <c r="F43" s="507">
        <v>1024.2692215530001</v>
      </c>
      <c r="G43" s="507">
        <v>1008.457401383</v>
      </c>
      <c r="H43" s="507">
        <v>1161.7173533969999</v>
      </c>
      <c r="I43" s="507">
        <v>2677.5181079839999</v>
      </c>
      <c r="J43" s="507" t="s">
        <v>110</v>
      </c>
      <c r="K43" s="507" t="s">
        <v>110</v>
      </c>
      <c r="L43" s="507" t="s">
        <v>110</v>
      </c>
      <c r="M43" s="520">
        <v>940.03661933700005</v>
      </c>
      <c r="N43" s="520">
        <v>2677.5181079839999</v>
      </c>
      <c r="O43" s="520">
        <v>941.43180679700004</v>
      </c>
      <c r="P43" s="507">
        <v>1347.9049777959999</v>
      </c>
    </row>
    <row r="44" spans="1:16" ht="15.75" customHeight="1">
      <c r="A44" s="516" t="s">
        <v>222</v>
      </c>
      <c r="B44" s="509">
        <v>9.5470174659999998</v>
      </c>
      <c r="C44" s="509">
        <v>26.109777221000002</v>
      </c>
      <c r="D44" s="509">
        <v>20.572271025999999</v>
      </c>
      <c r="E44" s="509">
        <v>14.307517173000001</v>
      </c>
      <c r="F44" s="509">
        <v>11.477027137</v>
      </c>
      <c r="G44" s="509">
        <v>41.166803424999998</v>
      </c>
      <c r="H44" s="509">
        <v>25.998752805999999</v>
      </c>
      <c r="I44" s="509">
        <v>-569.31663276200004</v>
      </c>
      <c r="J44" s="509" t="s">
        <v>110</v>
      </c>
      <c r="K44" s="509" t="s">
        <v>110</v>
      </c>
      <c r="L44" s="509" t="s">
        <v>110</v>
      </c>
      <c r="M44" s="522">
        <v>16.508467843999998</v>
      </c>
      <c r="N44" s="522">
        <v>-569.31663276200004</v>
      </c>
      <c r="O44" s="522">
        <v>16.038053719000001</v>
      </c>
      <c r="P44" s="509">
        <v>12.395131078</v>
      </c>
    </row>
    <row r="45" spans="1:16" s="8" customFormat="1" ht="15.75" customHeight="1">
      <c r="A45" s="519" t="s">
        <v>342</v>
      </c>
      <c r="B45" s="510">
        <v>518.14203330400005</v>
      </c>
      <c r="C45" s="510">
        <v>484.51551060899999</v>
      </c>
      <c r="D45" s="510">
        <v>481.68296265200001</v>
      </c>
      <c r="E45" s="510">
        <v>583.19479928099997</v>
      </c>
      <c r="F45" s="510">
        <v>652.06641397199996</v>
      </c>
      <c r="G45" s="510">
        <v>644.11629342200001</v>
      </c>
      <c r="H45" s="510">
        <v>624.78999877199999</v>
      </c>
      <c r="I45" s="510">
        <v>191.68042138300001</v>
      </c>
      <c r="J45" s="510" t="s">
        <v>110</v>
      </c>
      <c r="K45" s="510" t="s">
        <v>110</v>
      </c>
      <c r="L45" s="510" t="s">
        <v>110</v>
      </c>
      <c r="M45" s="523">
        <v>564.29218122400005</v>
      </c>
      <c r="N45" s="523">
        <v>191.68042138300001</v>
      </c>
      <c r="O45" s="523">
        <v>563.99297616299998</v>
      </c>
      <c r="P45" s="510">
        <v>923.42113709</v>
      </c>
    </row>
    <row r="46" spans="1:16" ht="15.75" customHeight="1">
      <c r="A46" s="515" t="s">
        <v>554</v>
      </c>
      <c r="B46" s="508"/>
      <c r="C46" s="508"/>
      <c r="D46" s="508"/>
      <c r="E46" s="508"/>
      <c r="F46" s="508"/>
      <c r="G46" s="508"/>
      <c r="H46" s="508"/>
      <c r="I46" s="508"/>
      <c r="J46" s="508"/>
      <c r="K46" s="508"/>
      <c r="L46" s="508"/>
      <c r="M46" s="524"/>
      <c r="N46" s="524"/>
      <c r="O46" s="524"/>
      <c r="P46" s="511"/>
    </row>
    <row r="47" spans="1:16" ht="15.75" customHeight="1">
      <c r="A47" s="506" t="s">
        <v>585</v>
      </c>
      <c r="B47" s="508">
        <v>683.78113655799996</v>
      </c>
      <c r="C47" s="508">
        <v>554.88123991099997</v>
      </c>
      <c r="D47" s="508">
        <v>519.98648969099997</v>
      </c>
      <c r="E47" s="508">
        <v>574.92577289899998</v>
      </c>
      <c r="F47" s="508">
        <v>631.85359893600003</v>
      </c>
      <c r="G47" s="508">
        <v>654.68249592999996</v>
      </c>
      <c r="H47" s="508">
        <v>756.60008760400001</v>
      </c>
      <c r="I47" s="508">
        <v>2276.625110125</v>
      </c>
      <c r="J47" s="508" t="s">
        <v>110</v>
      </c>
      <c r="K47" s="508" t="s">
        <v>110</v>
      </c>
      <c r="L47" s="508" t="s">
        <v>110</v>
      </c>
      <c r="M47" s="521">
        <v>573.39759962699998</v>
      </c>
      <c r="N47" s="521">
        <v>2276.625110125</v>
      </c>
      <c r="O47" s="521">
        <v>574.76528134399996</v>
      </c>
      <c r="P47" s="508">
        <v>947.13899637899999</v>
      </c>
    </row>
    <row r="48" spans="1:16" ht="15.75" customHeight="1">
      <c r="A48" s="506" t="s">
        <v>508</v>
      </c>
      <c r="B48" s="508">
        <v>251.43029721299999</v>
      </c>
      <c r="C48" s="508">
        <v>239.58710056199999</v>
      </c>
      <c r="D48" s="508">
        <v>264.72997365600003</v>
      </c>
      <c r="E48" s="508">
        <v>301.78234185100001</v>
      </c>
      <c r="F48" s="508">
        <v>345.73213166199997</v>
      </c>
      <c r="G48" s="508">
        <v>339.43071547699998</v>
      </c>
      <c r="H48" s="508">
        <v>257.62632760000002</v>
      </c>
      <c r="I48" s="508">
        <v>1430.5886356680001</v>
      </c>
      <c r="J48" s="508" t="s">
        <v>110</v>
      </c>
      <c r="K48" s="508" t="s">
        <v>110</v>
      </c>
      <c r="L48" s="508" t="s">
        <v>110</v>
      </c>
      <c r="M48" s="521">
        <v>294.78863437799998</v>
      </c>
      <c r="N48" s="521">
        <v>1430.5886356680001</v>
      </c>
      <c r="O48" s="521">
        <v>295.70067512700001</v>
      </c>
      <c r="P48" s="508">
        <v>487.73859353500001</v>
      </c>
    </row>
    <row r="49" spans="1:25" ht="15.75" customHeight="1">
      <c r="A49" s="506" t="s">
        <v>509</v>
      </c>
      <c r="B49" s="508">
        <v>268.99366745600003</v>
      </c>
      <c r="C49" s="508">
        <v>253.89421488900001</v>
      </c>
      <c r="D49" s="508">
        <v>283.52314812499998</v>
      </c>
      <c r="E49" s="508">
        <v>360.31511405200001</v>
      </c>
      <c r="F49" s="508">
        <v>421.96137232799998</v>
      </c>
      <c r="G49" s="508">
        <v>410.44507880600003</v>
      </c>
      <c r="H49" s="508">
        <v>302.16708894800001</v>
      </c>
      <c r="I49" s="508">
        <v>2042.913123279</v>
      </c>
      <c r="J49" s="508" t="s">
        <v>110</v>
      </c>
      <c r="K49" s="508" t="s">
        <v>110</v>
      </c>
      <c r="L49" s="508" t="s">
        <v>110</v>
      </c>
      <c r="M49" s="521">
        <v>343.84009053199998</v>
      </c>
      <c r="N49" s="521">
        <v>2042.913123279</v>
      </c>
      <c r="O49" s="521">
        <v>345.20443622800002</v>
      </c>
      <c r="P49" s="508">
        <v>640.46058469399998</v>
      </c>
    </row>
    <row r="50" spans="1:25" ht="15.75" customHeight="1">
      <c r="A50" s="506" t="s">
        <v>510</v>
      </c>
      <c r="B50" s="508">
        <v>912.99418167600004</v>
      </c>
      <c r="C50" s="508">
        <v>735.59996572499995</v>
      </c>
      <c r="D50" s="508">
        <v>671.63218567599995</v>
      </c>
      <c r="E50" s="508">
        <v>722.62521338199997</v>
      </c>
      <c r="F50" s="508">
        <v>811.07079182999996</v>
      </c>
      <c r="G50" s="508">
        <v>830.08296372200004</v>
      </c>
      <c r="H50" s="508">
        <v>891.92745062100005</v>
      </c>
      <c r="I50" s="508">
        <v>2590.752343224</v>
      </c>
      <c r="J50" s="508" t="s">
        <v>110</v>
      </c>
      <c r="K50" s="508" t="s">
        <v>110</v>
      </c>
      <c r="L50" s="508" t="s">
        <v>110</v>
      </c>
      <c r="M50" s="521">
        <v>729.032935232</v>
      </c>
      <c r="N50" s="521">
        <v>2590.752343224</v>
      </c>
      <c r="O50" s="521">
        <v>730.52788501400005</v>
      </c>
      <c r="P50" s="508">
        <v>1113.916350597</v>
      </c>
    </row>
    <row r="51" spans="1:25" ht="15.75" customHeight="1">
      <c r="A51" s="506" t="s">
        <v>586</v>
      </c>
      <c r="B51" s="508">
        <v>478.55506905300001</v>
      </c>
      <c r="C51" s="508">
        <v>328.39604711700002</v>
      </c>
      <c r="D51" s="508">
        <v>265.98083047599999</v>
      </c>
      <c r="E51" s="508">
        <v>255.59159687100001</v>
      </c>
      <c r="F51" s="508">
        <v>295.80703714399999</v>
      </c>
      <c r="G51" s="508">
        <v>227.45879678599999</v>
      </c>
      <c r="H51" s="508">
        <v>314.23729431200002</v>
      </c>
      <c r="I51" s="508">
        <v>905.60049709400005</v>
      </c>
      <c r="J51" s="508" t="s">
        <v>110</v>
      </c>
      <c r="K51" s="508" t="s">
        <v>110</v>
      </c>
      <c r="L51" s="508" t="s">
        <v>110</v>
      </c>
      <c r="M51" s="521">
        <v>270.02359667100001</v>
      </c>
      <c r="N51" s="521">
        <v>905.60049709400005</v>
      </c>
      <c r="O51" s="521">
        <v>270.53396120000002</v>
      </c>
      <c r="P51" s="508">
        <v>272.366478347</v>
      </c>
    </row>
    <row r="52" spans="1:25" ht="15.75" customHeight="1">
      <c r="A52" s="506" t="s">
        <v>511</v>
      </c>
      <c r="B52" s="508">
        <v>518.14203330400005</v>
      </c>
      <c r="C52" s="508">
        <v>484.51551060899999</v>
      </c>
      <c r="D52" s="508">
        <v>481.68296265200001</v>
      </c>
      <c r="E52" s="508">
        <v>583.19479928099997</v>
      </c>
      <c r="F52" s="508">
        <v>652.06641397199996</v>
      </c>
      <c r="G52" s="508">
        <v>644.11629342200001</v>
      </c>
      <c r="H52" s="508">
        <v>624.78999877199999</v>
      </c>
      <c r="I52" s="508">
        <v>191.68042138300001</v>
      </c>
      <c r="J52" s="508" t="s">
        <v>110</v>
      </c>
      <c r="K52" s="508" t="s">
        <v>110</v>
      </c>
      <c r="L52" s="508" t="s">
        <v>110</v>
      </c>
      <c r="M52" s="521">
        <v>564.29218122400005</v>
      </c>
      <c r="N52" s="521">
        <v>191.68042138300001</v>
      </c>
      <c r="O52" s="521">
        <v>563.99297616299998</v>
      </c>
      <c r="P52" s="508">
        <v>923.42113709</v>
      </c>
    </row>
    <row r="53" spans="1:25" ht="15.75" customHeight="1">
      <c r="A53" s="506" t="s">
        <v>512</v>
      </c>
      <c r="B53" s="508">
        <v>203.295177134</v>
      </c>
      <c r="C53" s="508">
        <v>170.49518137600001</v>
      </c>
      <c r="D53" s="508">
        <v>146.99260564900001</v>
      </c>
      <c r="E53" s="508">
        <v>151.934613361</v>
      </c>
      <c r="F53" s="508">
        <v>173.00111253099999</v>
      </c>
      <c r="G53" s="508">
        <v>196.69710025200001</v>
      </c>
      <c r="H53" s="508">
        <v>235.31110944299999</v>
      </c>
      <c r="I53" s="508">
        <v>86.229198531999998</v>
      </c>
      <c r="J53" s="508" t="s">
        <v>110</v>
      </c>
      <c r="K53" s="508" t="s">
        <v>110</v>
      </c>
      <c r="L53" s="508" t="s">
        <v>110</v>
      </c>
      <c r="M53" s="521">
        <v>156.699617115</v>
      </c>
      <c r="N53" s="521">
        <v>86.229198531999998</v>
      </c>
      <c r="O53" s="521">
        <v>156.643029781</v>
      </c>
      <c r="P53" s="508">
        <v>164.32029473899999</v>
      </c>
    </row>
    <row r="54" spans="1:25" ht="12.75" customHeight="1">
      <c r="A54" s="247" t="s">
        <v>762</v>
      </c>
      <c r="B54" s="514"/>
      <c r="C54" s="514"/>
      <c r="D54" s="514"/>
      <c r="E54" s="514"/>
      <c r="F54" s="514"/>
      <c r="G54" s="514"/>
      <c r="H54" s="514"/>
      <c r="I54" s="514"/>
      <c r="J54" s="514"/>
      <c r="K54" s="514"/>
      <c r="L54" s="514"/>
      <c r="M54" s="615"/>
      <c r="N54" s="527"/>
      <c r="O54" s="795"/>
      <c r="P54" s="796"/>
      <c r="Q54" s="13"/>
      <c r="R54" s="13"/>
      <c r="S54" s="13"/>
      <c r="T54" s="13"/>
      <c r="U54" s="13"/>
      <c r="V54" s="226"/>
      <c r="W54" s="226"/>
      <c r="X54" s="226"/>
      <c r="Y54" s="40"/>
    </row>
    <row r="55" spans="1:25">
      <c r="A55" s="271" t="s">
        <v>812</v>
      </c>
      <c r="B55" s="13"/>
      <c r="C55" s="13"/>
      <c r="D55" s="13"/>
      <c r="E55" s="13"/>
      <c r="F55" s="13"/>
      <c r="G55" s="13"/>
      <c r="H55" s="13"/>
      <c r="I55" s="13"/>
      <c r="J55" s="13"/>
      <c r="K55" s="13"/>
      <c r="L55" s="13"/>
      <c r="M55" s="226"/>
      <c r="N55" s="226"/>
      <c r="O55" s="226"/>
      <c r="P55" s="40"/>
    </row>
    <row r="56" spans="1:25">
      <c r="A56" s="38" t="s">
        <v>587</v>
      </c>
      <c r="B56" s="13"/>
      <c r="C56" s="13"/>
      <c r="D56" s="13"/>
      <c r="E56" s="13"/>
      <c r="F56" s="13"/>
      <c r="G56" s="13"/>
      <c r="H56" s="13"/>
      <c r="I56" s="13"/>
      <c r="J56" s="13"/>
      <c r="K56" s="13"/>
      <c r="L56" s="13"/>
      <c r="M56" s="226"/>
      <c r="N56" s="226"/>
      <c r="O56" s="226"/>
      <c r="P56" s="40"/>
    </row>
    <row r="57" spans="1:25">
      <c r="A57" s="170" t="s">
        <v>562</v>
      </c>
      <c r="B57" s="13"/>
      <c r="C57" s="13"/>
      <c r="D57" s="13"/>
      <c r="E57" s="13"/>
      <c r="F57" s="13"/>
      <c r="G57" s="13"/>
      <c r="H57" s="13"/>
      <c r="I57" s="13"/>
      <c r="J57" s="13"/>
      <c r="K57" s="13"/>
      <c r="L57" s="13"/>
      <c r="M57" s="226"/>
      <c r="N57" s="226"/>
      <c r="O57" s="226"/>
      <c r="P57" s="40"/>
    </row>
    <row r="58" spans="1:25">
      <c r="A58" s="271" t="s">
        <v>807</v>
      </c>
      <c r="B58" s="3"/>
      <c r="C58" s="3"/>
      <c r="D58" s="3"/>
      <c r="G58" s="187"/>
      <c r="J58" s="187"/>
      <c r="M58" s="226"/>
      <c r="N58" s="226"/>
      <c r="O58" s="226"/>
    </row>
    <row r="59" spans="1:25">
      <c r="A59" s="303" t="s">
        <v>790</v>
      </c>
      <c r="B59" s="3"/>
      <c r="C59" s="3"/>
      <c r="D59" s="3"/>
      <c r="G59" s="187"/>
      <c r="J59" s="187"/>
    </row>
    <row r="60" spans="1:25" ht="18">
      <c r="A60" s="47"/>
    </row>
    <row r="61" spans="1:25" ht="21">
      <c r="A61" s="47" t="s">
        <v>805</v>
      </c>
    </row>
    <row r="62" spans="1:25" ht="15" customHeight="1" thickBot="1">
      <c r="P62" s="460"/>
    </row>
    <row r="63" spans="1:25" ht="15.95" customHeight="1">
      <c r="A63" s="42"/>
      <c r="B63" s="43" t="s">
        <v>42</v>
      </c>
      <c r="C63" s="43" t="s">
        <v>133</v>
      </c>
      <c r="D63" s="43" t="s">
        <v>135</v>
      </c>
      <c r="E63" s="43" t="s">
        <v>43</v>
      </c>
      <c r="F63" s="43" t="s">
        <v>44</v>
      </c>
      <c r="G63" s="43" t="s">
        <v>45</v>
      </c>
      <c r="H63" s="43" t="s">
        <v>46</v>
      </c>
      <c r="I63" s="43" t="s">
        <v>137</v>
      </c>
      <c r="J63" s="43" t="s">
        <v>138</v>
      </c>
      <c r="K63" s="43" t="s">
        <v>139</v>
      </c>
      <c r="L63" s="268">
        <v>100000</v>
      </c>
      <c r="M63" s="266" t="s">
        <v>278</v>
      </c>
      <c r="N63" s="266" t="s">
        <v>278</v>
      </c>
      <c r="O63" s="273" t="s">
        <v>84</v>
      </c>
      <c r="P63" s="298" t="s">
        <v>266</v>
      </c>
    </row>
    <row r="64" spans="1:25" ht="15.95" customHeight="1">
      <c r="A64" s="612" t="s">
        <v>88</v>
      </c>
      <c r="B64" s="44" t="s">
        <v>132</v>
      </c>
      <c r="C64" s="44" t="s">
        <v>47</v>
      </c>
      <c r="D64" s="44" t="s">
        <v>47</v>
      </c>
      <c r="E64" s="44" t="s">
        <v>47</v>
      </c>
      <c r="F64" s="44" t="s">
        <v>47</v>
      </c>
      <c r="G64" s="44" t="s">
        <v>47</v>
      </c>
      <c r="H64" s="44" t="s">
        <v>47</v>
      </c>
      <c r="I64" s="44" t="s">
        <v>47</v>
      </c>
      <c r="J64" s="44" t="s">
        <v>47</v>
      </c>
      <c r="K64" s="44" t="s">
        <v>47</v>
      </c>
      <c r="L64" s="44" t="s">
        <v>50</v>
      </c>
      <c r="M64" s="251" t="s">
        <v>277</v>
      </c>
      <c r="N64" s="251" t="s">
        <v>156</v>
      </c>
      <c r="O64" s="272" t="s">
        <v>155</v>
      </c>
      <c r="P64" s="299" t="s">
        <v>353</v>
      </c>
    </row>
    <row r="65" spans="1:16" ht="15.95" customHeight="1" thickBot="1">
      <c r="A65" s="462" t="s">
        <v>107</v>
      </c>
      <c r="B65" s="45" t="s">
        <v>50</v>
      </c>
      <c r="C65" s="45" t="s">
        <v>134</v>
      </c>
      <c r="D65" s="45" t="s">
        <v>136</v>
      </c>
      <c r="E65" s="45" t="s">
        <v>51</v>
      </c>
      <c r="F65" s="45" t="s">
        <v>52</v>
      </c>
      <c r="G65" s="45" t="s">
        <v>53</v>
      </c>
      <c r="H65" s="45" t="s">
        <v>49</v>
      </c>
      <c r="I65" s="45" t="s">
        <v>140</v>
      </c>
      <c r="J65" s="45" t="s">
        <v>141</v>
      </c>
      <c r="K65" s="45" t="s">
        <v>142</v>
      </c>
      <c r="L65" s="45" t="s">
        <v>143</v>
      </c>
      <c r="M65" s="267" t="s">
        <v>156</v>
      </c>
      <c r="N65" s="267" t="s">
        <v>143</v>
      </c>
      <c r="O65" s="274" t="s">
        <v>48</v>
      </c>
      <c r="P65" s="300" t="s">
        <v>354</v>
      </c>
    </row>
    <row r="66" spans="1:16" ht="15" customHeight="1">
      <c r="A66" s="590" t="s">
        <v>230</v>
      </c>
      <c r="B66" s="194"/>
      <c r="C66" s="194"/>
      <c r="D66" s="194"/>
      <c r="E66" s="194"/>
      <c r="F66" s="194"/>
      <c r="G66" s="194"/>
      <c r="H66" s="194"/>
      <c r="I66" s="194"/>
      <c r="J66" s="194"/>
      <c r="K66" s="194"/>
      <c r="L66" s="194"/>
      <c r="M66" s="194"/>
      <c r="N66" s="194"/>
      <c r="O66" s="194"/>
    </row>
    <row r="67" spans="1:16" ht="15.75" customHeight="1">
      <c r="A67" s="528" t="s">
        <v>345</v>
      </c>
      <c r="B67" s="529">
        <f>B8/B$8</f>
        <v>1</v>
      </c>
      <c r="C67" s="529">
        <f t="shared" ref="C67:H67" si="0">C8/C$8</f>
        <v>1</v>
      </c>
      <c r="D67" s="529">
        <f t="shared" si="0"/>
        <v>1</v>
      </c>
      <c r="E67" s="529">
        <f t="shared" si="0"/>
        <v>1</v>
      </c>
      <c r="F67" s="529">
        <f t="shared" si="0"/>
        <v>1</v>
      </c>
      <c r="G67" s="529">
        <f t="shared" si="0"/>
        <v>1</v>
      </c>
      <c r="H67" s="529">
        <f t="shared" si="0"/>
        <v>1</v>
      </c>
      <c r="I67" s="529">
        <f t="shared" ref="I67" si="1">I8/I$8</f>
        <v>1</v>
      </c>
      <c r="J67" s="529" t="s">
        <v>110</v>
      </c>
      <c r="K67" s="529" t="s">
        <v>110</v>
      </c>
      <c r="L67" s="529" t="s">
        <v>110</v>
      </c>
      <c r="M67" s="530">
        <f>M8/M$8</f>
        <v>1</v>
      </c>
      <c r="N67" s="530">
        <f>N8/N$8</f>
        <v>1</v>
      </c>
      <c r="O67" s="530">
        <f>O8/O$8</f>
        <v>1</v>
      </c>
      <c r="P67" s="529">
        <f>P8/P$8</f>
        <v>1</v>
      </c>
    </row>
    <row r="68" spans="1:16" ht="15.75" customHeight="1">
      <c r="A68" s="531" t="s">
        <v>189</v>
      </c>
      <c r="B68" s="532">
        <f t="shared" ref="B68:H72" si="2">B9/B$8</f>
        <v>0.37245181877644251</v>
      </c>
      <c r="C68" s="532">
        <f t="shared" si="2"/>
        <v>0.35179504855391946</v>
      </c>
      <c r="D68" s="532">
        <f t="shared" si="2"/>
        <v>0.33099315484870212</v>
      </c>
      <c r="E68" s="532">
        <f t="shared" si="2"/>
        <v>0.31635806895142493</v>
      </c>
      <c r="F68" s="532">
        <f t="shared" si="2"/>
        <v>0.31154545117348781</v>
      </c>
      <c r="G68" s="532">
        <f t="shared" si="2"/>
        <v>0.28273153161528347</v>
      </c>
      <c r="H68" s="532">
        <f t="shared" si="2"/>
        <v>0.27298841043822469</v>
      </c>
      <c r="I68" s="532">
        <f t="shared" ref="I68" si="3">I9/I$8</f>
        <v>0.27449228501555467</v>
      </c>
      <c r="J68" s="532" t="s">
        <v>110</v>
      </c>
      <c r="K68" s="532" t="s">
        <v>110</v>
      </c>
      <c r="L68" s="532" t="s">
        <v>110</v>
      </c>
      <c r="M68" s="525">
        <f t="shared" ref="M68:N68" si="4">M9/M$8</f>
        <v>0.32036767990250953</v>
      </c>
      <c r="N68" s="525">
        <f t="shared" si="4"/>
        <v>0.27449228501555467</v>
      </c>
      <c r="O68" s="525">
        <f t="shared" ref="O68:P68" si="5">O9/O$8</f>
        <v>0.32022230950373981</v>
      </c>
      <c r="P68" s="532">
        <f t="shared" si="5"/>
        <v>0.24428162867369677</v>
      </c>
    </row>
    <row r="69" spans="1:16" ht="15.75" customHeight="1">
      <c r="A69" s="533" t="s">
        <v>190</v>
      </c>
      <c r="B69" s="534">
        <f t="shared" si="2"/>
        <v>0.24148785505326389</v>
      </c>
      <c r="C69" s="534">
        <f t="shared" si="2"/>
        <v>0.29681566070891224</v>
      </c>
      <c r="D69" s="534">
        <f t="shared" si="2"/>
        <v>0.35830895374092914</v>
      </c>
      <c r="E69" s="534">
        <f t="shared" si="2"/>
        <v>0.43873871470858172</v>
      </c>
      <c r="F69" s="534">
        <f t="shared" si="2"/>
        <v>0.47626928292682075</v>
      </c>
      <c r="G69" s="534">
        <f t="shared" si="2"/>
        <v>0.50604045561830624</v>
      </c>
      <c r="H69" s="534">
        <f t="shared" si="2"/>
        <v>0.54477382839523292</v>
      </c>
      <c r="I69" s="534">
        <f t="shared" ref="I69" si="6">I10/I$8</f>
        <v>0.56275584166057779</v>
      </c>
      <c r="J69" s="534" t="s">
        <v>110</v>
      </c>
      <c r="K69" s="534" t="s">
        <v>110</v>
      </c>
      <c r="L69" s="534" t="s">
        <v>110</v>
      </c>
      <c r="M69" s="535">
        <f t="shared" ref="M69:N69" si="7">M10/M$8</f>
        <v>0.41906939966521045</v>
      </c>
      <c r="N69" s="535">
        <f t="shared" si="7"/>
        <v>0.56275584166057779</v>
      </c>
      <c r="O69" s="535">
        <f t="shared" ref="O69:P69" si="8">O10/O$8</f>
        <v>0.41952471465811647</v>
      </c>
      <c r="P69" s="534">
        <f t="shared" si="8"/>
        <v>0.54977031055736925</v>
      </c>
    </row>
    <row r="70" spans="1:16" ht="15.75" customHeight="1">
      <c r="A70" s="531" t="s">
        <v>191</v>
      </c>
      <c r="B70" s="532">
        <f t="shared" si="2"/>
        <v>2.1374771259314765E-2</v>
      </c>
      <c r="C70" s="532">
        <f t="shared" si="2"/>
        <v>2.4614684528764676E-2</v>
      </c>
      <c r="D70" s="532">
        <f t="shared" si="2"/>
        <v>2.7745940685946456E-2</v>
      </c>
      <c r="E70" s="532">
        <f t="shared" si="2"/>
        <v>3.2082511076788507E-2</v>
      </c>
      <c r="F70" s="532">
        <f t="shared" si="2"/>
        <v>3.2776943767153913E-2</v>
      </c>
      <c r="G70" s="532">
        <f t="shared" si="2"/>
        <v>3.5766474157578894E-2</v>
      </c>
      <c r="H70" s="532">
        <f t="shared" si="2"/>
        <v>2.4471590154426105E-2</v>
      </c>
      <c r="I70" s="532">
        <f t="shared" ref="I70" si="9">I11/I$8</f>
        <v>1.4919636631845394E-3</v>
      </c>
      <c r="J70" s="532" t="s">
        <v>110</v>
      </c>
      <c r="K70" s="532" t="s">
        <v>110</v>
      </c>
      <c r="L70" s="532" t="s">
        <v>110</v>
      </c>
      <c r="M70" s="525">
        <f t="shared" ref="M70:N70" si="10">M11/M$8</f>
        <v>3.070951525503833E-2</v>
      </c>
      <c r="N70" s="525">
        <f t="shared" si="10"/>
        <v>1.4919636631845394E-3</v>
      </c>
      <c r="O70" s="525">
        <f t="shared" ref="O70:P70" si="11">O11/O$8</f>
        <v>3.0616930393634029E-2</v>
      </c>
      <c r="P70" s="532">
        <f t="shared" si="11"/>
        <v>2.8550477018144824E-2</v>
      </c>
    </row>
    <row r="71" spans="1:16" ht="15.75" customHeight="1">
      <c r="A71" s="533" t="s">
        <v>192</v>
      </c>
      <c r="B71" s="534">
        <f t="shared" si="2"/>
        <v>0.15573811490667175</v>
      </c>
      <c r="C71" s="534">
        <f t="shared" si="2"/>
        <v>0.16484400960661078</v>
      </c>
      <c r="D71" s="534">
        <f t="shared" si="2"/>
        <v>0.17908329524460626</v>
      </c>
      <c r="E71" s="534">
        <f t="shared" si="2"/>
        <v>0.12915312647423932</v>
      </c>
      <c r="F71" s="534">
        <f t="shared" si="2"/>
        <v>0.11942727098023329</v>
      </c>
      <c r="G71" s="534">
        <f t="shared" si="2"/>
        <v>0.12141286245971346</v>
      </c>
      <c r="H71" s="534">
        <f t="shared" si="2"/>
        <v>9.4252903653316317E-2</v>
      </c>
      <c r="I71" s="534">
        <f t="shared" ref="I71" si="12">I12/I$8</f>
        <v>0.13666811710115789</v>
      </c>
      <c r="J71" s="534" t="s">
        <v>110</v>
      </c>
      <c r="K71" s="534" t="s">
        <v>110</v>
      </c>
      <c r="L71" s="534" t="s">
        <v>110</v>
      </c>
      <c r="M71" s="535">
        <f t="shared" ref="M71:N71" si="13">M12/M$8</f>
        <v>0.1393701212662922</v>
      </c>
      <c r="N71" s="535">
        <f t="shared" si="13"/>
        <v>0.13666811710115789</v>
      </c>
      <c r="O71" s="535">
        <f t="shared" ref="O71:P71" si="14">O12/O$8</f>
        <v>0.13936155912884629</v>
      </c>
      <c r="P71" s="534">
        <f t="shared" si="14"/>
        <v>0.13467641792119647</v>
      </c>
    </row>
    <row r="72" spans="1:16" ht="15.75" customHeight="1">
      <c r="A72" s="536" t="s">
        <v>193</v>
      </c>
      <c r="B72" s="537">
        <f t="shared" si="2"/>
        <v>0.20894744000430701</v>
      </c>
      <c r="C72" s="537">
        <f t="shared" si="2"/>
        <v>0.16193059660179276</v>
      </c>
      <c r="D72" s="537">
        <f t="shared" si="2"/>
        <v>0.10386865547981605</v>
      </c>
      <c r="E72" s="537">
        <f t="shared" si="2"/>
        <v>8.3667578788965524E-2</v>
      </c>
      <c r="F72" s="537">
        <f t="shared" si="2"/>
        <v>5.9981051153879736E-2</v>
      </c>
      <c r="G72" s="537">
        <f t="shared" si="2"/>
        <v>5.4048676147603773E-2</v>
      </c>
      <c r="H72" s="537">
        <f t="shared" si="2"/>
        <v>6.3513267357491895E-2</v>
      </c>
      <c r="I72" s="537">
        <f t="shared" ref="I72" si="15">I13/I$8</f>
        <v>2.4591792559525105E-2</v>
      </c>
      <c r="J72" s="537" t="s">
        <v>110</v>
      </c>
      <c r="K72" s="537" t="s">
        <v>110</v>
      </c>
      <c r="L72" s="537" t="s">
        <v>110</v>
      </c>
      <c r="M72" s="538">
        <f t="shared" ref="M72:N72" si="16">M13/M$8</f>
        <v>9.0483283912687021E-2</v>
      </c>
      <c r="N72" s="538">
        <f t="shared" si="16"/>
        <v>2.4591792559525105E-2</v>
      </c>
      <c r="O72" s="538">
        <f t="shared" ref="O72:P72" si="17">O13/O$8</f>
        <v>9.0274486313930008E-2</v>
      </c>
      <c r="P72" s="537">
        <f t="shared" si="17"/>
        <v>4.2721165830644309E-2</v>
      </c>
    </row>
    <row r="73" spans="1:16" ht="15.75" customHeight="1">
      <c r="A73" s="539" t="s">
        <v>346</v>
      </c>
      <c r="B73" s="540">
        <f>B14/B$14</f>
        <v>1</v>
      </c>
      <c r="C73" s="540">
        <f t="shared" ref="C73:H73" si="18">C14/C$14</f>
        <v>1</v>
      </c>
      <c r="D73" s="540">
        <f t="shared" si="18"/>
        <v>1</v>
      </c>
      <c r="E73" s="540">
        <f t="shared" si="18"/>
        <v>1</v>
      </c>
      <c r="F73" s="540">
        <f t="shared" si="18"/>
        <v>1</v>
      </c>
      <c r="G73" s="540">
        <f t="shared" si="18"/>
        <v>1</v>
      </c>
      <c r="H73" s="540">
        <f t="shared" si="18"/>
        <v>1</v>
      </c>
      <c r="I73" s="540">
        <f t="shared" ref="I73" si="19">I14/I$14</f>
        <v>1</v>
      </c>
      <c r="J73" s="540" t="s">
        <v>110</v>
      </c>
      <c r="K73" s="540" t="s">
        <v>110</v>
      </c>
      <c r="L73" s="540" t="s">
        <v>110</v>
      </c>
      <c r="M73" s="541">
        <f>M14/M$14</f>
        <v>1</v>
      </c>
      <c r="N73" s="541">
        <f>N14/N$14</f>
        <v>1</v>
      </c>
      <c r="O73" s="541">
        <f>O14/O$14</f>
        <v>1</v>
      </c>
      <c r="P73" s="540">
        <f>P14/P$14</f>
        <v>1</v>
      </c>
    </row>
    <row r="74" spans="1:16" ht="15.75" customHeight="1">
      <c r="A74" s="531" t="s">
        <v>86</v>
      </c>
      <c r="B74" s="532">
        <f t="shared" ref="B74:H84" si="20">B15/B$14</f>
        <v>0.40509257172270785</v>
      </c>
      <c r="C74" s="532">
        <f t="shared" si="20"/>
        <v>0.4306467964551644</v>
      </c>
      <c r="D74" s="532">
        <f t="shared" si="20"/>
        <v>0.48786166449602997</v>
      </c>
      <c r="E74" s="532">
        <f t="shared" si="20"/>
        <v>0.55014186225307615</v>
      </c>
      <c r="F74" s="532">
        <f t="shared" si="20"/>
        <v>0.56821532930456775</v>
      </c>
      <c r="G74" s="532">
        <f t="shared" si="20"/>
        <v>0.55140168210498253</v>
      </c>
      <c r="H74" s="532">
        <f t="shared" si="20"/>
        <v>0.550052331646949</v>
      </c>
      <c r="I74" s="532">
        <f t="shared" ref="I74" si="21">I15/I$14</f>
        <v>0.79491641081724906</v>
      </c>
      <c r="J74" s="532" t="s">
        <v>110</v>
      </c>
      <c r="K74" s="532" t="s">
        <v>110</v>
      </c>
      <c r="L74" s="532" t="s">
        <v>110</v>
      </c>
      <c r="M74" s="525">
        <f t="shared" ref="M74:N74" si="22">M15/M$14</f>
        <v>0.53049762730119265</v>
      </c>
      <c r="N74" s="525">
        <f t="shared" si="22"/>
        <v>0.79491641081724906</v>
      </c>
      <c r="O74" s="525">
        <f t="shared" ref="O74:P74" si="23">O15/O$14</f>
        <v>0.53125062523186573</v>
      </c>
      <c r="P74" s="532">
        <f t="shared" si="23"/>
        <v>0.65011757316775154</v>
      </c>
    </row>
    <row r="75" spans="1:16" ht="15.75" customHeight="1">
      <c r="A75" s="533" t="s">
        <v>195</v>
      </c>
      <c r="B75" s="534">
        <f t="shared" si="20"/>
        <v>0.29462801938365418</v>
      </c>
      <c r="C75" s="534">
        <f t="shared" si="20"/>
        <v>0.34515256487099538</v>
      </c>
      <c r="D75" s="534">
        <f t="shared" si="20"/>
        <v>0.42214050215540672</v>
      </c>
      <c r="E75" s="534">
        <f t="shared" si="20"/>
        <v>0.49861962657747361</v>
      </c>
      <c r="F75" s="534">
        <f t="shared" si="20"/>
        <v>0.52025221050796133</v>
      </c>
      <c r="G75" s="534">
        <f t="shared" si="20"/>
        <v>0.49446271848010198</v>
      </c>
      <c r="H75" s="534">
        <f t="shared" si="20"/>
        <v>0.33877989598550606</v>
      </c>
      <c r="I75" s="534">
        <f t="shared" ref="I75" si="24">I16/I$14</f>
        <v>0.78854049041860386</v>
      </c>
      <c r="J75" s="534" t="s">
        <v>110</v>
      </c>
      <c r="K75" s="534" t="s">
        <v>110</v>
      </c>
      <c r="L75" s="534" t="s">
        <v>110</v>
      </c>
      <c r="M75" s="535">
        <f t="shared" ref="M75:N75" si="25">M16/M$14</f>
        <v>0.47163862414882507</v>
      </c>
      <c r="N75" s="535">
        <f t="shared" si="25"/>
        <v>0.78854049041860386</v>
      </c>
      <c r="O75" s="535">
        <f t="shared" ref="O75:P75" si="26">O16/O$14</f>
        <v>0.47254108064798162</v>
      </c>
      <c r="P75" s="534">
        <f t="shared" si="26"/>
        <v>0.5749629084362996</v>
      </c>
    </row>
    <row r="76" spans="1:16" ht="15.75" customHeight="1">
      <c r="A76" s="531" t="s">
        <v>384</v>
      </c>
      <c r="B76" s="532">
        <f t="shared" si="20"/>
        <v>5.0671077792714153E-2</v>
      </c>
      <c r="C76" s="532">
        <f t="shared" si="20"/>
        <v>4.33396997559383E-2</v>
      </c>
      <c r="D76" s="532">
        <f t="shared" si="20"/>
        <v>5.4094547167110658E-2</v>
      </c>
      <c r="E76" s="532">
        <f t="shared" si="20"/>
        <v>8.8030420130624995E-2</v>
      </c>
      <c r="F76" s="532">
        <f t="shared" si="20"/>
        <v>8.7307038974031012E-2</v>
      </c>
      <c r="G76" s="532">
        <f t="shared" si="20"/>
        <v>8.3453720076828539E-2</v>
      </c>
      <c r="H76" s="532">
        <f t="shared" si="20"/>
        <v>3.4681867182653203E-2</v>
      </c>
      <c r="I76" s="532">
        <f t="shared" ref="I76" si="27">I17/I$14</f>
        <v>0.38282375673962576</v>
      </c>
      <c r="J76" s="532" t="s">
        <v>110</v>
      </c>
      <c r="K76" s="532" t="s">
        <v>110</v>
      </c>
      <c r="L76" s="532" t="s">
        <v>110</v>
      </c>
      <c r="M76" s="525">
        <f t="shared" ref="M76:N76" si="28">M17/M$14</f>
        <v>7.7343622337249118E-2</v>
      </c>
      <c r="N76" s="525">
        <f t="shared" si="28"/>
        <v>0.38282375673962576</v>
      </c>
      <c r="O76" s="525">
        <f t="shared" ref="O76:P76" si="29">O17/O$14</f>
        <v>7.8213552626954147E-2</v>
      </c>
      <c r="P76" s="532">
        <f t="shared" si="29"/>
        <v>0.14352347228345869</v>
      </c>
    </row>
    <row r="77" spans="1:16" ht="15.75" customHeight="1">
      <c r="A77" s="533" t="s">
        <v>196</v>
      </c>
      <c r="B77" s="534">
        <f t="shared" si="20"/>
        <v>0.1104645523390537</v>
      </c>
      <c r="C77" s="534">
        <f t="shared" si="20"/>
        <v>8.5494231584169106E-2</v>
      </c>
      <c r="D77" s="534">
        <f t="shared" si="20"/>
        <v>6.5721162340623238E-2</v>
      </c>
      <c r="E77" s="534">
        <f t="shared" si="20"/>
        <v>5.1522235676986418E-2</v>
      </c>
      <c r="F77" s="534">
        <f t="shared" si="20"/>
        <v>4.7963118796606509E-2</v>
      </c>
      <c r="G77" s="534">
        <f t="shared" si="20"/>
        <v>5.6938963624880552E-2</v>
      </c>
      <c r="H77" s="534">
        <f t="shared" si="20"/>
        <v>0.21127243566256404</v>
      </c>
      <c r="I77" s="534">
        <f t="shared" ref="I77" si="30">I18/I$14</f>
        <v>6.3759203986452958E-3</v>
      </c>
      <c r="J77" s="534" t="s">
        <v>110</v>
      </c>
      <c r="K77" s="534" t="s">
        <v>110</v>
      </c>
      <c r="L77" s="534" t="s">
        <v>110</v>
      </c>
      <c r="M77" s="535">
        <f t="shared" ref="M77:N77" si="31">M18/M$14</f>
        <v>5.8859003152367473E-2</v>
      </c>
      <c r="N77" s="535">
        <f t="shared" si="31"/>
        <v>6.3759203986452958E-3</v>
      </c>
      <c r="O77" s="535">
        <f t="shared" ref="O77:P77" si="32">O18/O$14</f>
        <v>5.8709544583884103E-2</v>
      </c>
      <c r="P77" s="534">
        <f t="shared" si="32"/>
        <v>7.5154664731451937E-2</v>
      </c>
    </row>
    <row r="78" spans="1:16" ht="15.75" customHeight="1">
      <c r="A78" s="531" t="s">
        <v>197</v>
      </c>
      <c r="B78" s="532">
        <f t="shared" si="20"/>
        <v>0.32574778047549735</v>
      </c>
      <c r="C78" s="532">
        <f t="shared" si="20"/>
        <v>0.31995710651241144</v>
      </c>
      <c r="D78" s="532">
        <f t="shared" si="20"/>
        <v>0.28835201942276489</v>
      </c>
      <c r="E78" s="532">
        <f t="shared" si="20"/>
        <v>0.25370671657575283</v>
      </c>
      <c r="F78" s="532">
        <f t="shared" si="20"/>
        <v>0.24628385508902442</v>
      </c>
      <c r="G78" s="532">
        <f t="shared" si="20"/>
        <v>0.26304314585972638</v>
      </c>
      <c r="H78" s="532">
        <f t="shared" si="20"/>
        <v>0.29203131352404116</v>
      </c>
      <c r="I78" s="532">
        <f t="shared" ref="I78" si="33">I19/I$14</f>
        <v>4.7296078352868511E-2</v>
      </c>
      <c r="J78" s="532" t="s">
        <v>110</v>
      </c>
      <c r="K78" s="532" t="s">
        <v>110</v>
      </c>
      <c r="L78" s="532" t="s">
        <v>110</v>
      </c>
      <c r="M78" s="525">
        <f t="shared" ref="M78:N78" si="34">M19/M$14</f>
        <v>0.26540438144187023</v>
      </c>
      <c r="N78" s="525">
        <f t="shared" si="34"/>
        <v>4.7296078352868511E-2</v>
      </c>
      <c r="O78" s="525">
        <f t="shared" ref="O78:P78" si="35">O19/O$14</f>
        <v>0.26478326406704245</v>
      </c>
      <c r="P78" s="532">
        <f t="shared" si="35"/>
        <v>0.17853649290488799</v>
      </c>
    </row>
    <row r="79" spans="1:16" ht="15.75" customHeight="1">
      <c r="A79" s="533" t="s">
        <v>198</v>
      </c>
      <c r="B79" s="534">
        <f t="shared" si="20"/>
        <v>0.22266864478895948</v>
      </c>
      <c r="C79" s="534">
        <f t="shared" si="20"/>
        <v>0.23177703822751225</v>
      </c>
      <c r="D79" s="534">
        <f t="shared" si="20"/>
        <v>0.21885878727067179</v>
      </c>
      <c r="E79" s="534">
        <f t="shared" si="20"/>
        <v>0.21025368413305431</v>
      </c>
      <c r="F79" s="534">
        <f t="shared" si="20"/>
        <v>0.21329964569512069</v>
      </c>
      <c r="G79" s="534">
        <f t="shared" si="20"/>
        <v>0.2369607724148825</v>
      </c>
      <c r="H79" s="534">
        <f t="shared" si="20"/>
        <v>0.26382314983036548</v>
      </c>
      <c r="I79" s="534">
        <f t="shared" ref="I79" si="36">I20/I$14</f>
        <v>3.3283458666950053E-2</v>
      </c>
      <c r="J79" s="534" t="s">
        <v>110</v>
      </c>
      <c r="K79" s="534" t="s">
        <v>110</v>
      </c>
      <c r="L79" s="534" t="s">
        <v>110</v>
      </c>
      <c r="M79" s="535">
        <f t="shared" ref="M79:N79" si="37">M20/M$14</f>
        <v>0.21494175302948901</v>
      </c>
      <c r="N79" s="535">
        <f t="shared" si="37"/>
        <v>3.3283458666950053E-2</v>
      </c>
      <c r="O79" s="535">
        <f t="shared" ref="O79:P79" si="38">O20/O$14</f>
        <v>0.21442443607474074</v>
      </c>
      <c r="P79" s="534">
        <f t="shared" si="38"/>
        <v>0.14751582975771299</v>
      </c>
    </row>
    <row r="80" spans="1:16" ht="15.75" customHeight="1">
      <c r="A80" s="531" t="s">
        <v>199</v>
      </c>
      <c r="B80" s="532">
        <f t="shared" si="20"/>
        <v>3.4470729936336562E-2</v>
      </c>
      <c r="C80" s="532">
        <f t="shared" si="20"/>
        <v>2.2503139595289712E-2</v>
      </c>
      <c r="D80" s="532">
        <f t="shared" si="20"/>
        <v>1.2228131785753811E-2</v>
      </c>
      <c r="E80" s="532">
        <f t="shared" si="20"/>
        <v>3.3491392386839247E-3</v>
      </c>
      <c r="F80" s="532">
        <f t="shared" si="20"/>
        <v>1.4552387804977085E-3</v>
      </c>
      <c r="G80" s="532">
        <f t="shared" si="20"/>
        <v>1.3562208853825236E-3</v>
      </c>
      <c r="H80" s="532">
        <f t="shared" si="20"/>
        <v>1.0926196433594271E-3</v>
      </c>
      <c r="I80" s="532" t="s">
        <v>110</v>
      </c>
      <c r="J80" s="532" t="s">
        <v>110</v>
      </c>
      <c r="K80" s="532" t="s">
        <v>110</v>
      </c>
      <c r="L80" s="532" t="s">
        <v>110</v>
      </c>
      <c r="M80" s="525">
        <f t="shared" ref="M80" si="39">M21/M$14</f>
        <v>6.503895245131959E-3</v>
      </c>
      <c r="N80" s="525" t="s">
        <v>110</v>
      </c>
      <c r="O80" s="525">
        <f t="shared" ref="O80:P80" si="40">O21/O$14</f>
        <v>6.4853737936495116E-3</v>
      </c>
      <c r="P80" s="532">
        <f t="shared" si="40"/>
        <v>3.1330208324256903E-3</v>
      </c>
    </row>
    <row r="81" spans="1:16" ht="15.75" customHeight="1">
      <c r="A81" s="533" t="s">
        <v>200</v>
      </c>
      <c r="B81" s="534">
        <f t="shared" si="20"/>
        <v>6.8608405751296592E-2</v>
      </c>
      <c r="C81" s="534">
        <f t="shared" si="20"/>
        <v>6.5676928689609476E-2</v>
      </c>
      <c r="D81" s="534">
        <f t="shared" si="20"/>
        <v>5.7265100364850427E-2</v>
      </c>
      <c r="E81" s="534">
        <f t="shared" si="20"/>
        <v>4.0103907041062946E-2</v>
      </c>
      <c r="F81" s="534">
        <f t="shared" si="20"/>
        <v>3.1528970613405996E-2</v>
      </c>
      <c r="G81" s="534">
        <f t="shared" si="20"/>
        <v>2.4726152559461353E-2</v>
      </c>
      <c r="H81" s="534">
        <f t="shared" si="20"/>
        <v>2.711554405031625E-2</v>
      </c>
      <c r="I81" s="534">
        <f t="shared" ref="I81" si="41">I22/I$14</f>
        <v>1.4012619686304448E-2</v>
      </c>
      <c r="J81" s="534" t="s">
        <v>110</v>
      </c>
      <c r="K81" s="534" t="s">
        <v>110</v>
      </c>
      <c r="L81" s="534" t="s">
        <v>110</v>
      </c>
      <c r="M81" s="535">
        <f t="shared" ref="M81:N81" si="42">M22/M$14</f>
        <v>4.3958733168620936E-2</v>
      </c>
      <c r="N81" s="535">
        <f t="shared" si="42"/>
        <v>1.4012619686304448E-2</v>
      </c>
      <c r="O81" s="535">
        <f t="shared" ref="O81:P81" si="43">O22/O$14</f>
        <v>4.3873454198652212E-2</v>
      </c>
      <c r="P81" s="534">
        <f t="shared" si="43"/>
        <v>2.7887642315647023E-2</v>
      </c>
    </row>
    <row r="82" spans="1:16" ht="15.75" customHeight="1">
      <c r="A82" s="531" t="s">
        <v>201</v>
      </c>
      <c r="B82" s="532">
        <f t="shared" si="20"/>
        <v>3.2879047235432231E-2</v>
      </c>
      <c r="C82" s="532">
        <f t="shared" si="20"/>
        <v>3.1373897240810675E-2</v>
      </c>
      <c r="D82" s="532">
        <f t="shared" si="20"/>
        <v>3.684182507438194E-2</v>
      </c>
      <c r="E82" s="532">
        <f t="shared" si="20"/>
        <v>4.1054838790017492E-2</v>
      </c>
      <c r="F82" s="532">
        <f t="shared" si="20"/>
        <v>4.2751414234465171E-2</v>
      </c>
      <c r="G82" s="532">
        <f t="shared" si="20"/>
        <v>5.2665769147915056E-2</v>
      </c>
      <c r="H82" s="532">
        <f t="shared" si="20"/>
        <v>5.5879705628858828E-2</v>
      </c>
      <c r="I82" s="532">
        <f t="shared" ref="I82" si="44">I23/I$14</f>
        <v>3.0090691915765137E-2</v>
      </c>
      <c r="J82" s="532" t="s">
        <v>110</v>
      </c>
      <c r="K82" s="532" t="s">
        <v>110</v>
      </c>
      <c r="L82" s="532" t="s">
        <v>110</v>
      </c>
      <c r="M82" s="525">
        <f t="shared" ref="M82:N82" si="45">M23/M$14</f>
        <v>4.0127837579368539E-2</v>
      </c>
      <c r="N82" s="525">
        <f t="shared" si="45"/>
        <v>3.0090691915765137E-2</v>
      </c>
      <c r="O82" s="525">
        <f t="shared" ref="O82:P82" si="46">O23/O$14</f>
        <v>4.0099254322699271E-2</v>
      </c>
      <c r="P82" s="532">
        <f t="shared" si="46"/>
        <v>4.6883619599452399E-2</v>
      </c>
    </row>
    <row r="83" spans="1:16" ht="15.75" customHeight="1">
      <c r="A83" s="533" t="s">
        <v>202</v>
      </c>
      <c r="B83" s="534">
        <f t="shared" si="20"/>
        <v>0.10541253844392369</v>
      </c>
      <c r="C83" s="534">
        <f t="shared" si="20"/>
        <v>9.3541889518961766E-2</v>
      </c>
      <c r="D83" s="534">
        <f t="shared" si="20"/>
        <v>7.9670900429142585E-2</v>
      </c>
      <c r="E83" s="534">
        <f t="shared" si="20"/>
        <v>7.7817530003999047E-2</v>
      </c>
      <c r="F83" s="534">
        <f t="shared" si="20"/>
        <v>8.0842597613530187E-2</v>
      </c>
      <c r="G83" s="534">
        <f t="shared" si="20"/>
        <v>8.5416375180235288E-2</v>
      </c>
      <c r="H83" s="534">
        <f t="shared" si="20"/>
        <v>5.7671233393687078E-2</v>
      </c>
      <c r="I83" s="534">
        <f t="shared" ref="I83" si="47">I24/I$14</f>
        <v>8.4735414449461824E-2</v>
      </c>
      <c r="J83" s="534" t="s">
        <v>110</v>
      </c>
      <c r="K83" s="534" t="s">
        <v>110</v>
      </c>
      <c r="L83" s="534" t="s">
        <v>110</v>
      </c>
      <c r="M83" s="535">
        <f t="shared" ref="M83:N83" si="48">M24/M$14</f>
        <v>7.9953609005950832E-2</v>
      </c>
      <c r="N83" s="535">
        <f t="shared" si="48"/>
        <v>8.4735414449461824E-2</v>
      </c>
      <c r="O83" s="535">
        <f t="shared" ref="O83:P83" si="49">O24/O$14</f>
        <v>7.9967226380250306E-2</v>
      </c>
      <c r="P83" s="534">
        <f t="shared" si="49"/>
        <v>7.5313775668197774E-2</v>
      </c>
    </row>
    <row r="84" spans="1:16" ht="15.75" customHeight="1">
      <c r="A84" s="536" t="s">
        <v>203</v>
      </c>
      <c r="B84" s="537">
        <f t="shared" si="20"/>
        <v>0.13086806212243884</v>
      </c>
      <c r="C84" s="537">
        <f t="shared" si="20"/>
        <v>0.12448031027129233</v>
      </c>
      <c r="D84" s="537">
        <f t="shared" si="20"/>
        <v>0.10727359057768063</v>
      </c>
      <c r="E84" s="537">
        <f t="shared" si="20"/>
        <v>7.7279052375770624E-2</v>
      </c>
      <c r="F84" s="537">
        <f t="shared" si="20"/>
        <v>6.1906803759645385E-2</v>
      </c>
      <c r="G84" s="537">
        <f t="shared" si="20"/>
        <v>4.7473027705936026E-2</v>
      </c>
      <c r="H84" s="537">
        <f t="shared" si="20"/>
        <v>4.436541580534277E-2</v>
      </c>
      <c r="I84" s="537">
        <f t="shared" ref="I84" si="50">I25/I$14</f>
        <v>4.2961404464269416E-2</v>
      </c>
      <c r="J84" s="537" t="s">
        <v>110</v>
      </c>
      <c r="K84" s="537" t="s">
        <v>110</v>
      </c>
      <c r="L84" s="537" t="s">
        <v>110</v>
      </c>
      <c r="M84" s="538">
        <f t="shared" ref="M84:N84" si="51">M25/M$14</f>
        <v>8.4016544670246163E-2</v>
      </c>
      <c r="N84" s="538">
        <f t="shared" si="51"/>
        <v>4.2961404464269416E-2</v>
      </c>
      <c r="O84" s="538">
        <f t="shared" ref="O84:P84" si="52">O25/O$14</f>
        <v>8.3899629996773362E-2</v>
      </c>
      <c r="P84" s="537">
        <f t="shared" si="52"/>
        <v>4.9148538659710236E-2</v>
      </c>
    </row>
    <row r="85" spans="1:16" ht="15.75" customHeight="1">
      <c r="A85" s="542" t="s">
        <v>231</v>
      </c>
      <c r="B85" s="543"/>
      <c r="C85" s="543"/>
      <c r="D85" s="543"/>
      <c r="E85" s="543"/>
      <c r="F85" s="543"/>
      <c r="G85" s="543"/>
      <c r="H85" s="543"/>
      <c r="I85" s="543"/>
      <c r="J85" s="543"/>
      <c r="K85" s="543"/>
      <c r="L85" s="543"/>
      <c r="M85" s="544"/>
      <c r="N85" s="544"/>
      <c r="O85" s="544"/>
      <c r="P85" s="603"/>
    </row>
    <row r="86" spans="1:16" ht="15.75" customHeight="1">
      <c r="A86" s="539" t="s">
        <v>347</v>
      </c>
      <c r="B86" s="540">
        <f>B28/B$28</f>
        <v>1</v>
      </c>
      <c r="C86" s="540">
        <f t="shared" ref="C86:H86" si="53">C28/C$28</f>
        <v>1</v>
      </c>
      <c r="D86" s="540">
        <f t="shared" si="53"/>
        <v>1</v>
      </c>
      <c r="E86" s="540">
        <f t="shared" si="53"/>
        <v>1</v>
      </c>
      <c r="F86" s="540">
        <f t="shared" si="53"/>
        <v>1</v>
      </c>
      <c r="G86" s="540">
        <f t="shared" si="53"/>
        <v>1</v>
      </c>
      <c r="H86" s="540">
        <f t="shared" si="53"/>
        <v>1</v>
      </c>
      <c r="I86" s="540">
        <f t="shared" ref="I86" si="54">I28/I$28</f>
        <v>1</v>
      </c>
      <c r="J86" s="540" t="s">
        <v>110</v>
      </c>
      <c r="K86" s="540" t="s">
        <v>110</v>
      </c>
      <c r="L86" s="540" t="s">
        <v>110</v>
      </c>
      <c r="M86" s="541">
        <f>M28/M$28</f>
        <v>1</v>
      </c>
      <c r="N86" s="541">
        <f>N28/N$28</f>
        <v>1</v>
      </c>
      <c r="O86" s="541">
        <f>O28/O$28</f>
        <v>1</v>
      </c>
      <c r="P86" s="540">
        <f>P28/P$28</f>
        <v>1</v>
      </c>
    </row>
    <row r="87" spans="1:16" ht="15.75" customHeight="1">
      <c r="A87" s="531" t="s">
        <v>207</v>
      </c>
      <c r="B87" s="532">
        <f t="shared" ref="B87:H89" si="55">B29/B$28</f>
        <v>0.94230258354130025</v>
      </c>
      <c r="C87" s="532">
        <f t="shared" si="55"/>
        <v>0.94581796020578701</v>
      </c>
      <c r="D87" s="532">
        <f t="shared" si="55"/>
        <v>0.94750349571652936</v>
      </c>
      <c r="E87" s="532">
        <f t="shared" si="55"/>
        <v>0.93941898044748273</v>
      </c>
      <c r="F87" s="532">
        <f t="shared" si="55"/>
        <v>0.94639917459776124</v>
      </c>
      <c r="G87" s="532">
        <f t="shared" si="55"/>
        <v>0.92738687167900524</v>
      </c>
      <c r="H87" s="532">
        <f t="shared" si="55"/>
        <v>0.91517593547638265</v>
      </c>
      <c r="I87" s="532">
        <f t="shared" ref="I87" si="56">I29/I$28</f>
        <v>0.94519235687516345</v>
      </c>
      <c r="J87" s="532" t="s">
        <v>110</v>
      </c>
      <c r="K87" s="532" t="s">
        <v>110</v>
      </c>
      <c r="L87" s="532" t="s">
        <v>110</v>
      </c>
      <c r="M87" s="525">
        <f t="shared" ref="M87:N87" si="57">M29/M$28</f>
        <v>0.94203314682323058</v>
      </c>
      <c r="N87" s="525">
        <f t="shared" si="57"/>
        <v>0.94519235687516345</v>
      </c>
      <c r="O87" s="525">
        <f t="shared" ref="O87:P87" si="58">O29/O$28</f>
        <v>0.94204175252034306</v>
      </c>
      <c r="P87" s="532">
        <f t="shared" si="58"/>
        <v>0.89093028518567574</v>
      </c>
    </row>
    <row r="88" spans="1:16" ht="15.75" customHeight="1">
      <c r="A88" s="533" t="s">
        <v>208</v>
      </c>
      <c r="B88" s="534">
        <f t="shared" si="55"/>
        <v>3.3088230835945247E-2</v>
      </c>
      <c r="C88" s="534">
        <f t="shared" si="55"/>
        <v>3.156444571531327E-2</v>
      </c>
      <c r="D88" s="534">
        <f t="shared" si="55"/>
        <v>3.1414174774529499E-2</v>
      </c>
      <c r="E88" s="534">
        <f t="shared" si="55"/>
        <v>2.9699237722331163E-2</v>
      </c>
      <c r="F88" s="534">
        <f t="shared" si="55"/>
        <v>2.6887525219400403E-2</v>
      </c>
      <c r="G88" s="534">
        <f t="shared" si="55"/>
        <v>4.0078893569545207E-2</v>
      </c>
      <c r="H88" s="534">
        <f t="shared" si="55"/>
        <v>2.8398596797252065E-2</v>
      </c>
      <c r="I88" s="534">
        <f t="shared" ref="I88" si="59">I30/I$28</f>
        <v>2.729149007821453E-2</v>
      </c>
      <c r="J88" s="534" t="s">
        <v>110</v>
      </c>
      <c r="K88" s="534" t="s">
        <v>110</v>
      </c>
      <c r="L88" s="534" t="s">
        <v>110</v>
      </c>
      <c r="M88" s="535">
        <f t="shared" ref="M88:N88" si="60">M30/M$28</f>
        <v>3.008591629891718E-2</v>
      </c>
      <c r="N88" s="535">
        <f t="shared" si="60"/>
        <v>2.729149007821453E-2</v>
      </c>
      <c r="O88" s="535">
        <f t="shared" ref="O88:P88" si="61">O30/O$28</f>
        <v>3.0078304275204817E-2</v>
      </c>
      <c r="P88" s="534">
        <f t="shared" si="61"/>
        <v>5.5312283936078795E-2</v>
      </c>
    </row>
    <row r="89" spans="1:16" ht="15.75" customHeight="1">
      <c r="A89" s="536" t="s">
        <v>209</v>
      </c>
      <c r="B89" s="537">
        <f t="shared" si="55"/>
        <v>2.4609185622754451E-2</v>
      </c>
      <c r="C89" s="537">
        <f t="shared" si="55"/>
        <v>2.2617594078899735E-2</v>
      </c>
      <c r="D89" s="537">
        <f t="shared" si="55"/>
        <v>2.108232950894099E-2</v>
      </c>
      <c r="E89" s="537">
        <f t="shared" si="55"/>
        <v>3.0881781830186229E-2</v>
      </c>
      <c r="F89" s="537">
        <f t="shared" si="55"/>
        <v>2.6713300182838396E-2</v>
      </c>
      <c r="G89" s="537">
        <f t="shared" si="55"/>
        <v>3.2534234751449523E-2</v>
      </c>
      <c r="H89" s="537">
        <f t="shared" si="55"/>
        <v>5.6425467726365384E-2</v>
      </c>
      <c r="I89" s="537">
        <f t="shared" ref="I89" si="62">I31/I$28</f>
        <v>2.7516153046622045E-2</v>
      </c>
      <c r="J89" s="537" t="s">
        <v>110</v>
      </c>
      <c r="K89" s="537" t="s">
        <v>110</v>
      </c>
      <c r="L89" s="537" t="s">
        <v>110</v>
      </c>
      <c r="M89" s="538">
        <f t="shared" ref="M89:N89" si="63">M31/M$28</f>
        <v>2.7880936874304749E-2</v>
      </c>
      <c r="N89" s="538">
        <f t="shared" si="63"/>
        <v>2.7516153046622045E-2</v>
      </c>
      <c r="O89" s="538">
        <f t="shared" ref="O89:P89" si="64">O31/O$28</f>
        <v>2.7879943200911549E-2</v>
      </c>
      <c r="P89" s="537">
        <f t="shared" si="64"/>
        <v>5.3757430874885367E-2</v>
      </c>
    </row>
    <row r="90" spans="1:16" ht="15.75" customHeight="1">
      <c r="A90" s="539" t="s">
        <v>352</v>
      </c>
      <c r="B90" s="540">
        <f>B32/B$32</f>
        <v>1</v>
      </c>
      <c r="C90" s="540">
        <f t="shared" ref="C90:H90" si="65">C32/C$32</f>
        <v>1</v>
      </c>
      <c r="D90" s="540">
        <f t="shared" si="65"/>
        <v>1</v>
      </c>
      <c r="E90" s="540">
        <f t="shared" si="65"/>
        <v>1</v>
      </c>
      <c r="F90" s="540">
        <f t="shared" si="65"/>
        <v>1</v>
      </c>
      <c r="G90" s="540">
        <f t="shared" si="65"/>
        <v>1</v>
      </c>
      <c r="H90" s="540">
        <f t="shared" si="65"/>
        <v>1</v>
      </c>
      <c r="I90" s="540">
        <f t="shared" ref="I90" si="66">I32/I$32</f>
        <v>1</v>
      </c>
      <c r="J90" s="540" t="s">
        <v>110</v>
      </c>
      <c r="K90" s="540" t="s">
        <v>110</v>
      </c>
      <c r="L90" s="540" t="s">
        <v>110</v>
      </c>
      <c r="M90" s="541">
        <f>M32/M$32</f>
        <v>1</v>
      </c>
      <c r="N90" s="541">
        <f>N32/N$32</f>
        <v>1</v>
      </c>
      <c r="O90" s="541">
        <f>O32/O$32</f>
        <v>1</v>
      </c>
      <c r="P90" s="540">
        <f>P32/P$32</f>
        <v>1</v>
      </c>
    </row>
    <row r="91" spans="1:16" ht="15.75" customHeight="1">
      <c r="A91" s="531" t="s">
        <v>211</v>
      </c>
      <c r="B91" s="532">
        <f t="shared" ref="B91:H93" si="67">B33/B$32</f>
        <v>0.22485661151646633</v>
      </c>
      <c r="C91" s="532">
        <f t="shared" si="67"/>
        <v>0.24972247019933458</v>
      </c>
      <c r="D91" s="532">
        <f t="shared" si="67"/>
        <v>0.24156808597698168</v>
      </c>
      <c r="E91" s="532">
        <f t="shared" si="67"/>
        <v>0.23955137623680764</v>
      </c>
      <c r="F91" s="532">
        <f t="shared" si="67"/>
        <v>0.25156753294551731</v>
      </c>
      <c r="G91" s="532">
        <f t="shared" si="67"/>
        <v>0.28852230914551985</v>
      </c>
      <c r="H91" s="532">
        <f t="shared" si="67"/>
        <v>0.25712254371924981</v>
      </c>
      <c r="I91" s="532">
        <f t="shared" ref="I91" si="68">I33/I$32</f>
        <v>0.18575160351713685</v>
      </c>
      <c r="J91" s="532" t="s">
        <v>110</v>
      </c>
      <c r="K91" s="532" t="s">
        <v>110</v>
      </c>
      <c r="L91" s="532" t="s">
        <v>110</v>
      </c>
      <c r="M91" s="525">
        <f t="shared" ref="M91:N91" si="69">M33/M$32</f>
        <v>0.24261507866260609</v>
      </c>
      <c r="N91" s="525">
        <f t="shared" si="69"/>
        <v>0.18575160351713685</v>
      </c>
      <c r="O91" s="525">
        <f t="shared" ref="O91:P91" si="70">O33/O$32</f>
        <v>0.24258919073495025</v>
      </c>
      <c r="P91" s="532">
        <f t="shared" si="70"/>
        <v>0.23000548296510545</v>
      </c>
    </row>
    <row r="92" spans="1:16" ht="15.75" customHeight="1">
      <c r="A92" s="533" t="s">
        <v>212</v>
      </c>
      <c r="B92" s="534">
        <f t="shared" si="67"/>
        <v>0.65118747592878334</v>
      </c>
      <c r="C92" s="534">
        <f t="shared" si="67"/>
        <v>0.65147294834715475</v>
      </c>
      <c r="D92" s="534">
        <f t="shared" si="67"/>
        <v>0.62721192451255403</v>
      </c>
      <c r="E92" s="534">
        <f t="shared" si="67"/>
        <v>0.58695005179558735</v>
      </c>
      <c r="F92" s="534">
        <f t="shared" si="67"/>
        <v>0.53406897654351371</v>
      </c>
      <c r="G92" s="534">
        <f t="shared" si="67"/>
        <v>0.52210131275524507</v>
      </c>
      <c r="H92" s="534">
        <f t="shared" si="67"/>
        <v>0.58546144793641985</v>
      </c>
      <c r="I92" s="534">
        <f t="shared" ref="I92" si="71">I34/I$32</f>
        <v>0.35877895374195912</v>
      </c>
      <c r="J92" s="534" t="s">
        <v>110</v>
      </c>
      <c r="K92" s="534" t="s">
        <v>110</v>
      </c>
      <c r="L92" s="534" t="s">
        <v>110</v>
      </c>
      <c r="M92" s="535">
        <f t="shared" ref="M92:N92" si="72">M34/M$32</f>
        <v>0.59455594177776094</v>
      </c>
      <c r="N92" s="535">
        <f t="shared" si="72"/>
        <v>0.35877895374195912</v>
      </c>
      <c r="O92" s="535">
        <f t="shared" ref="O92:P92" si="73">O34/O$32</f>
        <v>0.59444860085483509</v>
      </c>
      <c r="P92" s="534">
        <f t="shared" si="73"/>
        <v>0.45792202335890814</v>
      </c>
    </row>
    <row r="93" spans="1:16" ht="15.75" customHeight="1">
      <c r="A93" s="531" t="s">
        <v>213</v>
      </c>
      <c r="B93" s="537">
        <f t="shared" si="67"/>
        <v>0.12395591255475036</v>
      </c>
      <c r="C93" s="537">
        <f t="shared" si="67"/>
        <v>9.8804581447649989E-2</v>
      </c>
      <c r="D93" s="537">
        <f t="shared" si="67"/>
        <v>0.13121998951778832</v>
      </c>
      <c r="E93" s="537">
        <f t="shared" si="67"/>
        <v>0.17349857196760488</v>
      </c>
      <c r="F93" s="537">
        <f t="shared" si="67"/>
        <v>0.21436349051784329</v>
      </c>
      <c r="G93" s="537">
        <f t="shared" si="67"/>
        <v>0.18937637809923505</v>
      </c>
      <c r="H93" s="537">
        <f t="shared" si="67"/>
        <v>0.15741600834433039</v>
      </c>
      <c r="I93" s="537">
        <f t="shared" ref="I93" si="74">I35/I$32</f>
        <v>0.4554694427409039</v>
      </c>
      <c r="J93" s="537" t="s">
        <v>110</v>
      </c>
      <c r="K93" s="537" t="s">
        <v>110</v>
      </c>
      <c r="L93" s="537" t="s">
        <v>110</v>
      </c>
      <c r="M93" s="538">
        <f t="shared" ref="M93:N93" si="75">M35/M$32</f>
        <v>0.1628289795668672</v>
      </c>
      <c r="N93" s="538">
        <f t="shared" si="75"/>
        <v>0.4554694427409039</v>
      </c>
      <c r="O93" s="538">
        <f t="shared" ref="O93:P93" si="76">O35/O$32</f>
        <v>0.16296220841021475</v>
      </c>
      <c r="P93" s="537">
        <f t="shared" si="76"/>
        <v>0.3120724936759865</v>
      </c>
    </row>
    <row r="94" spans="1:16" ht="15.75" customHeight="1">
      <c r="A94" s="590" t="s">
        <v>272</v>
      </c>
      <c r="B94" s="604"/>
      <c r="C94" s="604"/>
      <c r="D94" s="604"/>
      <c r="E94" s="604"/>
      <c r="F94" s="604"/>
      <c r="G94" s="604"/>
      <c r="H94" s="604"/>
      <c r="I94" s="604"/>
      <c r="J94" s="604"/>
      <c r="K94" s="604"/>
      <c r="L94" s="604"/>
      <c r="M94" s="605"/>
      <c r="N94" s="604"/>
      <c r="O94" s="605"/>
      <c r="P94" s="512"/>
    </row>
    <row r="95" spans="1:16" ht="15.75" customHeight="1">
      <c r="A95" s="596" t="s">
        <v>522</v>
      </c>
      <c r="B95" s="606">
        <v>0.249861905</v>
      </c>
      <c r="C95" s="606">
        <v>0.244186972</v>
      </c>
      <c r="D95" s="606">
        <v>0.224093925</v>
      </c>
      <c r="E95" s="606">
        <v>0.201197931</v>
      </c>
      <c r="F95" s="606">
        <v>0.21746070300000001</v>
      </c>
      <c r="G95" s="606">
        <v>0.20436785499999999</v>
      </c>
      <c r="H95" s="606">
        <v>0.142839046</v>
      </c>
      <c r="I95" s="606">
        <v>0.12124942499999999</v>
      </c>
      <c r="J95" s="606" t="s">
        <v>110</v>
      </c>
      <c r="K95" s="606" t="s">
        <v>110</v>
      </c>
      <c r="L95" s="606" t="s">
        <v>110</v>
      </c>
      <c r="M95" s="607">
        <v>0.210538266</v>
      </c>
      <c r="N95" s="606">
        <v>0.12124942499999999</v>
      </c>
      <c r="O95" s="607">
        <v>0.210283994</v>
      </c>
      <c r="P95" s="816">
        <v>0.14632878699999999</v>
      </c>
    </row>
    <row r="96" spans="1:16" s="7" customFormat="1" ht="15.75" customHeight="1">
      <c r="A96" s="608" t="s">
        <v>505</v>
      </c>
      <c r="B96" s="614">
        <v>0.241487855</v>
      </c>
      <c r="C96" s="614">
        <v>0.29681566100000001</v>
      </c>
      <c r="D96" s="614">
        <v>0.35830895400000001</v>
      </c>
      <c r="E96" s="614">
        <v>0.438738715</v>
      </c>
      <c r="F96" s="614">
        <v>0.47626928299999999</v>
      </c>
      <c r="G96" s="614">
        <v>0.50604045600000003</v>
      </c>
      <c r="H96" s="614">
        <v>0.54477382799999996</v>
      </c>
      <c r="I96" s="532">
        <v>0.56275584199999995</v>
      </c>
      <c r="J96" s="532" t="s">
        <v>110</v>
      </c>
      <c r="K96" s="532" t="s">
        <v>110</v>
      </c>
      <c r="L96" s="532" t="s">
        <v>110</v>
      </c>
      <c r="M96" s="615">
        <v>0.41906939999999998</v>
      </c>
      <c r="N96" s="532">
        <v>0.56275584199999995</v>
      </c>
      <c r="O96" s="615">
        <v>0.41952471499999999</v>
      </c>
      <c r="P96" s="802">
        <v>0.54977031099999996</v>
      </c>
    </row>
    <row r="97" spans="1:16" ht="15.75" customHeight="1">
      <c r="A97" s="592" t="s">
        <v>520</v>
      </c>
      <c r="B97" s="609">
        <v>0.84007932399999996</v>
      </c>
      <c r="C97" s="609">
        <v>0.84306758299999995</v>
      </c>
      <c r="D97" s="609">
        <v>0.86562760900000002</v>
      </c>
      <c r="E97" s="609">
        <v>0.88750346899999999</v>
      </c>
      <c r="F97" s="609">
        <v>0.86736767400000003</v>
      </c>
      <c r="G97" s="609">
        <v>0.87322532799999997</v>
      </c>
      <c r="H97" s="609">
        <v>0.90797518200000005</v>
      </c>
      <c r="I97" s="609">
        <v>0.883419972</v>
      </c>
      <c r="J97" s="609" t="s">
        <v>110</v>
      </c>
      <c r="K97" s="609" t="s">
        <v>110</v>
      </c>
      <c r="L97" s="609" t="s">
        <v>110</v>
      </c>
      <c r="M97" s="610">
        <v>0.87717343699999994</v>
      </c>
      <c r="N97" s="609">
        <v>0.883419972</v>
      </c>
      <c r="O97" s="610">
        <v>0.87719122599999999</v>
      </c>
      <c r="P97" s="818">
        <v>0.92836691199999999</v>
      </c>
    </row>
    <row r="98" spans="1:16" ht="15.75" customHeight="1">
      <c r="A98" s="608" t="s">
        <v>588</v>
      </c>
      <c r="B98" s="532">
        <v>0.52416004199999999</v>
      </c>
      <c r="C98" s="532">
        <v>0.44643292899999998</v>
      </c>
      <c r="D98" s="532">
        <v>0.39602156700000002</v>
      </c>
      <c r="E98" s="532">
        <v>0.35369869799999998</v>
      </c>
      <c r="F98" s="532">
        <v>0.36471173699999998</v>
      </c>
      <c r="G98" s="532">
        <v>0.27401935300000002</v>
      </c>
      <c r="H98" s="532">
        <v>0.35231261699999999</v>
      </c>
      <c r="I98" s="532">
        <v>0.34955116400000003</v>
      </c>
      <c r="J98" s="532" t="s">
        <v>110</v>
      </c>
      <c r="K98" s="532" t="s">
        <v>110</v>
      </c>
      <c r="L98" s="532" t="s">
        <v>110</v>
      </c>
      <c r="M98" s="525">
        <v>0.37038600500000002</v>
      </c>
      <c r="N98" s="532">
        <v>0.34955116400000003</v>
      </c>
      <c r="O98" s="525">
        <v>0.370326673</v>
      </c>
      <c r="P98" s="802">
        <v>0.24451250599999999</v>
      </c>
    </row>
    <row r="99" spans="1:16" ht="15.75" customHeight="1">
      <c r="A99" s="533" t="s">
        <v>507</v>
      </c>
      <c r="B99" s="534">
        <v>0.56751953499999996</v>
      </c>
      <c r="C99" s="534">
        <v>0.65866712000000005</v>
      </c>
      <c r="D99" s="534">
        <v>0.71718266799999997</v>
      </c>
      <c r="E99" s="534">
        <v>0.80705016699999998</v>
      </c>
      <c r="F99" s="534">
        <v>0.80395746000000001</v>
      </c>
      <c r="G99" s="534">
        <v>0.77596616399999996</v>
      </c>
      <c r="H99" s="534">
        <v>0.70049419199999996</v>
      </c>
      <c r="I99" s="534">
        <v>7.3986392999999998E-2</v>
      </c>
      <c r="J99" s="534" t="s">
        <v>110</v>
      </c>
      <c r="K99" s="534" t="s">
        <v>110</v>
      </c>
      <c r="L99" s="534" t="s">
        <v>110</v>
      </c>
      <c r="M99" s="535">
        <v>0.77402837899999999</v>
      </c>
      <c r="N99" s="534">
        <v>7.3986392999999998E-2</v>
      </c>
      <c r="O99" s="535">
        <v>0.772034836</v>
      </c>
      <c r="P99" s="804">
        <v>0.82898606900000005</v>
      </c>
    </row>
    <row r="100" spans="1:16" ht="15.75" customHeight="1">
      <c r="A100" s="536" t="s">
        <v>599</v>
      </c>
      <c r="B100" s="792">
        <v>2.271332782</v>
      </c>
      <c r="C100" s="792">
        <v>2.6973884520000002</v>
      </c>
      <c r="D100" s="792">
        <v>3.2003663969999998</v>
      </c>
      <c r="E100" s="792">
        <v>4.011224983</v>
      </c>
      <c r="F100" s="792">
        <v>3.6970241050000001</v>
      </c>
      <c r="G100" s="792">
        <v>3.7969090890000001</v>
      </c>
      <c r="H100" s="792">
        <v>4.9040805760000001</v>
      </c>
      <c r="I100" s="589">
        <v>0.61019994799999999</v>
      </c>
      <c r="J100" s="589" t="s">
        <v>110</v>
      </c>
      <c r="K100" s="589" t="s">
        <v>110</v>
      </c>
      <c r="L100" s="589" t="s">
        <v>110</v>
      </c>
      <c r="M100" s="793">
        <v>3.6764261139999999</v>
      </c>
      <c r="N100" s="589">
        <v>0.61019994799999999</v>
      </c>
      <c r="O100" s="793">
        <v>3.6713913499999999</v>
      </c>
      <c r="P100" s="820">
        <v>5.6652288579999999</v>
      </c>
    </row>
    <row r="101" spans="1:16">
      <c r="A101" s="271" t="s">
        <v>813</v>
      </c>
      <c r="B101" s="3"/>
      <c r="C101" s="3"/>
      <c r="D101" s="3"/>
      <c r="G101" s="187"/>
      <c r="J101" s="187"/>
      <c r="M101" s="226"/>
      <c r="N101" s="226"/>
      <c r="O101" s="226"/>
    </row>
    <row r="102" spans="1:16">
      <c r="A102" s="170" t="s">
        <v>555</v>
      </c>
      <c r="B102" s="3"/>
      <c r="C102" s="3"/>
      <c r="D102" s="3"/>
      <c r="G102" s="187"/>
      <c r="J102" s="187"/>
      <c r="M102" s="226"/>
      <c r="N102" s="226"/>
      <c r="O102" s="226"/>
    </row>
    <row r="103" spans="1:16">
      <c r="A103" s="271" t="s">
        <v>808</v>
      </c>
      <c r="B103" s="3"/>
      <c r="C103" s="3"/>
      <c r="D103" s="3"/>
      <c r="G103" s="187"/>
      <c r="J103" s="187"/>
      <c r="M103" s="226"/>
      <c r="N103" s="226"/>
      <c r="O103" s="226"/>
    </row>
    <row r="104" spans="1:16">
      <c r="A104" s="303" t="s">
        <v>790</v>
      </c>
      <c r="B104" s="3"/>
      <c r="C104" s="3"/>
      <c r="D104" s="3"/>
      <c r="G104" s="187"/>
      <c r="J104" s="187"/>
      <c r="M104" s="226"/>
      <c r="N104" s="226"/>
      <c r="O104" s="226"/>
    </row>
    <row r="105" spans="1:16" ht="15" customHeight="1">
      <c r="A105" s="13"/>
      <c r="B105" s="13"/>
      <c r="C105" s="13"/>
      <c r="D105" s="13"/>
      <c r="E105" s="13"/>
      <c r="F105" s="13"/>
      <c r="G105" s="13"/>
      <c r="H105" s="13"/>
      <c r="I105" s="13"/>
      <c r="J105" s="13"/>
      <c r="K105" s="13"/>
      <c r="L105" s="13"/>
      <c r="M105" s="226"/>
      <c r="N105" s="226"/>
      <c r="O105" s="226"/>
      <c r="P105" s="40"/>
    </row>
    <row r="106" spans="1:16" ht="17.25" customHeight="1">
      <c r="A106" s="297" t="s">
        <v>806</v>
      </c>
      <c r="B106" s="13"/>
      <c r="C106" s="13"/>
      <c r="D106" s="13"/>
      <c r="E106" s="13"/>
      <c r="F106" s="13"/>
      <c r="G106" s="13"/>
      <c r="H106" s="13"/>
      <c r="I106" s="13"/>
      <c r="J106" s="13"/>
      <c r="K106" s="13"/>
      <c r="L106" s="13"/>
      <c r="M106" s="226"/>
      <c r="N106" s="226"/>
      <c r="O106" s="226"/>
      <c r="P106" s="40"/>
    </row>
    <row r="107" spans="1:16" ht="15" customHeight="1" thickBot="1">
      <c r="A107" s="13"/>
      <c r="B107" s="13"/>
      <c r="C107" s="13"/>
      <c r="D107" s="13"/>
      <c r="E107" s="13"/>
      <c r="F107" s="13"/>
      <c r="G107" s="13"/>
      <c r="H107" s="13"/>
      <c r="I107" s="13"/>
      <c r="J107" s="13"/>
      <c r="K107" s="13"/>
      <c r="L107" s="13"/>
      <c r="M107" s="226"/>
      <c r="N107" s="226"/>
      <c r="O107" s="226"/>
      <c r="P107" s="302" t="s">
        <v>29</v>
      </c>
    </row>
    <row r="108" spans="1:16" ht="15" customHeight="1">
      <c r="A108" s="611" t="s">
        <v>88</v>
      </c>
      <c r="B108" s="43" t="s">
        <v>42</v>
      </c>
      <c r="C108" s="43" t="s">
        <v>133</v>
      </c>
      <c r="D108" s="43" t="s">
        <v>135</v>
      </c>
      <c r="E108" s="43" t="s">
        <v>43</v>
      </c>
      <c r="F108" s="43" t="s">
        <v>44</v>
      </c>
      <c r="G108" s="43" t="s">
        <v>45</v>
      </c>
      <c r="H108" s="43" t="s">
        <v>46</v>
      </c>
      <c r="I108" s="43" t="s">
        <v>137</v>
      </c>
      <c r="J108" s="43" t="s">
        <v>138</v>
      </c>
      <c r="K108" s="43" t="s">
        <v>139</v>
      </c>
      <c r="L108" s="268">
        <v>100000</v>
      </c>
      <c r="M108" s="266" t="s">
        <v>278</v>
      </c>
      <c r="N108" s="266" t="s">
        <v>276</v>
      </c>
      <c r="O108" s="273" t="s">
        <v>84</v>
      </c>
      <c r="P108" s="298" t="s">
        <v>266</v>
      </c>
    </row>
    <row r="109" spans="1:16" ht="15" customHeight="1">
      <c r="A109" s="241" t="s">
        <v>271</v>
      </c>
      <c r="B109" s="44" t="s">
        <v>132</v>
      </c>
      <c r="C109" s="44" t="s">
        <v>47</v>
      </c>
      <c r="D109" s="44" t="s">
        <v>47</v>
      </c>
      <c r="E109" s="44" t="s">
        <v>47</v>
      </c>
      <c r="F109" s="44" t="s">
        <v>47</v>
      </c>
      <c r="G109" s="44" t="s">
        <v>47</v>
      </c>
      <c r="H109" s="44" t="s">
        <v>47</v>
      </c>
      <c r="I109" s="44" t="s">
        <v>47</v>
      </c>
      <c r="J109" s="44" t="s">
        <v>47</v>
      </c>
      <c r="K109" s="44" t="s">
        <v>47</v>
      </c>
      <c r="L109" s="44" t="s">
        <v>50</v>
      </c>
      <c r="M109" s="251" t="s">
        <v>277</v>
      </c>
      <c r="N109" s="251" t="s">
        <v>156</v>
      </c>
      <c r="O109" s="272" t="s">
        <v>155</v>
      </c>
      <c r="P109" s="299" t="s">
        <v>353</v>
      </c>
    </row>
    <row r="110" spans="1:16" ht="15" customHeight="1" thickBot="1">
      <c r="A110" s="462" t="s">
        <v>89</v>
      </c>
      <c r="B110" s="45" t="s">
        <v>50</v>
      </c>
      <c r="C110" s="45" t="s">
        <v>134</v>
      </c>
      <c r="D110" s="45" t="s">
        <v>136</v>
      </c>
      <c r="E110" s="45" t="s">
        <v>51</v>
      </c>
      <c r="F110" s="45" t="s">
        <v>52</v>
      </c>
      <c r="G110" s="45" t="s">
        <v>53</v>
      </c>
      <c r="H110" s="45" t="s">
        <v>49</v>
      </c>
      <c r="I110" s="45" t="s">
        <v>140</v>
      </c>
      <c r="J110" s="45" t="s">
        <v>141</v>
      </c>
      <c r="K110" s="45" t="s">
        <v>142</v>
      </c>
      <c r="L110" s="45" t="s">
        <v>143</v>
      </c>
      <c r="M110" s="267" t="s">
        <v>156</v>
      </c>
      <c r="N110" s="267" t="s">
        <v>143</v>
      </c>
      <c r="O110" s="274" t="s">
        <v>48</v>
      </c>
      <c r="P110" s="300" t="s">
        <v>354</v>
      </c>
    </row>
    <row r="111" spans="1:16" ht="15" customHeight="1">
      <c r="A111" s="590" t="s">
        <v>269</v>
      </c>
      <c r="B111" s="194"/>
      <c r="C111" s="194"/>
      <c r="D111" s="194"/>
      <c r="E111" s="194"/>
      <c r="F111" s="194"/>
      <c r="G111" s="194"/>
      <c r="H111" s="194"/>
      <c r="I111" s="194"/>
      <c r="J111" s="194"/>
      <c r="K111" s="194"/>
      <c r="L111" s="194"/>
      <c r="M111" s="269"/>
      <c r="N111" s="269"/>
      <c r="O111" s="269"/>
    </row>
    <row r="112" spans="1:16" ht="16.5" customHeight="1">
      <c r="A112" s="528" t="s">
        <v>345</v>
      </c>
      <c r="B112" s="618">
        <v>1.2313095599999999</v>
      </c>
      <c r="C112" s="618">
        <v>0.87981520599999996</v>
      </c>
      <c r="D112" s="618">
        <v>0.91815196899999996</v>
      </c>
      <c r="E112" s="618">
        <v>1.3240748369999999</v>
      </c>
      <c r="F112" s="618">
        <v>1.2812201990000001</v>
      </c>
      <c r="G112" s="618">
        <v>4.0967274680000001</v>
      </c>
      <c r="H112" s="618">
        <v>5.3482857599999996</v>
      </c>
      <c r="I112" s="618" t="s">
        <v>110</v>
      </c>
      <c r="J112" s="618" t="s">
        <v>110</v>
      </c>
      <c r="K112" s="618" t="s">
        <v>110</v>
      </c>
      <c r="L112" s="618" t="s">
        <v>110</v>
      </c>
      <c r="M112" s="619">
        <v>1.3025167019999999</v>
      </c>
      <c r="N112" s="618" t="s">
        <v>110</v>
      </c>
      <c r="O112" s="619">
        <v>1.3025167019999999</v>
      </c>
      <c r="P112" s="618">
        <v>0.196763719</v>
      </c>
    </row>
    <row r="113" spans="1:16" ht="15.75" customHeight="1">
      <c r="A113" s="531" t="s">
        <v>189</v>
      </c>
      <c r="B113" s="620">
        <v>2.2156683209999999</v>
      </c>
      <c r="C113" s="620">
        <v>2.6277408900000001</v>
      </c>
      <c r="D113" s="620">
        <v>2.007109818</v>
      </c>
      <c r="E113" s="620">
        <v>2.1898108629999999</v>
      </c>
      <c r="F113" s="620">
        <v>2.5213039159999999</v>
      </c>
      <c r="G113" s="620">
        <v>2.8093236840000002</v>
      </c>
      <c r="H113" s="620">
        <v>8.2674869159999993</v>
      </c>
      <c r="I113" s="620" t="s">
        <v>110</v>
      </c>
      <c r="J113" s="620" t="s">
        <v>110</v>
      </c>
      <c r="K113" s="620" t="s">
        <v>110</v>
      </c>
      <c r="L113" s="620" t="s">
        <v>110</v>
      </c>
      <c r="M113" s="621">
        <v>2.2771464539999999</v>
      </c>
      <c r="N113" s="620" t="s">
        <v>110</v>
      </c>
      <c r="O113" s="621">
        <v>2.2771464539999999</v>
      </c>
      <c r="P113" s="620">
        <v>0.122874652</v>
      </c>
    </row>
    <row r="114" spans="1:16" ht="15.75" customHeight="1">
      <c r="A114" s="533" t="s">
        <v>190</v>
      </c>
      <c r="B114" s="622">
        <v>2.2096480939999998</v>
      </c>
      <c r="C114" s="623">
        <v>2.1817062759999999</v>
      </c>
      <c r="D114" s="622">
        <v>2.626652108</v>
      </c>
      <c r="E114" s="622">
        <v>2.5986976390000001</v>
      </c>
      <c r="F114" s="622">
        <v>2.89499306</v>
      </c>
      <c r="G114" s="622">
        <v>5.1017253020000002</v>
      </c>
      <c r="H114" s="622">
        <v>6.5157921050000001</v>
      </c>
      <c r="I114" s="622" t="s">
        <v>110</v>
      </c>
      <c r="J114" s="622" t="s">
        <v>110</v>
      </c>
      <c r="K114" s="622" t="s">
        <v>110</v>
      </c>
      <c r="L114" s="622" t="s">
        <v>110</v>
      </c>
      <c r="M114" s="624">
        <v>2.7285188890000001</v>
      </c>
      <c r="N114" s="622" t="s">
        <v>110</v>
      </c>
      <c r="O114" s="624">
        <v>2.7285188890000001</v>
      </c>
      <c r="P114" s="622">
        <v>1.637199319</v>
      </c>
    </row>
    <row r="115" spans="1:16" ht="15.75" customHeight="1">
      <c r="A115" s="531" t="s">
        <v>191</v>
      </c>
      <c r="B115" s="620">
        <v>-5.6428450779999997</v>
      </c>
      <c r="C115" s="620">
        <v>-7.5388093500000002</v>
      </c>
      <c r="D115" s="620">
        <v>-8.2862896330000009</v>
      </c>
      <c r="E115" s="620">
        <v>-8.4556918319999994</v>
      </c>
      <c r="F115" s="620">
        <v>-9.0317692429999994</v>
      </c>
      <c r="G115" s="620">
        <v>0.58926769800000001</v>
      </c>
      <c r="H115" s="620">
        <v>-19.275368834999998</v>
      </c>
      <c r="I115" s="620" t="s">
        <v>110</v>
      </c>
      <c r="J115" s="620" t="s">
        <v>110</v>
      </c>
      <c r="K115" s="620" t="s">
        <v>110</v>
      </c>
      <c r="L115" s="620" t="s">
        <v>110</v>
      </c>
      <c r="M115" s="621">
        <v>-8.3413809039999993</v>
      </c>
      <c r="N115" s="620" t="s">
        <v>110</v>
      </c>
      <c r="O115" s="621">
        <v>-8.3413809039999993</v>
      </c>
      <c r="P115" s="620">
        <v>-9.2299164690000008</v>
      </c>
    </row>
    <row r="116" spans="1:16" ht="15.75" customHeight="1">
      <c r="A116" s="533" t="s">
        <v>192</v>
      </c>
      <c r="B116" s="622">
        <v>0.98648204399999995</v>
      </c>
      <c r="C116" s="622">
        <v>-3.3377375329999999</v>
      </c>
      <c r="D116" s="622">
        <v>-3.0133865549999999</v>
      </c>
      <c r="E116" s="622">
        <v>-2.6532790080000002</v>
      </c>
      <c r="F116" s="622">
        <v>-5.0829270989999999</v>
      </c>
      <c r="G116" s="622">
        <v>5.1576878160000001</v>
      </c>
      <c r="H116" s="622">
        <v>-6.7223056950000002</v>
      </c>
      <c r="I116" s="622" t="s">
        <v>110</v>
      </c>
      <c r="J116" s="622" t="s">
        <v>110</v>
      </c>
      <c r="K116" s="622" t="s">
        <v>110</v>
      </c>
      <c r="L116" s="622" t="s">
        <v>110</v>
      </c>
      <c r="M116" s="624">
        <v>-2.871115401</v>
      </c>
      <c r="N116" s="622" t="s">
        <v>110</v>
      </c>
      <c r="O116" s="624">
        <v>-2.871115401</v>
      </c>
      <c r="P116" s="622">
        <v>-3.5541183589999998</v>
      </c>
    </row>
    <row r="117" spans="1:16" ht="15.75" customHeight="1">
      <c r="A117" s="536" t="s">
        <v>193</v>
      </c>
      <c r="B117" s="625">
        <v>-0.65319473400000005</v>
      </c>
      <c r="C117" s="625">
        <v>0.67265120199999995</v>
      </c>
      <c r="D117" s="625">
        <v>1.4322693070000001</v>
      </c>
      <c r="E117" s="625">
        <v>1.986848269</v>
      </c>
      <c r="F117" s="625">
        <v>1.9415545430000001</v>
      </c>
      <c r="G117" s="625">
        <v>1.112341394</v>
      </c>
      <c r="H117" s="625">
        <v>19.215800211000001</v>
      </c>
      <c r="I117" s="625" t="s">
        <v>110</v>
      </c>
      <c r="J117" s="625" t="s">
        <v>110</v>
      </c>
      <c r="K117" s="625" t="s">
        <v>110</v>
      </c>
      <c r="L117" s="625" t="s">
        <v>110</v>
      </c>
      <c r="M117" s="626">
        <v>1.690075274</v>
      </c>
      <c r="N117" s="625" t="s">
        <v>110</v>
      </c>
      <c r="O117" s="626">
        <v>1.690075274</v>
      </c>
      <c r="P117" s="625">
        <v>1.6136969919999999</v>
      </c>
    </row>
    <row r="118" spans="1:16" ht="16.5" customHeight="1">
      <c r="A118" s="539" t="s">
        <v>346</v>
      </c>
      <c r="B118" s="627">
        <v>1.82744555</v>
      </c>
      <c r="C118" s="627">
        <v>1.477749789</v>
      </c>
      <c r="D118" s="627">
        <v>1.093866285</v>
      </c>
      <c r="E118" s="627">
        <v>1.263149638</v>
      </c>
      <c r="F118" s="627">
        <v>1.9653856700000001</v>
      </c>
      <c r="G118" s="627">
        <v>4.2595351780000001</v>
      </c>
      <c r="H118" s="627">
        <v>3.4740156720000002</v>
      </c>
      <c r="I118" s="627" t="s">
        <v>110</v>
      </c>
      <c r="J118" s="627" t="s">
        <v>110</v>
      </c>
      <c r="K118" s="627" t="s">
        <v>110</v>
      </c>
      <c r="L118" s="627" t="s">
        <v>110</v>
      </c>
      <c r="M118" s="628">
        <v>1.4099771329999999</v>
      </c>
      <c r="N118" s="627" t="s">
        <v>110</v>
      </c>
      <c r="O118" s="628">
        <v>1.4099771329999999</v>
      </c>
      <c r="P118" s="627">
        <v>0.40427136800000002</v>
      </c>
    </row>
    <row r="119" spans="1:16" ht="15.75" customHeight="1">
      <c r="A119" s="531" t="s">
        <v>86</v>
      </c>
      <c r="B119" s="620">
        <v>4.7337322759999996</v>
      </c>
      <c r="C119" s="620">
        <v>3.1201925149999998</v>
      </c>
      <c r="D119" s="620">
        <v>3.0121584619999999</v>
      </c>
      <c r="E119" s="620">
        <v>2.585644973</v>
      </c>
      <c r="F119" s="620">
        <v>2.1934888319999999</v>
      </c>
      <c r="G119" s="620">
        <v>2.691318511</v>
      </c>
      <c r="H119" s="620">
        <v>4.6909620500000004</v>
      </c>
      <c r="I119" s="620" t="s">
        <v>110</v>
      </c>
      <c r="J119" s="620" t="s">
        <v>110</v>
      </c>
      <c r="K119" s="620" t="s">
        <v>110</v>
      </c>
      <c r="L119" s="620" t="s">
        <v>110</v>
      </c>
      <c r="M119" s="621">
        <v>2.6931746099999998</v>
      </c>
      <c r="N119" s="620" t="s">
        <v>110</v>
      </c>
      <c r="O119" s="621">
        <v>2.6931746099999998</v>
      </c>
      <c r="P119" s="620">
        <v>1.03049024</v>
      </c>
    </row>
    <row r="120" spans="1:16" ht="15.75" customHeight="1">
      <c r="A120" s="533" t="s">
        <v>195</v>
      </c>
      <c r="B120" s="622">
        <v>5.7559387600000003</v>
      </c>
      <c r="C120" s="622">
        <v>2.915331916</v>
      </c>
      <c r="D120" s="622">
        <v>2.8415590050000001</v>
      </c>
      <c r="E120" s="622">
        <v>2.6720634730000001</v>
      </c>
      <c r="F120" s="622">
        <v>2.0350230090000001</v>
      </c>
      <c r="G120" s="622">
        <v>1.7268970800000001</v>
      </c>
      <c r="H120" s="622">
        <v>2.4334362139999999</v>
      </c>
      <c r="I120" s="622" t="s">
        <v>110</v>
      </c>
      <c r="J120" s="622" t="s">
        <v>110</v>
      </c>
      <c r="K120" s="622" t="s">
        <v>110</v>
      </c>
      <c r="L120" s="622" t="s">
        <v>110</v>
      </c>
      <c r="M120" s="624">
        <v>2.6469958440000001</v>
      </c>
      <c r="N120" s="622" t="s">
        <v>110</v>
      </c>
      <c r="O120" s="624">
        <v>2.6469958440000001</v>
      </c>
      <c r="P120" s="622">
        <v>0.90143568500000004</v>
      </c>
    </row>
    <row r="121" spans="1:16" ht="15.75" customHeight="1">
      <c r="A121" s="531" t="s">
        <v>384</v>
      </c>
      <c r="B121" s="620">
        <v>69.598827133</v>
      </c>
      <c r="C121" s="620">
        <v>72.747557079000003</v>
      </c>
      <c r="D121" s="620">
        <v>58.505404959000003</v>
      </c>
      <c r="E121" s="620">
        <v>26.963584495999999</v>
      </c>
      <c r="F121" s="620">
        <v>17.829892993000001</v>
      </c>
      <c r="G121" s="620">
        <v>-0.81818786399999999</v>
      </c>
      <c r="H121" s="620">
        <v>-4307.6191117300004</v>
      </c>
      <c r="I121" s="620" t="s">
        <v>110</v>
      </c>
      <c r="J121" s="620" t="s">
        <v>110</v>
      </c>
      <c r="K121" s="620" t="s">
        <v>110</v>
      </c>
      <c r="L121" s="620" t="s">
        <v>110</v>
      </c>
      <c r="M121" s="621">
        <v>30.460562131</v>
      </c>
      <c r="N121" s="620" t="s">
        <v>110</v>
      </c>
      <c r="O121" s="621">
        <v>30.460562131</v>
      </c>
      <c r="P121" s="620">
        <v>3.132454573</v>
      </c>
    </row>
    <row r="122" spans="1:16" ht="15.75" customHeight="1">
      <c r="A122" s="533" t="s">
        <v>196</v>
      </c>
      <c r="B122" s="622">
        <v>2.101542019</v>
      </c>
      <c r="C122" s="622">
        <v>3.9546836660000002</v>
      </c>
      <c r="D122" s="622">
        <v>4.1255361390000003</v>
      </c>
      <c r="E122" s="622">
        <v>1.7518191830000001</v>
      </c>
      <c r="F122" s="622">
        <v>3.9499359109999999</v>
      </c>
      <c r="G122" s="622">
        <v>11.044271046</v>
      </c>
      <c r="H122" s="622">
        <v>7.8953387160000004</v>
      </c>
      <c r="I122" s="622" t="s">
        <v>110</v>
      </c>
      <c r="J122" s="622" t="s">
        <v>110</v>
      </c>
      <c r="K122" s="622" t="s">
        <v>110</v>
      </c>
      <c r="L122" s="622" t="s">
        <v>110</v>
      </c>
      <c r="M122" s="624">
        <v>3.0647506849999999</v>
      </c>
      <c r="N122" s="622" t="s">
        <v>110</v>
      </c>
      <c r="O122" s="624">
        <v>3.0647506849999999</v>
      </c>
      <c r="P122" s="622">
        <v>2.0264080199999999</v>
      </c>
    </row>
    <row r="123" spans="1:16" ht="15.75" customHeight="1">
      <c r="A123" s="531" t="s">
        <v>197</v>
      </c>
      <c r="B123" s="620">
        <v>-1.930765193</v>
      </c>
      <c r="C123" s="620">
        <v>-2.0265505620000002</v>
      </c>
      <c r="D123" s="620">
        <v>-1.9744395699999999</v>
      </c>
      <c r="E123" s="620">
        <v>-1.294223039</v>
      </c>
      <c r="F123" s="620">
        <v>0.48962317599999999</v>
      </c>
      <c r="G123" s="620">
        <v>3.1455452199999998</v>
      </c>
      <c r="H123" s="620">
        <v>5.592920661</v>
      </c>
      <c r="I123" s="620" t="s">
        <v>110</v>
      </c>
      <c r="J123" s="620" t="s">
        <v>110</v>
      </c>
      <c r="K123" s="620" t="s">
        <v>110</v>
      </c>
      <c r="L123" s="620" t="s">
        <v>110</v>
      </c>
      <c r="M123" s="621">
        <v>-1.176186588</v>
      </c>
      <c r="N123" s="620" t="s">
        <v>110</v>
      </c>
      <c r="O123" s="621">
        <v>-1.176186588</v>
      </c>
      <c r="P123" s="620">
        <v>-3.5558429729999999</v>
      </c>
    </row>
    <row r="124" spans="1:16" ht="15.75" customHeight="1">
      <c r="A124" s="533" t="s">
        <v>198</v>
      </c>
      <c r="B124" s="622">
        <v>-2.5514309609999999</v>
      </c>
      <c r="C124" s="622">
        <v>-2.2546158049999998</v>
      </c>
      <c r="D124" s="622">
        <v>-2.7939161989999999</v>
      </c>
      <c r="E124" s="622">
        <v>-2.612910667</v>
      </c>
      <c r="F124" s="622">
        <v>-1.114612283</v>
      </c>
      <c r="G124" s="622">
        <v>2.253558248</v>
      </c>
      <c r="H124" s="622">
        <v>7.9632834250000002</v>
      </c>
      <c r="I124" s="622" t="s">
        <v>110</v>
      </c>
      <c r="J124" s="622" t="s">
        <v>110</v>
      </c>
      <c r="K124" s="622" t="s">
        <v>110</v>
      </c>
      <c r="L124" s="622" t="s">
        <v>110</v>
      </c>
      <c r="M124" s="624">
        <v>-2.2484880550000002</v>
      </c>
      <c r="N124" s="622" t="s">
        <v>110</v>
      </c>
      <c r="O124" s="624">
        <v>-2.2484880550000002</v>
      </c>
      <c r="P124" s="622">
        <v>-6.0566741559999997</v>
      </c>
    </row>
    <row r="125" spans="1:16" ht="15.75" customHeight="1">
      <c r="A125" s="531" t="s">
        <v>199</v>
      </c>
      <c r="B125" s="620">
        <v>6.7694756639999998</v>
      </c>
      <c r="C125" s="620">
        <v>6.80640907</v>
      </c>
      <c r="D125" s="620">
        <v>8.8277648709999994</v>
      </c>
      <c r="E125" s="620">
        <v>36.695277101000002</v>
      </c>
      <c r="F125" s="620">
        <v>226.161461952</v>
      </c>
      <c r="G125" s="620">
        <v>142.97503998799999</v>
      </c>
      <c r="H125" s="620">
        <v>298.410577359</v>
      </c>
      <c r="I125" s="620" t="s">
        <v>110</v>
      </c>
      <c r="J125" s="620" t="s">
        <v>110</v>
      </c>
      <c r="K125" s="620" t="s">
        <v>110</v>
      </c>
      <c r="L125" s="620" t="s">
        <v>110</v>
      </c>
      <c r="M125" s="621">
        <v>17.466944885</v>
      </c>
      <c r="N125" s="620" t="s">
        <v>110</v>
      </c>
      <c r="O125" s="621">
        <v>17.466944885</v>
      </c>
      <c r="P125" s="620">
        <v>28.003315174000001</v>
      </c>
    </row>
    <row r="126" spans="1:16" ht="15.75" customHeight="1">
      <c r="A126" s="533" t="s">
        <v>200</v>
      </c>
      <c r="B126" s="622">
        <v>-3.8791135450000001</v>
      </c>
      <c r="C126" s="622">
        <v>-3.9565665069999998</v>
      </c>
      <c r="D126" s="622">
        <v>-0.88624871400000005</v>
      </c>
      <c r="E126" s="622">
        <v>3.6183079130000002</v>
      </c>
      <c r="F126" s="622">
        <v>9.1933870160000009</v>
      </c>
      <c r="G126" s="622">
        <v>8.6388920779999996</v>
      </c>
      <c r="H126" s="622">
        <v>-18.947207760000001</v>
      </c>
      <c r="I126" s="622" t="s">
        <v>110</v>
      </c>
      <c r="J126" s="622" t="s">
        <v>110</v>
      </c>
      <c r="K126" s="622" t="s">
        <v>110</v>
      </c>
      <c r="L126" s="622" t="s">
        <v>110</v>
      </c>
      <c r="M126" s="624">
        <v>1.836835558</v>
      </c>
      <c r="N126" s="622" t="s">
        <v>110</v>
      </c>
      <c r="O126" s="624">
        <v>1.836835558</v>
      </c>
      <c r="P126" s="622">
        <v>8.7121192409999999</v>
      </c>
    </row>
    <row r="127" spans="1:16" ht="15.75" customHeight="1">
      <c r="A127" s="531" t="s">
        <v>201</v>
      </c>
      <c r="B127" s="620">
        <v>3.1397349980000002</v>
      </c>
      <c r="C127" s="620">
        <v>6.3923238500000004</v>
      </c>
      <c r="D127" s="620">
        <v>-2.0173724289999999</v>
      </c>
      <c r="E127" s="620">
        <v>-2.809354592</v>
      </c>
      <c r="F127" s="620">
        <v>-0.48760258200000001</v>
      </c>
      <c r="G127" s="620">
        <v>3.0065024669999998</v>
      </c>
      <c r="H127" s="620">
        <v>-25.700611359</v>
      </c>
      <c r="I127" s="620" t="s">
        <v>110</v>
      </c>
      <c r="J127" s="620" t="s">
        <v>110</v>
      </c>
      <c r="K127" s="620" t="s">
        <v>110</v>
      </c>
      <c r="L127" s="620" t="s">
        <v>110</v>
      </c>
      <c r="M127" s="621">
        <v>-2.1231472010000001</v>
      </c>
      <c r="N127" s="620" t="s">
        <v>110</v>
      </c>
      <c r="O127" s="621">
        <v>-2.1231472010000001</v>
      </c>
      <c r="P127" s="620">
        <v>-0.50409889500000005</v>
      </c>
    </row>
    <row r="128" spans="1:16" ht="15.75" customHeight="1">
      <c r="A128" s="533" t="s">
        <v>202</v>
      </c>
      <c r="B128" s="622">
        <v>8.1263852369999992</v>
      </c>
      <c r="C128" s="622">
        <v>5.2952646860000003</v>
      </c>
      <c r="D128" s="622">
        <v>2.9939178970000002</v>
      </c>
      <c r="E128" s="622">
        <v>3.4072892850000001</v>
      </c>
      <c r="F128" s="622">
        <v>4.3724309630000002</v>
      </c>
      <c r="G128" s="622">
        <v>10.647040163</v>
      </c>
      <c r="H128" s="622">
        <v>9.6457284019999996</v>
      </c>
      <c r="I128" s="622" t="s">
        <v>110</v>
      </c>
      <c r="J128" s="622" t="s">
        <v>110</v>
      </c>
      <c r="K128" s="622" t="s">
        <v>110</v>
      </c>
      <c r="L128" s="622" t="s">
        <v>110</v>
      </c>
      <c r="M128" s="624">
        <v>3.863235414</v>
      </c>
      <c r="N128" s="622" t="s">
        <v>110</v>
      </c>
      <c r="O128" s="624">
        <v>3.863235414</v>
      </c>
      <c r="P128" s="622">
        <v>1.081385933</v>
      </c>
    </row>
    <row r="129" spans="1:16" ht="15.75" customHeight="1">
      <c r="A129" s="536" t="s">
        <v>203</v>
      </c>
      <c r="B129" s="625">
        <v>-2.1480746079999999</v>
      </c>
      <c r="C129" s="625">
        <v>1.2715974329999999</v>
      </c>
      <c r="D129" s="625">
        <v>0.75792855400000003</v>
      </c>
      <c r="E129" s="625">
        <v>0.71631084499999997</v>
      </c>
      <c r="F129" s="625">
        <v>4.7792078020000002</v>
      </c>
      <c r="G129" s="625">
        <v>21.715549065000001</v>
      </c>
      <c r="H129" s="625">
        <v>18.247743451000002</v>
      </c>
      <c r="I129" s="625" t="s">
        <v>110</v>
      </c>
      <c r="J129" s="625" t="s">
        <v>110</v>
      </c>
      <c r="K129" s="625" t="s">
        <v>110</v>
      </c>
      <c r="L129" s="625" t="s">
        <v>110</v>
      </c>
      <c r="M129" s="626">
        <v>1.265677116</v>
      </c>
      <c r="N129" s="625" t="s">
        <v>110</v>
      </c>
      <c r="O129" s="626">
        <v>1.265677116</v>
      </c>
      <c r="P129" s="625">
        <v>7.4526232739999996</v>
      </c>
    </row>
    <row r="130" spans="1:16" ht="16.5" customHeight="1">
      <c r="A130" s="590" t="s">
        <v>270</v>
      </c>
      <c r="B130" s="629"/>
      <c r="C130" s="629"/>
      <c r="D130" s="629"/>
      <c r="E130" s="629"/>
      <c r="F130" s="629"/>
      <c r="G130" s="629"/>
      <c r="H130" s="629"/>
      <c r="I130" s="629"/>
      <c r="J130" s="629"/>
      <c r="K130" s="629"/>
      <c r="L130" s="629"/>
      <c r="M130" s="630"/>
      <c r="N130" s="629"/>
      <c r="O130" s="630"/>
      <c r="P130" s="629"/>
    </row>
    <row r="131" spans="1:16" ht="16.5" customHeight="1">
      <c r="A131" s="528" t="s">
        <v>347</v>
      </c>
      <c r="B131" s="618">
        <v>12.047070293000001</v>
      </c>
      <c r="C131" s="618">
        <v>4.1990747529999997</v>
      </c>
      <c r="D131" s="618">
        <v>6.2365580639999996</v>
      </c>
      <c r="E131" s="618">
        <v>9.005857078</v>
      </c>
      <c r="F131" s="618">
        <v>13.654453820000001</v>
      </c>
      <c r="G131" s="618">
        <v>2.5937798679999999</v>
      </c>
      <c r="H131" s="618">
        <v>20.439695536999999</v>
      </c>
      <c r="I131" s="618" t="s">
        <v>110</v>
      </c>
      <c r="J131" s="618" t="s">
        <v>110</v>
      </c>
      <c r="K131" s="618" t="s">
        <v>110</v>
      </c>
      <c r="L131" s="618" t="s">
        <v>110</v>
      </c>
      <c r="M131" s="619">
        <v>8.642892196</v>
      </c>
      <c r="N131" s="618" t="s">
        <v>110</v>
      </c>
      <c r="O131" s="619">
        <v>8.642892196</v>
      </c>
      <c r="P131" s="618">
        <v>9.1278208559999996</v>
      </c>
    </row>
    <row r="132" spans="1:16" ht="15.75" customHeight="1">
      <c r="A132" s="591" t="s">
        <v>207</v>
      </c>
      <c r="B132" s="631">
        <v>11.767476452</v>
      </c>
      <c r="C132" s="631">
        <v>3.725497635</v>
      </c>
      <c r="D132" s="631">
        <v>6.0774286000000002</v>
      </c>
      <c r="E132" s="631">
        <v>9.0537443119999992</v>
      </c>
      <c r="F132" s="631">
        <v>14.049289619</v>
      </c>
      <c r="G132" s="631">
        <v>1.7118891119999999</v>
      </c>
      <c r="H132" s="631">
        <v>23.692339732000001</v>
      </c>
      <c r="I132" s="631" t="s">
        <v>110</v>
      </c>
      <c r="J132" s="631" t="s">
        <v>110</v>
      </c>
      <c r="K132" s="631" t="s">
        <v>110</v>
      </c>
      <c r="L132" s="631" t="s">
        <v>110</v>
      </c>
      <c r="M132" s="632">
        <v>8.6347497719999993</v>
      </c>
      <c r="N132" s="631" t="s">
        <v>110</v>
      </c>
      <c r="O132" s="632">
        <v>8.6347497719999993</v>
      </c>
      <c r="P132" s="631">
        <v>9.3594441679999996</v>
      </c>
    </row>
    <row r="133" spans="1:16" ht="15.75" customHeight="1">
      <c r="A133" s="592" t="s">
        <v>208</v>
      </c>
      <c r="B133" s="633">
        <v>21.862726564999999</v>
      </c>
      <c r="C133" s="633">
        <v>9.5271211680000008</v>
      </c>
      <c r="D133" s="633">
        <v>0.45824862799999999</v>
      </c>
      <c r="E133" s="633">
        <v>-4.5618495149999996</v>
      </c>
      <c r="F133" s="633">
        <v>-1.7288918639999999</v>
      </c>
      <c r="G133" s="633">
        <v>-1.232377246</v>
      </c>
      <c r="H133" s="633">
        <v>33.071974656000002</v>
      </c>
      <c r="I133" s="633" t="s">
        <v>110</v>
      </c>
      <c r="J133" s="633" t="s">
        <v>110</v>
      </c>
      <c r="K133" s="633" t="s">
        <v>110</v>
      </c>
      <c r="L133" s="633" t="s">
        <v>110</v>
      </c>
      <c r="M133" s="634">
        <v>-1.3002074640000001</v>
      </c>
      <c r="N133" s="633" t="s">
        <v>110</v>
      </c>
      <c r="O133" s="634">
        <v>-1.3002074640000001</v>
      </c>
      <c r="P133" s="633">
        <v>-1.139287844</v>
      </c>
    </row>
    <row r="134" spans="1:16" ht="15.75" customHeight="1">
      <c r="A134" s="591" t="s">
        <v>209</v>
      </c>
      <c r="B134" s="631">
        <v>10.662422354</v>
      </c>
      <c r="C134" s="631">
        <v>18.790572577999999</v>
      </c>
      <c r="D134" s="631">
        <v>25.501628696000001</v>
      </c>
      <c r="E134" s="631">
        <v>24.238474249999999</v>
      </c>
      <c r="F134" s="631">
        <v>17.996974442999999</v>
      </c>
      <c r="G134" s="631">
        <v>42.890150040999998</v>
      </c>
      <c r="H134" s="631">
        <v>-14.326398527</v>
      </c>
      <c r="I134" s="631" t="s">
        <v>110</v>
      </c>
      <c r="J134" s="631" t="s">
        <v>110</v>
      </c>
      <c r="K134" s="631" t="s">
        <v>110</v>
      </c>
      <c r="L134" s="631" t="s">
        <v>110</v>
      </c>
      <c r="M134" s="632">
        <v>22.183815144</v>
      </c>
      <c r="N134" s="631" t="s">
        <v>110</v>
      </c>
      <c r="O134" s="632">
        <v>22.183815144</v>
      </c>
      <c r="P134" s="631">
        <v>17.575365707</v>
      </c>
    </row>
    <row r="135" spans="1:16" ht="16.5" customHeight="1">
      <c r="A135" s="593" t="s">
        <v>348</v>
      </c>
      <c r="B135" s="635">
        <v>-0.59312256399999996</v>
      </c>
      <c r="C135" s="635">
        <v>-0.96600747799999998</v>
      </c>
      <c r="D135" s="635">
        <v>2.5053867140000001</v>
      </c>
      <c r="E135" s="635">
        <v>0.73941145600000002</v>
      </c>
      <c r="F135" s="635">
        <v>8.7018109219999999</v>
      </c>
      <c r="G135" s="635">
        <v>7.0567126819999997</v>
      </c>
      <c r="H135" s="635">
        <v>-11.351693758</v>
      </c>
      <c r="I135" s="635" t="s">
        <v>110</v>
      </c>
      <c r="J135" s="635" t="s">
        <v>110</v>
      </c>
      <c r="K135" s="635" t="s">
        <v>110</v>
      </c>
      <c r="L135" s="635" t="s">
        <v>110</v>
      </c>
      <c r="M135" s="636">
        <v>1.699141684</v>
      </c>
      <c r="N135" s="635" t="s">
        <v>110</v>
      </c>
      <c r="O135" s="636">
        <v>1.699141684</v>
      </c>
      <c r="P135" s="635">
        <v>1.7118524079999999</v>
      </c>
    </row>
    <row r="136" spans="1:16" ht="15.75" customHeight="1">
      <c r="A136" s="591" t="s">
        <v>211</v>
      </c>
      <c r="B136" s="631">
        <v>-1.858627034</v>
      </c>
      <c r="C136" s="631">
        <v>3.1275673570000002</v>
      </c>
      <c r="D136" s="631">
        <v>1.8588221300000001</v>
      </c>
      <c r="E136" s="631">
        <v>-4.102534211</v>
      </c>
      <c r="F136" s="631">
        <v>-2.5848578560000002</v>
      </c>
      <c r="G136" s="631">
        <v>-3.8107269989999999</v>
      </c>
      <c r="H136" s="631">
        <v>5.3957329749999996</v>
      </c>
      <c r="I136" s="631" t="s">
        <v>110</v>
      </c>
      <c r="J136" s="631" t="s">
        <v>110</v>
      </c>
      <c r="K136" s="631" t="s">
        <v>110</v>
      </c>
      <c r="L136" s="631" t="s">
        <v>110</v>
      </c>
      <c r="M136" s="632">
        <v>-2.0515111240000001</v>
      </c>
      <c r="N136" s="631" t="s">
        <v>110</v>
      </c>
      <c r="O136" s="632">
        <v>-2.0515111240000001</v>
      </c>
      <c r="P136" s="631">
        <v>-6.3653919370000001</v>
      </c>
    </row>
    <row r="137" spans="1:16" ht="15.75" customHeight="1">
      <c r="A137" s="594" t="s">
        <v>212</v>
      </c>
      <c r="B137" s="633">
        <v>-1.1560573350000001</v>
      </c>
      <c r="C137" s="633">
        <v>-2.0487228320000002</v>
      </c>
      <c r="D137" s="633">
        <v>2.6576129960000001</v>
      </c>
      <c r="E137" s="633">
        <v>3.8728174470000001</v>
      </c>
      <c r="F137" s="633">
        <v>10.389570632</v>
      </c>
      <c r="G137" s="633">
        <v>16.430870035000002</v>
      </c>
      <c r="H137" s="633">
        <v>-20.768457939000001</v>
      </c>
      <c r="I137" s="633" t="s">
        <v>110</v>
      </c>
      <c r="J137" s="633" t="s">
        <v>110</v>
      </c>
      <c r="K137" s="633" t="s">
        <v>110</v>
      </c>
      <c r="L137" s="633" t="s">
        <v>110</v>
      </c>
      <c r="M137" s="634">
        <v>3.3915726039999998</v>
      </c>
      <c r="N137" s="633" t="s">
        <v>110</v>
      </c>
      <c r="O137" s="634">
        <v>3.3915726039999998</v>
      </c>
      <c r="P137" s="633">
        <v>2.2562576980000002</v>
      </c>
    </row>
    <row r="138" spans="1:16" ht="15.75" customHeight="1">
      <c r="A138" s="591" t="s">
        <v>213</v>
      </c>
      <c r="B138" s="631">
        <v>5.0046817639999999</v>
      </c>
      <c r="C138" s="631">
        <v>-3.610011912</v>
      </c>
      <c r="D138" s="631">
        <v>2.975312347</v>
      </c>
      <c r="E138" s="631">
        <v>-2.4563497820000002</v>
      </c>
      <c r="F138" s="631">
        <v>23.077883306</v>
      </c>
      <c r="G138" s="631">
        <v>1.7998739319999999</v>
      </c>
      <c r="H138" s="631">
        <v>8.4534982900000006</v>
      </c>
      <c r="I138" s="631" t="s">
        <v>110</v>
      </c>
      <c r="J138" s="631" t="s">
        <v>110</v>
      </c>
      <c r="K138" s="631" t="s">
        <v>110</v>
      </c>
      <c r="L138" s="631" t="s">
        <v>110</v>
      </c>
      <c r="M138" s="632">
        <v>1.3547083010000001</v>
      </c>
      <c r="N138" s="631" t="s">
        <v>110</v>
      </c>
      <c r="O138" s="632">
        <v>1.3547083010000001</v>
      </c>
      <c r="P138" s="631">
        <v>7.7150947710000004</v>
      </c>
    </row>
    <row r="139" spans="1:16" ht="16.5" customHeight="1">
      <c r="A139" s="595" t="s">
        <v>272</v>
      </c>
      <c r="B139" s="637"/>
      <c r="C139" s="637"/>
      <c r="D139" s="637"/>
      <c r="E139" s="637"/>
      <c r="F139" s="637"/>
      <c r="G139" s="637"/>
      <c r="H139" s="637"/>
      <c r="I139" s="637"/>
      <c r="J139" s="637"/>
      <c r="K139" s="637"/>
      <c r="L139" s="637"/>
      <c r="M139" s="638"/>
      <c r="N139" s="637"/>
      <c r="O139" s="638"/>
      <c r="P139" s="637"/>
    </row>
    <row r="140" spans="1:16" ht="16.5" customHeight="1">
      <c r="A140" s="596" t="s">
        <v>584</v>
      </c>
      <c r="B140" s="639">
        <v>1.4062537260000001</v>
      </c>
      <c r="C140" s="639">
        <v>0.92375714200000003</v>
      </c>
      <c r="D140" s="639">
        <v>0.76673947799999997</v>
      </c>
      <c r="E140" s="639">
        <v>0.93225404499999998</v>
      </c>
      <c r="F140" s="639">
        <v>0.53945179099999996</v>
      </c>
      <c r="G140" s="639">
        <v>3.0847595060000002</v>
      </c>
      <c r="H140" s="639">
        <v>4.2268156340000003</v>
      </c>
      <c r="I140" s="639" t="s">
        <v>110</v>
      </c>
      <c r="J140" s="639" t="s">
        <v>110</v>
      </c>
      <c r="K140" s="639" t="s">
        <v>110</v>
      </c>
      <c r="L140" s="639" t="s">
        <v>110</v>
      </c>
      <c r="M140" s="640">
        <v>0.94394393300000001</v>
      </c>
      <c r="N140" s="639" t="s">
        <v>110</v>
      </c>
      <c r="O140" s="640">
        <v>0.94394393300000001</v>
      </c>
      <c r="P140" s="639">
        <v>-0.27487561599999999</v>
      </c>
    </row>
    <row r="141" spans="1:16" ht="16.5" customHeight="1">
      <c r="A141" s="597" t="s">
        <v>497</v>
      </c>
      <c r="B141" s="641">
        <v>-5.7403010979999998</v>
      </c>
      <c r="C141" s="641">
        <v>-3.8226574769999999</v>
      </c>
      <c r="D141" s="641">
        <v>-3.4718603200000002</v>
      </c>
      <c r="E141" s="641">
        <v>-2.7599020859999999</v>
      </c>
      <c r="F141" s="641">
        <v>-2.3923809930000002</v>
      </c>
      <c r="G141" s="641">
        <v>0.99991548699999999</v>
      </c>
      <c r="H141" s="641">
        <v>-11.849171344</v>
      </c>
      <c r="I141" s="641" t="s">
        <v>110</v>
      </c>
      <c r="J141" s="641" t="s">
        <v>110</v>
      </c>
      <c r="K141" s="641" t="s">
        <v>110</v>
      </c>
      <c r="L141" s="641" t="s">
        <v>110</v>
      </c>
      <c r="M141" s="642">
        <v>-2.9252486759999998</v>
      </c>
      <c r="N141" s="641" t="s">
        <v>110</v>
      </c>
      <c r="O141" s="642">
        <v>-2.9252486759999998</v>
      </c>
      <c r="P141" s="641">
        <v>-0.51564584599999996</v>
      </c>
    </row>
    <row r="142" spans="1:16" ht="16.5" customHeight="1">
      <c r="A142" s="598" t="s">
        <v>498</v>
      </c>
      <c r="B142" s="643">
        <v>5.9463744050000003</v>
      </c>
      <c r="C142" s="643">
        <v>2.9378727109999998</v>
      </c>
      <c r="D142" s="643">
        <v>2.6409916949999999</v>
      </c>
      <c r="E142" s="643">
        <v>2.2588000689999999</v>
      </c>
      <c r="F142" s="643">
        <v>1.245260515</v>
      </c>
      <c r="G142" s="643">
        <v>0.54844510499999999</v>
      </c>
      <c r="H142" s="643">
        <v>1.26177413</v>
      </c>
      <c r="I142" s="643" t="s">
        <v>110</v>
      </c>
      <c r="J142" s="643" t="s">
        <v>110</v>
      </c>
      <c r="K142" s="643" t="s">
        <v>110</v>
      </c>
      <c r="L142" s="643" t="s">
        <v>110</v>
      </c>
      <c r="M142" s="644">
        <v>2.2555156959999998</v>
      </c>
      <c r="N142" s="643" t="s">
        <v>110</v>
      </c>
      <c r="O142" s="644">
        <v>2.2555156959999998</v>
      </c>
      <c r="P142" s="643">
        <v>0.40698779400000001</v>
      </c>
    </row>
    <row r="143" spans="1:16" ht="16.5" customHeight="1">
      <c r="A143" s="599" t="s">
        <v>499</v>
      </c>
      <c r="B143" s="641">
        <v>2.0108071230000002</v>
      </c>
      <c r="C143" s="641">
        <v>1.499975721</v>
      </c>
      <c r="D143" s="641">
        <v>0.89670742199999998</v>
      </c>
      <c r="E143" s="641">
        <v>0.85555722700000003</v>
      </c>
      <c r="F143" s="641">
        <v>1.1761621760000001</v>
      </c>
      <c r="G143" s="641">
        <v>3.0517439390000001</v>
      </c>
      <c r="H143" s="641">
        <v>2.2904511510000001</v>
      </c>
      <c r="I143" s="641" t="s">
        <v>110</v>
      </c>
      <c r="J143" s="641" t="s">
        <v>110</v>
      </c>
      <c r="K143" s="641" t="s">
        <v>110</v>
      </c>
      <c r="L143" s="641" t="s">
        <v>110</v>
      </c>
      <c r="M143" s="642">
        <v>1.0232147869999999</v>
      </c>
      <c r="N143" s="641" t="s">
        <v>110</v>
      </c>
      <c r="O143" s="642">
        <v>1.0232147869999999</v>
      </c>
      <c r="P143" s="641">
        <v>-8.7740265999999997E-2</v>
      </c>
    </row>
    <row r="144" spans="1:16" ht="16.5" customHeight="1">
      <c r="A144" s="594" t="s">
        <v>596</v>
      </c>
      <c r="B144" s="645">
        <v>12.250760659000001</v>
      </c>
      <c r="C144" s="645">
        <v>3.8563398449999999</v>
      </c>
      <c r="D144" s="645">
        <v>5.8597499849999997</v>
      </c>
      <c r="E144" s="645">
        <v>8.4549222119999996</v>
      </c>
      <c r="F144" s="645">
        <v>12.902567765000001</v>
      </c>
      <c r="G144" s="645">
        <v>0.43800667300000001</v>
      </c>
      <c r="H144" s="645">
        <v>26.672444732999999</v>
      </c>
      <c r="I144" s="645" t="s">
        <v>110</v>
      </c>
      <c r="J144" s="645" t="s">
        <v>110</v>
      </c>
      <c r="K144" s="645" t="s">
        <v>110</v>
      </c>
      <c r="L144" s="645" t="s">
        <v>110</v>
      </c>
      <c r="M144" s="646">
        <v>8.1596933669999991</v>
      </c>
      <c r="N144" s="645" t="s">
        <v>110</v>
      </c>
      <c r="O144" s="646">
        <v>8.1596933669999991</v>
      </c>
      <c r="P144" s="645">
        <v>8.4066114939999999</v>
      </c>
    </row>
    <row r="145" spans="1:17" ht="16.5" customHeight="1">
      <c r="A145" s="600" t="s">
        <v>500</v>
      </c>
      <c r="B145" s="641">
        <v>5.412227036</v>
      </c>
      <c r="C145" s="641">
        <v>4.3688573310000001</v>
      </c>
      <c r="D145" s="641">
        <v>2.808359286</v>
      </c>
      <c r="E145" s="641">
        <v>1.5750897530000001</v>
      </c>
      <c r="F145" s="641">
        <v>-9.7910655999999999E-2</v>
      </c>
      <c r="G145" s="641">
        <v>-1.62102553</v>
      </c>
      <c r="H145" s="641">
        <v>8.8619254519999995</v>
      </c>
      <c r="I145" s="641" t="s">
        <v>110</v>
      </c>
      <c r="J145" s="641" t="s">
        <v>110</v>
      </c>
      <c r="K145" s="641" t="s">
        <v>110</v>
      </c>
      <c r="L145" s="641" t="s">
        <v>110</v>
      </c>
      <c r="M145" s="642">
        <v>1.7984222700000001</v>
      </c>
      <c r="N145" s="641" t="s">
        <v>110</v>
      </c>
      <c r="O145" s="642">
        <v>1.7984222700000001</v>
      </c>
      <c r="P145" s="641">
        <v>0.22959510299999999</v>
      </c>
    </row>
    <row r="146" spans="1:17" ht="16.5" customHeight="1">
      <c r="A146" s="592" t="s">
        <v>501</v>
      </c>
      <c r="B146" s="647">
        <v>-2.3759544689999998</v>
      </c>
      <c r="C146" s="647">
        <v>-2.2332073459999999</v>
      </c>
      <c r="D146" s="647">
        <v>-2.9834928930000002</v>
      </c>
      <c r="E146" s="647">
        <v>-3.004901619</v>
      </c>
      <c r="F146" s="647">
        <v>-1.8799962480000001</v>
      </c>
      <c r="G146" s="647">
        <v>1.069005185</v>
      </c>
      <c r="H146" s="647">
        <v>6.7283694130000002</v>
      </c>
      <c r="I146" s="647" t="s">
        <v>110</v>
      </c>
      <c r="J146" s="647" t="s">
        <v>110</v>
      </c>
      <c r="K146" s="647" t="s">
        <v>110</v>
      </c>
      <c r="L146" s="647" t="s">
        <v>110</v>
      </c>
      <c r="M146" s="648">
        <v>-2.6212975670000001</v>
      </c>
      <c r="N146" s="647" t="s">
        <v>110</v>
      </c>
      <c r="O146" s="648">
        <v>-2.6212975670000001</v>
      </c>
      <c r="P146" s="647">
        <v>-6.5170251810000002</v>
      </c>
    </row>
    <row r="147" spans="1:17" ht="17.25" customHeight="1">
      <c r="A147" s="597" t="s">
        <v>502</v>
      </c>
      <c r="B147" s="641">
        <v>0.23114928800000001</v>
      </c>
      <c r="C147" s="641">
        <v>0.37796009400000002</v>
      </c>
      <c r="D147" s="641">
        <v>0.59722921900000003</v>
      </c>
      <c r="E147" s="641">
        <v>0.54578043399999998</v>
      </c>
      <c r="F147" s="641">
        <v>0.75372989800000001</v>
      </c>
      <c r="G147" s="641">
        <v>0.48969110900000001</v>
      </c>
      <c r="H147" s="641">
        <v>0.61013946500000005</v>
      </c>
      <c r="I147" s="641" t="s">
        <v>110</v>
      </c>
      <c r="J147" s="641" t="s">
        <v>110</v>
      </c>
      <c r="K147" s="641" t="s">
        <v>110</v>
      </c>
      <c r="L147" s="641" t="s">
        <v>110</v>
      </c>
      <c r="M147" s="642">
        <v>0.581884348</v>
      </c>
      <c r="N147" s="641" t="s">
        <v>110</v>
      </c>
      <c r="O147" s="642">
        <v>0.581884348</v>
      </c>
      <c r="P147" s="641">
        <v>0.77964053</v>
      </c>
    </row>
    <row r="148" spans="1:17" ht="17.25" customHeight="1">
      <c r="A148" s="598" t="s">
        <v>523</v>
      </c>
      <c r="B148" s="643">
        <v>0.44174506699999999</v>
      </c>
      <c r="C148" s="643">
        <v>0.44799443999999999</v>
      </c>
      <c r="D148" s="643">
        <v>0.13510566299999999</v>
      </c>
      <c r="E148" s="643">
        <v>-4.8063633000000001E-2</v>
      </c>
      <c r="F148" s="643">
        <v>0.52888830200000003</v>
      </c>
      <c r="G148" s="643">
        <v>0.12515510299999999</v>
      </c>
      <c r="H148" s="643">
        <v>-1.5473440839999999</v>
      </c>
      <c r="I148" s="643" t="s">
        <v>110</v>
      </c>
      <c r="J148" s="643" t="s">
        <v>110</v>
      </c>
      <c r="K148" s="643" t="s">
        <v>110</v>
      </c>
      <c r="L148" s="643" t="s">
        <v>110</v>
      </c>
      <c r="M148" s="644">
        <v>8.3789001000000002E-2</v>
      </c>
      <c r="N148" s="643" t="s">
        <v>110</v>
      </c>
      <c r="O148" s="644">
        <v>8.3789001000000002E-2</v>
      </c>
      <c r="P148" s="643">
        <v>0.17689221899999999</v>
      </c>
    </row>
    <row r="149" spans="1:17" s="3" customFormat="1" ht="16.5" customHeight="1">
      <c r="A149" s="599" t="s">
        <v>503</v>
      </c>
      <c r="B149" s="641">
        <v>-0.232685592</v>
      </c>
      <c r="C149" s="641">
        <v>-0.59967920600000002</v>
      </c>
      <c r="D149" s="641">
        <v>-0.23598329400000001</v>
      </c>
      <c r="E149" s="641">
        <v>-0.27090545199999999</v>
      </c>
      <c r="F149" s="641">
        <v>-1.1368984470000001</v>
      </c>
      <c r="G149" s="641">
        <v>4.155002E-2</v>
      </c>
      <c r="H149" s="641">
        <v>0.60863520999999998</v>
      </c>
      <c r="I149" s="641" t="s">
        <v>110</v>
      </c>
      <c r="J149" s="641" t="s">
        <v>110</v>
      </c>
      <c r="K149" s="641" t="s">
        <v>110</v>
      </c>
      <c r="L149" s="641" t="s">
        <v>110</v>
      </c>
      <c r="M149" s="642">
        <v>-0.371826357</v>
      </c>
      <c r="N149" s="641" t="s">
        <v>110</v>
      </c>
      <c r="O149" s="642">
        <v>-0.371826357</v>
      </c>
      <c r="P149" s="641">
        <v>-0.33506808300000002</v>
      </c>
      <c r="Q149"/>
    </row>
    <row r="150" spans="1:17" ht="16.5" customHeight="1">
      <c r="A150" s="594" t="s">
        <v>595</v>
      </c>
      <c r="B150" s="645">
        <v>4.7815929700000002</v>
      </c>
      <c r="C150" s="645">
        <v>1.012856859</v>
      </c>
      <c r="D150" s="645">
        <v>1.8595058209999999</v>
      </c>
      <c r="E150" s="645">
        <v>2.4815518980000002</v>
      </c>
      <c r="F150" s="645">
        <v>3.7460262009999998</v>
      </c>
      <c r="G150" s="645">
        <v>-0.73379628100000005</v>
      </c>
      <c r="H150" s="645">
        <v>6.9923009939999998</v>
      </c>
      <c r="I150" s="645" t="s">
        <v>110</v>
      </c>
      <c r="J150" s="645" t="s">
        <v>110</v>
      </c>
      <c r="K150" s="645" t="s">
        <v>110</v>
      </c>
      <c r="L150" s="645" t="s">
        <v>110</v>
      </c>
      <c r="M150" s="646">
        <v>2.4479581420000001</v>
      </c>
      <c r="N150" s="645" t="s">
        <v>110</v>
      </c>
      <c r="O150" s="646">
        <v>2.4479581420000001</v>
      </c>
      <c r="P150" s="645">
        <v>1.9132651300000001</v>
      </c>
    </row>
    <row r="151" spans="1:17" ht="16.5" customHeight="1">
      <c r="A151" s="600" t="s">
        <v>504</v>
      </c>
      <c r="B151" s="641">
        <v>1.831260283</v>
      </c>
      <c r="C151" s="641">
        <v>1.8112392989999999</v>
      </c>
      <c r="D151" s="641">
        <v>1.3279487969999999</v>
      </c>
      <c r="E151" s="641">
        <v>0.570516672</v>
      </c>
      <c r="F151" s="641">
        <v>-1.037707256</v>
      </c>
      <c r="G151" s="641">
        <v>-3.7102572880000002</v>
      </c>
      <c r="H151" s="641">
        <v>4.356868221</v>
      </c>
      <c r="I151" s="641" t="s">
        <v>110</v>
      </c>
      <c r="J151" s="641" t="s">
        <v>110</v>
      </c>
      <c r="K151" s="641" t="s">
        <v>110</v>
      </c>
      <c r="L151" s="641" t="s">
        <v>110</v>
      </c>
      <c r="M151" s="642">
        <v>0.58913429799999995</v>
      </c>
      <c r="N151" s="641" t="s">
        <v>110</v>
      </c>
      <c r="O151" s="642">
        <v>0.58913429799999995</v>
      </c>
      <c r="P151" s="641">
        <v>0.26298400500000002</v>
      </c>
    </row>
    <row r="152" spans="1:17" ht="16.5" customHeight="1">
      <c r="A152" s="601" t="s">
        <v>598</v>
      </c>
      <c r="B152" s="649">
        <v>3.3731062999999999E-2</v>
      </c>
      <c r="C152" s="649">
        <v>2.5127287000000002E-2</v>
      </c>
      <c r="D152" s="649">
        <v>4.0292112999999997E-2</v>
      </c>
      <c r="E152" s="649">
        <v>3.7955325999999998E-2</v>
      </c>
      <c r="F152" s="649">
        <v>-0.142628693</v>
      </c>
      <c r="G152" s="649">
        <v>-0.21154008499999999</v>
      </c>
      <c r="H152" s="649">
        <v>0.887114874</v>
      </c>
      <c r="I152" s="649" t="s">
        <v>110</v>
      </c>
      <c r="J152" s="649" t="s">
        <v>110</v>
      </c>
      <c r="K152" s="649" t="s">
        <v>110</v>
      </c>
      <c r="L152" s="649" t="s">
        <v>110</v>
      </c>
      <c r="M152" s="650">
        <v>1.3409343000000001E-2</v>
      </c>
      <c r="N152" s="649" t="s">
        <v>110</v>
      </c>
      <c r="O152" s="650">
        <v>1.3409343000000001E-2</v>
      </c>
      <c r="P152" s="649">
        <v>-5.1658013000000003E-2</v>
      </c>
    </row>
    <row r="153" spans="1:17">
      <c r="A153" s="271" t="s">
        <v>814</v>
      </c>
      <c r="B153" s="13"/>
      <c r="C153" s="13"/>
      <c r="D153" s="13"/>
      <c r="E153" s="13"/>
      <c r="F153" s="13"/>
      <c r="G153" s="13"/>
      <c r="H153" s="13"/>
      <c r="I153" s="13"/>
      <c r="J153" s="13"/>
      <c r="K153" s="13"/>
      <c r="L153" s="13"/>
      <c r="M153" s="13"/>
      <c r="N153" s="13"/>
      <c r="O153" s="13"/>
      <c r="P153" s="40"/>
    </row>
    <row r="154" spans="1:17">
      <c r="A154" s="303" t="s">
        <v>766</v>
      </c>
      <c r="B154" s="13"/>
      <c r="C154" s="13"/>
      <c r="D154" s="13"/>
      <c r="E154" s="13"/>
      <c r="F154" s="13"/>
      <c r="G154" s="13"/>
      <c r="H154" s="13"/>
      <c r="I154" s="13"/>
      <c r="J154" s="13"/>
      <c r="K154" s="13"/>
      <c r="L154" s="13"/>
      <c r="M154" s="13"/>
      <c r="N154" s="13"/>
      <c r="O154" s="13"/>
      <c r="P154" s="40"/>
    </row>
    <row r="155" spans="1:17">
      <c r="A155" s="38" t="s">
        <v>575</v>
      </c>
      <c r="B155" s="13"/>
      <c r="C155" s="13"/>
      <c r="D155" s="13"/>
      <c r="E155" s="13"/>
      <c r="F155" s="13"/>
      <c r="G155" s="13"/>
      <c r="H155" s="13"/>
      <c r="I155" s="13"/>
      <c r="J155" s="13"/>
      <c r="K155" s="13"/>
      <c r="L155" s="13"/>
      <c r="M155" s="13"/>
      <c r="N155" s="13"/>
      <c r="O155" s="13"/>
      <c r="P155" s="40"/>
    </row>
    <row r="156" spans="1:17">
      <c r="A156" s="303" t="s">
        <v>767</v>
      </c>
      <c r="B156" s="13"/>
      <c r="C156" s="13"/>
      <c r="D156" s="13"/>
      <c r="E156" s="13"/>
      <c r="F156" s="13"/>
      <c r="G156" s="13"/>
      <c r="H156" s="13"/>
      <c r="I156" s="13"/>
      <c r="J156" s="13"/>
      <c r="K156" s="13"/>
      <c r="L156" s="13"/>
      <c r="M156" s="13"/>
      <c r="N156" s="13"/>
      <c r="O156" s="13"/>
      <c r="P156" s="40"/>
    </row>
    <row r="157" spans="1:17">
      <c r="A157" s="271" t="s">
        <v>809</v>
      </c>
      <c r="B157" s="13"/>
      <c r="C157" s="13"/>
      <c r="D157" s="13"/>
      <c r="E157" s="13"/>
      <c r="F157" s="13"/>
      <c r="G157" s="13"/>
      <c r="H157" s="13"/>
      <c r="I157" s="13"/>
      <c r="J157" s="13"/>
      <c r="K157" s="13"/>
      <c r="L157" s="13"/>
      <c r="M157" s="13"/>
      <c r="N157" s="13"/>
      <c r="O157" s="13"/>
      <c r="P157" s="40"/>
    </row>
    <row r="158" spans="1:17">
      <c r="A158" s="303" t="s">
        <v>790</v>
      </c>
      <c r="B158" s="13"/>
      <c r="C158" s="13"/>
      <c r="D158" s="13"/>
      <c r="E158" s="13"/>
      <c r="F158" s="13"/>
      <c r="G158" s="13"/>
      <c r="H158" s="13"/>
      <c r="I158" s="13"/>
      <c r="J158" s="13"/>
      <c r="K158" s="13"/>
      <c r="L158" s="13"/>
      <c r="M158" s="13"/>
      <c r="N158" s="13"/>
      <c r="O158" s="13"/>
      <c r="P158" s="40"/>
    </row>
    <row r="159" spans="1:17">
      <c r="A159" s="234"/>
      <c r="B159" s="3"/>
      <c r="C159" s="3"/>
      <c r="D159" s="3"/>
      <c r="G159" s="187"/>
      <c r="J159" s="187"/>
    </row>
    <row r="160" spans="1:17">
      <c r="A160" s="919" t="s">
        <v>811</v>
      </c>
      <c r="B160" s="918"/>
      <c r="C160" s="918"/>
      <c r="D160" s="918"/>
      <c r="E160" s="918"/>
      <c r="F160" s="918"/>
    </row>
    <row r="161" spans="1:6">
      <c r="A161" s="918"/>
      <c r="B161" s="918"/>
      <c r="C161" s="918"/>
      <c r="D161" s="918"/>
      <c r="E161" s="918"/>
      <c r="F161" s="918"/>
    </row>
    <row r="162" spans="1:6">
      <c r="A162" s="918"/>
      <c r="B162" s="918"/>
      <c r="C162" s="918"/>
      <c r="D162" s="918"/>
      <c r="E162" s="918"/>
      <c r="F162" s="918"/>
    </row>
    <row r="164" spans="1:6" ht="191.25" customHeight="1">
      <c r="A164" s="919" t="s">
        <v>810</v>
      </c>
      <c r="B164" s="919"/>
      <c r="C164" s="919"/>
      <c r="D164" s="919"/>
      <c r="E164" s="919"/>
      <c r="F164" s="919"/>
    </row>
  </sheetData>
  <mergeCells count="2">
    <mergeCell ref="A160:F162"/>
    <mergeCell ref="A164:F164"/>
  </mergeCells>
  <phoneticPr fontId="2" type="noConversion"/>
  <pageMargins left="0.59055118110236227" right="0.59055118110236227" top="0.59055118110236227" bottom="0.59055118110236227" header="0.39370078740157483" footer="0.39370078740157483"/>
  <pageSetup paperSize="9" scale="48" firstPageNumber="32"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2" manualBreakCount="2">
    <brk id="59" max="15" man="1"/>
    <brk id="104" max="15" man="1"/>
  </rowBreaks>
  <tableParts count="2">
    <tablePart r:id="rId2"/>
    <tablePart r:id="rId3"/>
  </tableParts>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Y165"/>
  <sheetViews>
    <sheetView zoomScale="85" zoomScaleNormal="85" zoomScalePageLayoutView="85" workbookViewId="0">
      <selection activeCell="F2" sqref="F2"/>
    </sheetView>
  </sheetViews>
  <sheetFormatPr baseColWidth="10" defaultRowHeight="12.75"/>
  <cols>
    <col min="1" max="1" width="90.140625" customWidth="1"/>
    <col min="13" max="14" width="15.5703125" customWidth="1"/>
    <col min="15" max="15" width="14.28515625" customWidth="1"/>
    <col min="16" max="16" width="19.42578125" customWidth="1"/>
  </cols>
  <sheetData>
    <row r="1" spans="1:16" ht="21">
      <c r="A1" s="47" t="s">
        <v>817</v>
      </c>
    </row>
    <row r="2" spans="1:16" ht="18">
      <c r="A2" s="47"/>
    </row>
    <row r="3" spans="1:16" ht="13.5" thickBot="1">
      <c r="A3" s="13"/>
      <c r="P3" s="275" t="s">
        <v>255</v>
      </c>
    </row>
    <row r="4" spans="1:16" ht="12.75" customHeight="1">
      <c r="A4" s="42"/>
      <c r="B4" s="43" t="s">
        <v>42</v>
      </c>
      <c r="C4" s="43" t="s">
        <v>133</v>
      </c>
      <c r="D4" s="43" t="s">
        <v>135</v>
      </c>
      <c r="E4" s="43" t="s">
        <v>43</v>
      </c>
      <c r="F4" s="43" t="s">
        <v>44</v>
      </c>
      <c r="G4" s="43" t="s">
        <v>45</v>
      </c>
      <c r="H4" s="43" t="s">
        <v>46</v>
      </c>
      <c r="I4" s="43" t="s">
        <v>137</v>
      </c>
      <c r="J4" s="43" t="s">
        <v>138</v>
      </c>
      <c r="K4" s="43" t="s">
        <v>139</v>
      </c>
      <c r="L4" s="268">
        <v>100000</v>
      </c>
      <c r="M4" s="266" t="s">
        <v>278</v>
      </c>
      <c r="N4" s="266" t="s">
        <v>278</v>
      </c>
      <c r="O4" s="273" t="s">
        <v>84</v>
      </c>
      <c r="P4" s="298" t="s">
        <v>266</v>
      </c>
    </row>
    <row r="5" spans="1:16">
      <c r="A5" s="612" t="s">
        <v>88</v>
      </c>
      <c r="B5" s="44" t="s">
        <v>132</v>
      </c>
      <c r="C5" s="44" t="s">
        <v>47</v>
      </c>
      <c r="D5" s="44" t="s">
        <v>47</v>
      </c>
      <c r="E5" s="44" t="s">
        <v>47</v>
      </c>
      <c r="F5" s="44" t="s">
        <v>47</v>
      </c>
      <c r="G5" s="44" t="s">
        <v>47</v>
      </c>
      <c r="H5" s="44" t="s">
        <v>47</v>
      </c>
      <c r="I5" s="44" t="s">
        <v>47</v>
      </c>
      <c r="J5" s="44" t="s">
        <v>47</v>
      </c>
      <c r="K5" s="44" t="s">
        <v>47</v>
      </c>
      <c r="L5" s="44" t="s">
        <v>50</v>
      </c>
      <c r="M5" s="251" t="s">
        <v>277</v>
      </c>
      <c r="N5" s="251" t="s">
        <v>156</v>
      </c>
      <c r="O5" s="272" t="s">
        <v>155</v>
      </c>
      <c r="P5" s="299" t="s">
        <v>353</v>
      </c>
    </row>
    <row r="6" spans="1:16" ht="15" customHeight="1" thickBot="1">
      <c r="A6" s="462" t="s">
        <v>255</v>
      </c>
      <c r="B6" s="45" t="s">
        <v>50</v>
      </c>
      <c r="C6" s="45" t="s">
        <v>134</v>
      </c>
      <c r="D6" s="45" t="s">
        <v>136</v>
      </c>
      <c r="E6" s="45" t="s">
        <v>51</v>
      </c>
      <c r="F6" s="45" t="s">
        <v>52</v>
      </c>
      <c r="G6" s="45" t="s">
        <v>53</v>
      </c>
      <c r="H6" s="45" t="s">
        <v>49</v>
      </c>
      <c r="I6" s="45" t="s">
        <v>140</v>
      </c>
      <c r="J6" s="45" t="s">
        <v>141</v>
      </c>
      <c r="K6" s="45" t="s">
        <v>142</v>
      </c>
      <c r="L6" s="45" t="s">
        <v>143</v>
      </c>
      <c r="M6" s="267" t="s">
        <v>156</v>
      </c>
      <c r="N6" s="267" t="s">
        <v>143</v>
      </c>
      <c r="O6" s="274" t="s">
        <v>48</v>
      </c>
      <c r="P6" s="300" t="s">
        <v>354</v>
      </c>
    </row>
    <row r="7" spans="1:16" ht="12.75" customHeight="1">
      <c r="A7" s="238"/>
    </row>
    <row r="8" spans="1:16" ht="16.5" customHeight="1">
      <c r="A8" s="515" t="s">
        <v>188</v>
      </c>
      <c r="B8" s="507">
        <v>778.724172662</v>
      </c>
      <c r="C8" s="507">
        <v>535.60082354400004</v>
      </c>
      <c r="D8" s="507">
        <v>485.11747123800001</v>
      </c>
      <c r="E8" s="507">
        <v>590.1795588</v>
      </c>
      <c r="F8" s="507">
        <v>707.85158711999998</v>
      </c>
      <c r="G8" s="507">
        <v>796.12736383100003</v>
      </c>
      <c r="H8" s="507">
        <v>913.21608619999995</v>
      </c>
      <c r="I8" s="507">
        <v>1063.376360383</v>
      </c>
      <c r="J8" s="507">
        <v>1213.58122299</v>
      </c>
      <c r="K8" s="616">
        <v>1312.3676382179999</v>
      </c>
      <c r="L8" s="507">
        <v>1326.6530792420001</v>
      </c>
      <c r="M8" s="520">
        <v>795.19748141499997</v>
      </c>
      <c r="N8" s="520">
        <v>1231.2261060379999</v>
      </c>
      <c r="O8" s="520">
        <v>1072.953349118</v>
      </c>
      <c r="P8" s="507">
        <v>958.944770522</v>
      </c>
    </row>
    <row r="9" spans="1:16" ht="16.5" customHeight="1">
      <c r="A9" s="506" t="s">
        <v>189</v>
      </c>
      <c r="B9" s="508">
        <v>294.50710431700003</v>
      </c>
      <c r="C9" s="508">
        <v>179.43674131200001</v>
      </c>
      <c r="D9" s="508">
        <v>160.430427299</v>
      </c>
      <c r="E9" s="508">
        <v>188.06623970699999</v>
      </c>
      <c r="F9" s="508">
        <v>216.504455143</v>
      </c>
      <c r="G9" s="508">
        <v>225.55159497</v>
      </c>
      <c r="H9" s="508">
        <v>241.06388690200001</v>
      </c>
      <c r="I9" s="508">
        <v>253.645218196</v>
      </c>
      <c r="J9" s="508">
        <v>271.42945459499998</v>
      </c>
      <c r="K9" s="508">
        <v>266.62975751900001</v>
      </c>
      <c r="L9" s="508">
        <v>239.73750187100001</v>
      </c>
      <c r="M9" s="521">
        <v>224.458712152</v>
      </c>
      <c r="N9" s="521">
        <v>257.07846024200001</v>
      </c>
      <c r="O9" s="521">
        <v>245.23791315700001</v>
      </c>
      <c r="P9" s="508">
        <v>231.333174039</v>
      </c>
    </row>
    <row r="10" spans="1:16" ht="16.5" customHeight="1">
      <c r="A10" s="506" t="s">
        <v>190</v>
      </c>
      <c r="B10" s="508">
        <v>130.48374100699999</v>
      </c>
      <c r="C10" s="508">
        <v>174.230230054</v>
      </c>
      <c r="D10" s="508">
        <v>181.540039976</v>
      </c>
      <c r="E10" s="508">
        <v>273.95650170300001</v>
      </c>
      <c r="F10" s="508">
        <v>360.93648873400002</v>
      </c>
      <c r="G10" s="508">
        <v>424.67230649099997</v>
      </c>
      <c r="H10" s="508">
        <v>516.83954494099999</v>
      </c>
      <c r="I10" s="508">
        <v>634.94741959500004</v>
      </c>
      <c r="J10" s="508">
        <v>744.72905732200002</v>
      </c>
      <c r="K10" s="508">
        <v>807.81887332099996</v>
      </c>
      <c r="L10" s="508">
        <v>726.21401083800004</v>
      </c>
      <c r="M10" s="521">
        <v>426.79450858000001</v>
      </c>
      <c r="N10" s="521">
        <v>725.54753356000003</v>
      </c>
      <c r="O10" s="521">
        <v>617.104045606</v>
      </c>
      <c r="P10" s="508">
        <v>530.89813275899996</v>
      </c>
    </row>
    <row r="11" spans="1:16" ht="16.5" customHeight="1">
      <c r="A11" s="506" t="s">
        <v>191</v>
      </c>
      <c r="B11" s="508">
        <v>21.772338129000001</v>
      </c>
      <c r="C11" s="508">
        <v>14.696053598000001</v>
      </c>
      <c r="D11" s="508">
        <v>13.137208512000001</v>
      </c>
      <c r="E11" s="508">
        <v>18.014418878000001</v>
      </c>
      <c r="F11" s="508">
        <v>22.138890186000001</v>
      </c>
      <c r="G11" s="508">
        <v>23.563949581999999</v>
      </c>
      <c r="H11" s="508">
        <v>26.792264197000002</v>
      </c>
      <c r="I11" s="508">
        <v>26.330624347000001</v>
      </c>
      <c r="J11" s="508">
        <v>31.732001180000001</v>
      </c>
      <c r="K11" s="508">
        <v>42.152592548000001</v>
      </c>
      <c r="L11" s="508">
        <v>35.113836145999997</v>
      </c>
      <c r="M11" s="521">
        <v>23.771432050000001</v>
      </c>
      <c r="N11" s="521">
        <v>33.344830006000002</v>
      </c>
      <c r="O11" s="521">
        <v>29.869810243</v>
      </c>
      <c r="P11" s="508">
        <v>27.064295227999999</v>
      </c>
    </row>
    <row r="12" spans="1:16" ht="16.5" customHeight="1">
      <c r="A12" s="506" t="s">
        <v>192</v>
      </c>
      <c r="B12" s="508">
        <v>107.881276978</v>
      </c>
      <c r="C12" s="508">
        <v>84.435416055000005</v>
      </c>
      <c r="D12" s="508">
        <v>78.573343383999998</v>
      </c>
      <c r="E12" s="508">
        <v>63.662861350999997</v>
      </c>
      <c r="F12" s="508">
        <v>71.062917584000004</v>
      </c>
      <c r="G12" s="508">
        <v>81.860977458999997</v>
      </c>
      <c r="H12" s="508">
        <v>95.792598541000004</v>
      </c>
      <c r="I12" s="508">
        <v>115.08336866</v>
      </c>
      <c r="J12" s="508">
        <v>129.619251894</v>
      </c>
      <c r="K12" s="508">
        <v>158.14656680100001</v>
      </c>
      <c r="L12" s="508">
        <v>286.29513071700001</v>
      </c>
      <c r="M12" s="521">
        <v>82.807721645000001</v>
      </c>
      <c r="N12" s="521">
        <v>178.547789913</v>
      </c>
      <c r="O12" s="521">
        <v>143.79538216500001</v>
      </c>
      <c r="P12" s="508">
        <v>129.22463301799999</v>
      </c>
    </row>
    <row r="13" spans="1:16" ht="16.5" customHeight="1">
      <c r="A13" s="506" t="s">
        <v>193</v>
      </c>
      <c r="B13" s="508">
        <v>224.07971223000001</v>
      </c>
      <c r="C13" s="508">
        <v>82.802382526000002</v>
      </c>
      <c r="D13" s="508">
        <v>51.436452066999998</v>
      </c>
      <c r="E13" s="508">
        <v>46.479537161000003</v>
      </c>
      <c r="F13" s="508">
        <v>37.208835473000001</v>
      </c>
      <c r="G13" s="508">
        <v>40.478535329000003</v>
      </c>
      <c r="H13" s="508">
        <v>32.727791619000001</v>
      </c>
      <c r="I13" s="508">
        <v>33.369729587000002</v>
      </c>
      <c r="J13" s="508">
        <v>36.071457999000003</v>
      </c>
      <c r="K13" s="508">
        <v>37.619848029000003</v>
      </c>
      <c r="L13" s="508">
        <v>39.292599670000001</v>
      </c>
      <c r="M13" s="521">
        <v>37.365106988000001</v>
      </c>
      <c r="N13" s="521">
        <v>36.707492317000003</v>
      </c>
      <c r="O13" s="521">
        <v>36.946197945999998</v>
      </c>
      <c r="P13" s="508">
        <v>40.424535478000003</v>
      </c>
    </row>
    <row r="14" spans="1:16" ht="16.5" customHeight="1">
      <c r="A14" s="515" t="s">
        <v>194</v>
      </c>
      <c r="B14" s="507">
        <v>981.007320144</v>
      </c>
      <c r="C14" s="507">
        <v>727.10509544800004</v>
      </c>
      <c r="D14" s="507">
        <v>626.36400407999997</v>
      </c>
      <c r="E14" s="507">
        <v>733.43009394700005</v>
      </c>
      <c r="F14" s="507">
        <v>859.41915902300002</v>
      </c>
      <c r="G14" s="507">
        <v>958.61912904600001</v>
      </c>
      <c r="H14" s="507">
        <v>1081.7397597409999</v>
      </c>
      <c r="I14" s="507">
        <v>1230.8612627929999</v>
      </c>
      <c r="J14" s="507">
        <v>1381.4768780039999</v>
      </c>
      <c r="K14" s="507">
        <v>1499.5016922570001</v>
      </c>
      <c r="L14" s="507">
        <v>1467.347977223</v>
      </c>
      <c r="M14" s="520">
        <v>954.98876568599997</v>
      </c>
      <c r="N14" s="520">
        <v>1394.1454695499999</v>
      </c>
      <c r="O14" s="520">
        <v>1234.7372602830001</v>
      </c>
      <c r="P14" s="507">
        <v>1118.851937506</v>
      </c>
    </row>
    <row r="15" spans="1:16" ht="16.5" customHeight="1">
      <c r="A15" s="506" t="s">
        <v>86</v>
      </c>
      <c r="B15" s="508">
        <v>651.39258992800001</v>
      </c>
      <c r="C15" s="508">
        <v>400.302968674</v>
      </c>
      <c r="D15" s="508">
        <v>340.92251399499997</v>
      </c>
      <c r="E15" s="508">
        <v>459.13735348199998</v>
      </c>
      <c r="F15" s="508">
        <v>554.82599166299997</v>
      </c>
      <c r="G15" s="508">
        <v>628.49904669700004</v>
      </c>
      <c r="H15" s="508">
        <v>730.49571613099999</v>
      </c>
      <c r="I15" s="508">
        <v>838.64339490600003</v>
      </c>
      <c r="J15" s="508">
        <v>933.07922939599996</v>
      </c>
      <c r="K15" s="508">
        <v>1002.906517853</v>
      </c>
      <c r="L15" s="508">
        <v>1009.3246154449999</v>
      </c>
      <c r="M15" s="521">
        <v>629.67439351400003</v>
      </c>
      <c r="N15" s="521">
        <v>947.05899191499998</v>
      </c>
      <c r="O15" s="521">
        <v>831.85248354400005</v>
      </c>
      <c r="P15" s="508">
        <v>729.86079585100003</v>
      </c>
    </row>
    <row r="16" spans="1:16" ht="16.5" customHeight="1">
      <c r="A16" s="506" t="s">
        <v>195</v>
      </c>
      <c r="B16" s="508">
        <v>488.41561151100001</v>
      </c>
      <c r="C16" s="508">
        <v>330.81042706800002</v>
      </c>
      <c r="D16" s="508">
        <v>299.23290317300001</v>
      </c>
      <c r="E16" s="508">
        <v>423.56700509500001</v>
      </c>
      <c r="F16" s="508">
        <v>509.232238908</v>
      </c>
      <c r="G16" s="508">
        <v>567.50442110400002</v>
      </c>
      <c r="H16" s="508">
        <v>642.91932378399997</v>
      </c>
      <c r="I16" s="508">
        <v>736.02911866199997</v>
      </c>
      <c r="J16" s="508">
        <v>824.35271042099998</v>
      </c>
      <c r="K16" s="508">
        <v>864.88637985800005</v>
      </c>
      <c r="L16" s="508">
        <v>818.99475628799996</v>
      </c>
      <c r="M16" s="521">
        <v>564.50991374700004</v>
      </c>
      <c r="N16" s="521">
        <v>810.03329680499996</v>
      </c>
      <c r="O16" s="521">
        <v>720.91148110200004</v>
      </c>
      <c r="P16" s="508">
        <v>634.56058343799998</v>
      </c>
    </row>
    <row r="17" spans="1:16" ht="16.5" customHeight="1">
      <c r="A17" s="506" t="s">
        <v>229</v>
      </c>
      <c r="B17" s="508">
        <v>326.55949640300003</v>
      </c>
      <c r="C17" s="508">
        <v>182.70631179599999</v>
      </c>
      <c r="D17" s="508">
        <v>60.416774894</v>
      </c>
      <c r="E17" s="508">
        <v>100.312042228</v>
      </c>
      <c r="F17" s="508">
        <v>123.153995237</v>
      </c>
      <c r="G17" s="508">
        <v>140.03120561200001</v>
      </c>
      <c r="H17" s="508">
        <v>166.89050597100001</v>
      </c>
      <c r="I17" s="508">
        <v>201.04738005499999</v>
      </c>
      <c r="J17" s="508">
        <v>219.12563069699999</v>
      </c>
      <c r="K17" s="508">
        <v>255.49164725599999</v>
      </c>
      <c r="L17" s="508">
        <v>193.07496500400001</v>
      </c>
      <c r="M17" s="521">
        <v>141.601643177</v>
      </c>
      <c r="N17" s="521">
        <v>213.51080405900001</v>
      </c>
      <c r="O17" s="521">
        <v>187.408707779</v>
      </c>
      <c r="P17" s="508">
        <v>157.46765818899999</v>
      </c>
    </row>
    <row r="18" spans="1:16" ht="16.5" customHeight="1">
      <c r="A18" s="506" t="s">
        <v>196</v>
      </c>
      <c r="B18" s="508">
        <v>162.976978417</v>
      </c>
      <c r="C18" s="508">
        <v>69.492541605</v>
      </c>
      <c r="D18" s="508">
        <v>41.689610821999999</v>
      </c>
      <c r="E18" s="508">
        <v>35.570348387000003</v>
      </c>
      <c r="F18" s="508">
        <v>45.593752754999997</v>
      </c>
      <c r="G18" s="508">
        <v>60.994625593000002</v>
      </c>
      <c r="H18" s="508">
        <v>87.576392346999995</v>
      </c>
      <c r="I18" s="508">
        <v>102.614276244</v>
      </c>
      <c r="J18" s="508">
        <v>108.726518974</v>
      </c>
      <c r="K18" s="508">
        <v>138.02013799400001</v>
      </c>
      <c r="L18" s="508">
        <v>190.329859156</v>
      </c>
      <c r="M18" s="521">
        <v>65.164479767000003</v>
      </c>
      <c r="N18" s="521">
        <v>137.02569510999999</v>
      </c>
      <c r="O18" s="521">
        <v>110.941002442</v>
      </c>
      <c r="P18" s="508">
        <v>95.300212411999993</v>
      </c>
    </row>
    <row r="19" spans="1:16" ht="16.5" customHeight="1">
      <c r="A19" s="506" t="s">
        <v>197</v>
      </c>
      <c r="B19" s="508">
        <v>171.65381295</v>
      </c>
      <c r="C19" s="508">
        <v>158.403969652</v>
      </c>
      <c r="D19" s="508">
        <v>149.62566986499999</v>
      </c>
      <c r="E19" s="508">
        <v>135.08011813799999</v>
      </c>
      <c r="F19" s="508">
        <v>154.92706050199999</v>
      </c>
      <c r="G19" s="508">
        <v>164.48869062399999</v>
      </c>
      <c r="H19" s="508">
        <v>175.66521325599999</v>
      </c>
      <c r="I19" s="508">
        <v>205.667169414</v>
      </c>
      <c r="J19" s="508">
        <v>231.379251135</v>
      </c>
      <c r="K19" s="508">
        <v>255.66408579500001</v>
      </c>
      <c r="L19" s="508">
        <v>212.80299967100001</v>
      </c>
      <c r="M19" s="521">
        <v>162.92536023299999</v>
      </c>
      <c r="N19" s="521">
        <v>224.232441674</v>
      </c>
      <c r="O19" s="521">
        <v>201.97876324500001</v>
      </c>
      <c r="P19" s="508">
        <v>200.01431018100001</v>
      </c>
    </row>
    <row r="20" spans="1:16" ht="16.5" customHeight="1">
      <c r="A20" s="506" t="s">
        <v>198</v>
      </c>
      <c r="B20" s="508">
        <v>99.543165467999998</v>
      </c>
      <c r="C20" s="508">
        <v>118.340093</v>
      </c>
      <c r="D20" s="508">
        <v>105.628605389</v>
      </c>
      <c r="E20" s="508">
        <v>109.937928107</v>
      </c>
      <c r="F20" s="508">
        <v>129.112062038</v>
      </c>
      <c r="G20" s="508">
        <v>137.19617349399999</v>
      </c>
      <c r="H20" s="508">
        <v>147.04631335400001</v>
      </c>
      <c r="I20" s="508">
        <v>173.51979477099999</v>
      </c>
      <c r="J20" s="508">
        <v>193.536740686</v>
      </c>
      <c r="K20" s="508">
        <v>209.12520371400001</v>
      </c>
      <c r="L20" s="508">
        <v>177.18181418899999</v>
      </c>
      <c r="M20" s="521">
        <v>135.570781251</v>
      </c>
      <c r="N20" s="521">
        <v>186.82977451299999</v>
      </c>
      <c r="O20" s="521">
        <v>168.22342226399999</v>
      </c>
      <c r="P20" s="508">
        <v>165.56183446599999</v>
      </c>
    </row>
    <row r="21" spans="1:16" ht="16.5" customHeight="1">
      <c r="A21" s="506" t="s">
        <v>199</v>
      </c>
      <c r="B21" s="508">
        <v>21.336330934999999</v>
      </c>
      <c r="C21" s="508">
        <v>13.923558492</v>
      </c>
      <c r="D21" s="508">
        <v>6.8608208040000003</v>
      </c>
      <c r="E21" s="508">
        <v>1.2509676160000001</v>
      </c>
      <c r="F21" s="508">
        <v>0.88171396999999996</v>
      </c>
      <c r="G21" s="508">
        <v>0.87753608100000002</v>
      </c>
      <c r="H21" s="508">
        <v>0.91126993099999998</v>
      </c>
      <c r="I21" s="508">
        <v>0.93446543299999996</v>
      </c>
      <c r="J21" s="508">
        <v>2.8203764160000002</v>
      </c>
      <c r="K21" s="508">
        <v>5.5797054890000002</v>
      </c>
      <c r="L21" s="508">
        <v>7.5053333789999996</v>
      </c>
      <c r="M21" s="521">
        <v>0.99379925000000002</v>
      </c>
      <c r="N21" s="521">
        <v>4.2886446229999997</v>
      </c>
      <c r="O21" s="521">
        <v>3.0926583239999998</v>
      </c>
      <c r="P21" s="508">
        <v>3.4707583199999998</v>
      </c>
    </row>
    <row r="22" spans="1:16" ht="16.5" customHeight="1">
      <c r="A22" s="506" t="s">
        <v>200</v>
      </c>
      <c r="B22" s="508">
        <v>50.774316546999998</v>
      </c>
      <c r="C22" s="508">
        <v>26.14031816</v>
      </c>
      <c r="D22" s="508">
        <v>37.136243671999999</v>
      </c>
      <c r="E22" s="508">
        <v>23.891222415000001</v>
      </c>
      <c r="F22" s="508">
        <v>24.933284493999999</v>
      </c>
      <c r="G22" s="508">
        <v>26.414981049000001</v>
      </c>
      <c r="H22" s="508">
        <v>27.707629970999999</v>
      </c>
      <c r="I22" s="508">
        <v>31.212909209999999</v>
      </c>
      <c r="J22" s="508">
        <v>35.022134033</v>
      </c>
      <c r="K22" s="508">
        <v>40.959176591999999</v>
      </c>
      <c r="L22" s="508">
        <v>28.115852102000002</v>
      </c>
      <c r="M22" s="521">
        <v>26.360779732000001</v>
      </c>
      <c r="N22" s="521">
        <v>33.114022538999997</v>
      </c>
      <c r="O22" s="521">
        <v>30.662682657000001</v>
      </c>
      <c r="P22" s="508">
        <v>30.981717395</v>
      </c>
    </row>
    <row r="23" spans="1:16" ht="16.5" customHeight="1">
      <c r="A23" s="506" t="s">
        <v>201</v>
      </c>
      <c r="B23" s="508">
        <v>20.971978416999999</v>
      </c>
      <c r="C23" s="508">
        <v>21.909656142999999</v>
      </c>
      <c r="D23" s="508">
        <v>22.620955704</v>
      </c>
      <c r="E23" s="508">
        <v>31.655192451000001</v>
      </c>
      <c r="F23" s="508">
        <v>38.806740445999999</v>
      </c>
      <c r="G23" s="508">
        <v>44.931170624000003</v>
      </c>
      <c r="H23" s="508">
        <v>55.237505943000002</v>
      </c>
      <c r="I23" s="508">
        <v>63.802785282000002</v>
      </c>
      <c r="J23" s="508">
        <v>73.834243478000005</v>
      </c>
      <c r="K23" s="508">
        <v>68.912563728999999</v>
      </c>
      <c r="L23" s="508">
        <v>63.086692784</v>
      </c>
      <c r="M23" s="521">
        <v>45.924109780000002</v>
      </c>
      <c r="N23" s="521">
        <v>67.507261091999993</v>
      </c>
      <c r="O23" s="521">
        <v>59.672856035999999</v>
      </c>
      <c r="P23" s="508">
        <v>52.690623363999997</v>
      </c>
    </row>
    <row r="24" spans="1:16" ht="16.5" customHeight="1">
      <c r="A24" s="506" t="s">
        <v>202</v>
      </c>
      <c r="B24" s="508">
        <v>19.318129496000001</v>
      </c>
      <c r="C24" s="508">
        <v>36.389204601000003</v>
      </c>
      <c r="D24" s="508">
        <v>54.497478655999998</v>
      </c>
      <c r="E24" s="508">
        <v>54.485032594000003</v>
      </c>
      <c r="F24" s="508">
        <v>64.954868078000004</v>
      </c>
      <c r="G24" s="508">
        <v>72.871853185000006</v>
      </c>
      <c r="H24" s="508">
        <v>80.789068252000007</v>
      </c>
      <c r="I24" s="508">
        <v>86.831847981999999</v>
      </c>
      <c r="J24" s="508">
        <v>101.359980953</v>
      </c>
      <c r="K24" s="508">
        <v>108.421385613</v>
      </c>
      <c r="L24" s="508">
        <v>101.14363163100001</v>
      </c>
      <c r="M24" s="521">
        <v>71.765548140000007</v>
      </c>
      <c r="N24" s="521">
        <v>99.273131863000003</v>
      </c>
      <c r="O24" s="521">
        <v>89.28823439</v>
      </c>
      <c r="P24" s="508">
        <v>82.193218333000004</v>
      </c>
    </row>
    <row r="25" spans="1:16" ht="16.5" customHeight="1">
      <c r="A25" s="516" t="s">
        <v>203</v>
      </c>
      <c r="B25" s="509">
        <v>117.670809353</v>
      </c>
      <c r="C25" s="509">
        <v>110.09929637800001</v>
      </c>
      <c r="D25" s="509">
        <v>58.697385859999997</v>
      </c>
      <c r="E25" s="509">
        <v>53.072397281000001</v>
      </c>
      <c r="F25" s="509">
        <v>45.904498336000003</v>
      </c>
      <c r="G25" s="509">
        <v>47.828367915000001</v>
      </c>
      <c r="H25" s="509">
        <v>39.552256159000002</v>
      </c>
      <c r="I25" s="509">
        <v>35.916065209000003</v>
      </c>
      <c r="J25" s="509">
        <v>41.824173041999998</v>
      </c>
      <c r="K25" s="509">
        <v>63.597139267000003</v>
      </c>
      <c r="L25" s="509">
        <v>80.990037692000001</v>
      </c>
      <c r="M25" s="522">
        <v>44.699354018999998</v>
      </c>
      <c r="N25" s="522">
        <v>56.073643005999998</v>
      </c>
      <c r="O25" s="522">
        <v>51.944923068000001</v>
      </c>
      <c r="P25" s="509">
        <v>54.092989777</v>
      </c>
    </row>
    <row r="26" spans="1:16" ht="16.5" customHeight="1">
      <c r="A26" s="515" t="s">
        <v>204</v>
      </c>
      <c r="B26" s="507">
        <v>202.283147482</v>
      </c>
      <c r="C26" s="507">
        <v>191.50427190400001</v>
      </c>
      <c r="D26" s="507">
        <v>141.24653284199999</v>
      </c>
      <c r="E26" s="507">
        <v>143.25053514699999</v>
      </c>
      <c r="F26" s="507">
        <v>151.56757190299999</v>
      </c>
      <c r="G26" s="507">
        <v>162.491765214</v>
      </c>
      <c r="H26" s="507">
        <v>168.52367354200001</v>
      </c>
      <c r="I26" s="507">
        <v>167.48490240999999</v>
      </c>
      <c r="J26" s="507">
        <v>167.895655014</v>
      </c>
      <c r="K26" s="507">
        <v>187.13405403799999</v>
      </c>
      <c r="L26" s="507">
        <v>140.694897981</v>
      </c>
      <c r="M26" s="520">
        <v>159.79128427099999</v>
      </c>
      <c r="N26" s="520">
        <v>162.91936351199999</v>
      </c>
      <c r="O26" s="520">
        <v>161.78391116500001</v>
      </c>
      <c r="P26" s="507">
        <v>159.90716698400001</v>
      </c>
    </row>
    <row r="27" spans="1:16" ht="16.5" customHeight="1">
      <c r="A27" s="517" t="s">
        <v>205</v>
      </c>
      <c r="B27" s="510">
        <v>137.726438849</v>
      </c>
      <c r="C27" s="510">
        <v>132.44669848300001</v>
      </c>
      <c r="D27" s="510">
        <v>87.604329860000007</v>
      </c>
      <c r="E27" s="510">
        <v>81.459319379999997</v>
      </c>
      <c r="F27" s="510">
        <v>80.396369609000004</v>
      </c>
      <c r="G27" s="510">
        <v>88.06312973</v>
      </c>
      <c r="H27" s="510">
        <v>88.895677770000006</v>
      </c>
      <c r="I27" s="510">
        <v>82.406307767000001</v>
      </c>
      <c r="J27" s="510">
        <v>68.309762251999999</v>
      </c>
      <c r="K27" s="510">
        <v>53.091828972000002</v>
      </c>
      <c r="L27" s="510">
        <v>36.301540336000002</v>
      </c>
      <c r="M27" s="523">
        <v>85.783480441999998</v>
      </c>
      <c r="N27" s="523">
        <v>59.175411433999997</v>
      </c>
      <c r="O27" s="523">
        <v>68.833796688000007</v>
      </c>
      <c r="P27" s="510">
        <v>73.140264176000002</v>
      </c>
    </row>
    <row r="28" spans="1:16" ht="16.5" customHeight="1">
      <c r="A28" s="515" t="s">
        <v>206</v>
      </c>
      <c r="B28" s="507">
        <v>1051.1062410070001</v>
      </c>
      <c r="C28" s="507">
        <v>419.40116984799999</v>
      </c>
      <c r="D28" s="507">
        <v>314.873365089</v>
      </c>
      <c r="E28" s="507">
        <v>281.22125050599999</v>
      </c>
      <c r="F28" s="507">
        <v>275.17456007999999</v>
      </c>
      <c r="G28" s="507">
        <v>280.94058375100002</v>
      </c>
      <c r="H28" s="507">
        <v>278.68248770299999</v>
      </c>
      <c r="I28" s="507">
        <v>276.63341546200002</v>
      </c>
      <c r="J28" s="507">
        <v>311.34906450699998</v>
      </c>
      <c r="K28" s="507">
        <v>344.45159583600002</v>
      </c>
      <c r="L28" s="507">
        <v>316.21965264599999</v>
      </c>
      <c r="M28" s="520">
        <v>279.03427182000001</v>
      </c>
      <c r="N28" s="520">
        <v>310.78644342899997</v>
      </c>
      <c r="O28" s="520">
        <v>299.26081539699999</v>
      </c>
      <c r="P28" s="507">
        <v>295.39406036499997</v>
      </c>
    </row>
    <row r="29" spans="1:16" ht="16.5" customHeight="1">
      <c r="A29" s="506" t="s">
        <v>207</v>
      </c>
      <c r="B29" s="508">
        <v>1051.1062410070001</v>
      </c>
      <c r="C29" s="508">
        <v>406.53732256500001</v>
      </c>
      <c r="D29" s="508">
        <v>303.395198607</v>
      </c>
      <c r="E29" s="508">
        <v>258.17687789399997</v>
      </c>
      <c r="F29" s="508">
        <v>260.88356235100002</v>
      </c>
      <c r="G29" s="508">
        <v>264.16118307599999</v>
      </c>
      <c r="H29" s="508">
        <v>260.70198664899999</v>
      </c>
      <c r="I29" s="508">
        <v>256.235360856</v>
      </c>
      <c r="J29" s="508">
        <v>281.85496437099999</v>
      </c>
      <c r="K29" s="508">
        <v>276.32343057399999</v>
      </c>
      <c r="L29" s="508">
        <v>242.63321227</v>
      </c>
      <c r="M29" s="521">
        <v>261.49635327999999</v>
      </c>
      <c r="N29" s="521">
        <v>263.35976209799998</v>
      </c>
      <c r="O29" s="521">
        <v>262.68336877399997</v>
      </c>
      <c r="P29" s="508">
        <v>263.46111171500002</v>
      </c>
    </row>
    <row r="30" spans="1:16" ht="16.5" customHeight="1">
      <c r="A30" s="506" t="s">
        <v>208</v>
      </c>
      <c r="B30" s="508">
        <v>0</v>
      </c>
      <c r="C30" s="508">
        <v>9.6266385220000004</v>
      </c>
      <c r="D30" s="508">
        <v>8.4090415479999994</v>
      </c>
      <c r="E30" s="508">
        <v>7.8482732740000003</v>
      </c>
      <c r="F30" s="508">
        <v>7.2832536939999999</v>
      </c>
      <c r="G30" s="508">
        <v>9.1021113979999999</v>
      </c>
      <c r="H30" s="508">
        <v>8.3818144159999992</v>
      </c>
      <c r="I30" s="508">
        <v>12.095444733000001</v>
      </c>
      <c r="J30" s="508">
        <v>13.747782184</v>
      </c>
      <c r="K30" s="508">
        <v>21.865138017</v>
      </c>
      <c r="L30" s="508">
        <v>45.702932091000001</v>
      </c>
      <c r="M30" s="521">
        <v>8.2052304130000007</v>
      </c>
      <c r="N30" s="521">
        <v>24.416286115999998</v>
      </c>
      <c r="O30" s="521">
        <v>18.531882355</v>
      </c>
      <c r="P30" s="508">
        <v>16.225099016000001</v>
      </c>
    </row>
    <row r="31" spans="1:16" ht="16.5" customHeight="1">
      <c r="A31" s="506" t="s">
        <v>209</v>
      </c>
      <c r="B31" s="508">
        <v>0</v>
      </c>
      <c r="C31" s="508">
        <v>3.2372087619999999</v>
      </c>
      <c r="D31" s="508">
        <v>3.069124934</v>
      </c>
      <c r="E31" s="508">
        <v>15.196099338</v>
      </c>
      <c r="F31" s="508">
        <v>7.007744035</v>
      </c>
      <c r="G31" s="508">
        <v>7.6772892769999999</v>
      </c>
      <c r="H31" s="508">
        <v>9.5986866390000003</v>
      </c>
      <c r="I31" s="508">
        <v>8.3026098729999998</v>
      </c>
      <c r="J31" s="508">
        <v>15.746317953</v>
      </c>
      <c r="K31" s="508">
        <v>46.263027245000004</v>
      </c>
      <c r="L31" s="508">
        <v>27.883508286000001</v>
      </c>
      <c r="M31" s="521">
        <v>9.3326881270000008</v>
      </c>
      <c r="N31" s="521">
        <v>23.010395214999999</v>
      </c>
      <c r="O31" s="521">
        <v>18.045564268</v>
      </c>
      <c r="P31" s="508">
        <v>15.707849633</v>
      </c>
    </row>
    <row r="32" spans="1:16" ht="16.5" customHeight="1">
      <c r="A32" s="515" t="s">
        <v>210</v>
      </c>
      <c r="B32" s="507">
        <v>632.55007194200005</v>
      </c>
      <c r="C32" s="507">
        <v>219.81866373</v>
      </c>
      <c r="D32" s="507">
        <v>139.16387158399999</v>
      </c>
      <c r="E32" s="507">
        <v>133.377323504</v>
      </c>
      <c r="F32" s="507">
        <v>139.828804502</v>
      </c>
      <c r="G32" s="507">
        <v>139.08073522500001</v>
      </c>
      <c r="H32" s="507">
        <v>137.46297354800001</v>
      </c>
      <c r="I32" s="507">
        <v>134.930088587</v>
      </c>
      <c r="J32" s="507">
        <v>165.82230172800001</v>
      </c>
      <c r="K32" s="507">
        <v>184.883206704</v>
      </c>
      <c r="L32" s="507">
        <v>124.097271025</v>
      </c>
      <c r="M32" s="520">
        <v>137.83220626799999</v>
      </c>
      <c r="N32" s="520">
        <v>149.63827644400001</v>
      </c>
      <c r="O32" s="520">
        <v>145.352825513</v>
      </c>
      <c r="P32" s="507">
        <v>143.70511518000001</v>
      </c>
    </row>
    <row r="33" spans="1:16" ht="16.5" customHeight="1">
      <c r="A33" s="506" t="s">
        <v>211</v>
      </c>
      <c r="B33" s="508">
        <v>61.312410071999999</v>
      </c>
      <c r="C33" s="508">
        <v>53.409997552999997</v>
      </c>
      <c r="D33" s="508">
        <v>29.788558408</v>
      </c>
      <c r="E33" s="508">
        <v>31.267727265000001</v>
      </c>
      <c r="F33" s="508">
        <v>33.697351171000001</v>
      </c>
      <c r="G33" s="508">
        <v>33.191055098</v>
      </c>
      <c r="H33" s="508">
        <v>32.637358898000002</v>
      </c>
      <c r="I33" s="508">
        <v>30.987859703000002</v>
      </c>
      <c r="J33" s="508">
        <v>34.011821826000002</v>
      </c>
      <c r="K33" s="508">
        <v>32.183011786999998</v>
      </c>
      <c r="L33" s="508">
        <v>33.826865890000001</v>
      </c>
      <c r="M33" s="521">
        <v>32.792451557</v>
      </c>
      <c r="N33" s="521">
        <v>32.966296530000001</v>
      </c>
      <c r="O33" s="521">
        <v>32.903193051000002</v>
      </c>
      <c r="P33" s="508">
        <v>33.045390171000001</v>
      </c>
    </row>
    <row r="34" spans="1:16" ht="16.5" customHeight="1">
      <c r="A34" s="506" t="s">
        <v>212</v>
      </c>
      <c r="B34" s="508">
        <v>570.51823740999998</v>
      </c>
      <c r="C34" s="508">
        <v>134.94306412099999</v>
      </c>
      <c r="D34" s="508">
        <v>94.828427422000004</v>
      </c>
      <c r="E34" s="508">
        <v>77.548081523999997</v>
      </c>
      <c r="F34" s="508">
        <v>73.335942325000005</v>
      </c>
      <c r="G34" s="508">
        <v>69.464423169</v>
      </c>
      <c r="H34" s="508">
        <v>66.127622962999993</v>
      </c>
      <c r="I34" s="508">
        <v>64.721463866999997</v>
      </c>
      <c r="J34" s="508">
        <v>64.893867587000003</v>
      </c>
      <c r="K34" s="508">
        <v>71.617014361000003</v>
      </c>
      <c r="L34" s="508">
        <v>37.861874389999997</v>
      </c>
      <c r="M34" s="521">
        <v>70.261861834000001</v>
      </c>
      <c r="N34" s="521">
        <v>57.862927149000001</v>
      </c>
      <c r="O34" s="521">
        <v>62.363580235999997</v>
      </c>
      <c r="P34" s="508">
        <v>66.909628358000006</v>
      </c>
    </row>
    <row r="35" spans="1:16" ht="16.5" customHeight="1">
      <c r="A35" s="516" t="s">
        <v>213</v>
      </c>
      <c r="B35" s="509">
        <v>0.71942446000000004</v>
      </c>
      <c r="C35" s="509">
        <v>31.465602056000002</v>
      </c>
      <c r="D35" s="509">
        <v>14.546885754</v>
      </c>
      <c r="E35" s="509">
        <v>24.561514715000001</v>
      </c>
      <c r="F35" s="509">
        <v>32.795511005999998</v>
      </c>
      <c r="G35" s="509">
        <v>36.425256957999999</v>
      </c>
      <c r="H35" s="509">
        <v>38.697991686999998</v>
      </c>
      <c r="I35" s="509">
        <v>39.220765018000002</v>
      </c>
      <c r="J35" s="509">
        <v>66.916612315999998</v>
      </c>
      <c r="K35" s="509">
        <v>81.083180556000002</v>
      </c>
      <c r="L35" s="509">
        <v>52.408530745</v>
      </c>
      <c r="M35" s="522">
        <v>34.777892876999999</v>
      </c>
      <c r="N35" s="522">
        <v>58.809052764999997</v>
      </c>
      <c r="O35" s="522">
        <v>50.086052226</v>
      </c>
      <c r="P35" s="509">
        <v>43.750096651</v>
      </c>
    </row>
    <row r="36" spans="1:16" ht="16.5" customHeight="1">
      <c r="A36" s="518" t="s">
        <v>214</v>
      </c>
      <c r="B36" s="507">
        <v>1829.8304136690001</v>
      </c>
      <c r="C36" s="507">
        <v>955.00199339200003</v>
      </c>
      <c r="D36" s="507">
        <v>799.99083632700001</v>
      </c>
      <c r="E36" s="507">
        <v>871.40080930600004</v>
      </c>
      <c r="F36" s="507">
        <v>983.02614719999997</v>
      </c>
      <c r="G36" s="507">
        <v>1077.067947582</v>
      </c>
      <c r="H36" s="507">
        <v>1191.8985739029999</v>
      </c>
      <c r="I36" s="507">
        <v>1340.0097758449999</v>
      </c>
      <c r="J36" s="507">
        <v>1524.9302874970001</v>
      </c>
      <c r="K36" s="507">
        <v>1656.8192340549999</v>
      </c>
      <c r="L36" s="507">
        <v>1642.8727318880001</v>
      </c>
      <c r="M36" s="520">
        <v>1074.231753235</v>
      </c>
      <c r="N36" s="520">
        <v>1542.0125494670001</v>
      </c>
      <c r="O36" s="520">
        <v>1372.214164515</v>
      </c>
      <c r="P36" s="507">
        <v>1254.3388308870001</v>
      </c>
    </row>
    <row r="37" spans="1:16" ht="16.5" customHeight="1">
      <c r="A37" s="518" t="s">
        <v>215</v>
      </c>
      <c r="B37" s="507">
        <v>1613.5573920859999</v>
      </c>
      <c r="C37" s="507">
        <v>946.92375917799995</v>
      </c>
      <c r="D37" s="507">
        <v>765.52787566400002</v>
      </c>
      <c r="E37" s="507">
        <v>866.80741745099999</v>
      </c>
      <c r="F37" s="507">
        <v>999.24796352600004</v>
      </c>
      <c r="G37" s="507">
        <v>1097.699864271</v>
      </c>
      <c r="H37" s="507">
        <v>1219.202733289</v>
      </c>
      <c r="I37" s="507">
        <v>1365.7913513809999</v>
      </c>
      <c r="J37" s="507">
        <v>1547.2991797320001</v>
      </c>
      <c r="K37" s="507">
        <v>1684.3848989610001</v>
      </c>
      <c r="L37" s="507">
        <v>1591.4452482480001</v>
      </c>
      <c r="M37" s="520">
        <v>1092.820971953</v>
      </c>
      <c r="N37" s="520">
        <v>1543.7837459949999</v>
      </c>
      <c r="O37" s="520">
        <v>1380.090085796</v>
      </c>
      <c r="P37" s="507">
        <v>1262.5570526859999</v>
      </c>
    </row>
    <row r="38" spans="1:16" ht="16.5" customHeight="1">
      <c r="A38" s="517" t="s">
        <v>216</v>
      </c>
      <c r="B38" s="510">
        <v>-216.273021583</v>
      </c>
      <c r="C38" s="510">
        <v>-8.0782342140000001</v>
      </c>
      <c r="D38" s="510">
        <v>-34.462960662999997</v>
      </c>
      <c r="E38" s="510">
        <v>-4.5933918550000001</v>
      </c>
      <c r="F38" s="510">
        <v>16.221816324999999</v>
      </c>
      <c r="G38" s="510">
        <v>20.631916689000001</v>
      </c>
      <c r="H38" s="510">
        <v>27.304159385999998</v>
      </c>
      <c r="I38" s="510">
        <v>25.781575535000002</v>
      </c>
      <c r="J38" s="510">
        <v>22.368892235000001</v>
      </c>
      <c r="K38" s="510">
        <v>27.565664905999999</v>
      </c>
      <c r="L38" s="510">
        <v>-51.427483639999998</v>
      </c>
      <c r="M38" s="523">
        <v>18.589218719000002</v>
      </c>
      <c r="N38" s="523">
        <v>1.7711965279999999</v>
      </c>
      <c r="O38" s="523">
        <v>7.8759212820000002</v>
      </c>
      <c r="P38" s="510">
        <v>8.2182217990000002</v>
      </c>
    </row>
    <row r="39" spans="1:16" ht="16.5" customHeight="1">
      <c r="A39" s="506" t="s">
        <v>217</v>
      </c>
      <c r="B39" s="508">
        <v>64.556708633</v>
      </c>
      <c r="C39" s="508">
        <v>59.057573421000001</v>
      </c>
      <c r="D39" s="508">
        <v>53.642202982000001</v>
      </c>
      <c r="E39" s="508">
        <v>61.791215766999997</v>
      </c>
      <c r="F39" s="508">
        <v>71.171202293999997</v>
      </c>
      <c r="G39" s="508">
        <v>74.428635485000001</v>
      </c>
      <c r="H39" s="508">
        <v>79.627995772000006</v>
      </c>
      <c r="I39" s="508">
        <v>85.078594643000002</v>
      </c>
      <c r="J39" s="508">
        <v>99.585892762</v>
      </c>
      <c r="K39" s="508">
        <v>134.042225067</v>
      </c>
      <c r="L39" s="508">
        <v>104.39335764400001</v>
      </c>
      <c r="M39" s="521">
        <v>74.007803827999993</v>
      </c>
      <c r="N39" s="521">
        <v>103.74395207800001</v>
      </c>
      <c r="O39" s="521">
        <v>92.950114477</v>
      </c>
      <c r="P39" s="508">
        <v>86.766902807999998</v>
      </c>
    </row>
    <row r="40" spans="1:16" ht="16.5" customHeight="1">
      <c r="A40" s="506" t="s">
        <v>218</v>
      </c>
      <c r="B40" s="508">
        <v>109.57194244599999</v>
      </c>
      <c r="C40" s="508">
        <v>165.22222344599999</v>
      </c>
      <c r="D40" s="508">
        <v>90.567606206999997</v>
      </c>
      <c r="E40" s="508">
        <v>68.852935572000007</v>
      </c>
      <c r="F40" s="508">
        <v>65.373797092000004</v>
      </c>
      <c r="G40" s="508">
        <v>70.115289301999994</v>
      </c>
      <c r="H40" s="508">
        <v>65.988626461999999</v>
      </c>
      <c r="I40" s="508">
        <v>62.991923921999998</v>
      </c>
      <c r="J40" s="508">
        <v>79.555055078999999</v>
      </c>
      <c r="K40" s="508">
        <v>105.951948501</v>
      </c>
      <c r="L40" s="508">
        <v>181.214329733</v>
      </c>
      <c r="M40" s="521">
        <v>67.300377122</v>
      </c>
      <c r="N40" s="521">
        <v>111.07251617</v>
      </c>
      <c r="O40" s="521">
        <v>95.183795265000001</v>
      </c>
      <c r="P40" s="508">
        <v>90.020853008000003</v>
      </c>
    </row>
    <row r="41" spans="1:16" ht="16.5" customHeight="1">
      <c r="A41" s="516" t="s">
        <v>219</v>
      </c>
      <c r="B41" s="509">
        <v>45.015233813000002</v>
      </c>
      <c r="C41" s="509">
        <v>106.164650024</v>
      </c>
      <c r="D41" s="509">
        <v>36.925403224</v>
      </c>
      <c r="E41" s="509">
        <v>7.0617198050000001</v>
      </c>
      <c r="F41" s="509">
        <v>-5.7974052020000002</v>
      </c>
      <c r="G41" s="509">
        <v>-4.3133461830000002</v>
      </c>
      <c r="H41" s="509">
        <v>-13.639369309999999</v>
      </c>
      <c r="I41" s="509">
        <v>-22.086670721000001</v>
      </c>
      <c r="J41" s="509">
        <v>-20.030837682000001</v>
      </c>
      <c r="K41" s="509">
        <v>-28.090276566</v>
      </c>
      <c r="L41" s="509">
        <v>76.820972088000005</v>
      </c>
      <c r="M41" s="522">
        <v>-6.7074267059999997</v>
      </c>
      <c r="N41" s="522">
        <v>7.3285640919999997</v>
      </c>
      <c r="O41" s="522">
        <v>2.233680788</v>
      </c>
      <c r="P41" s="509">
        <v>3.2539501999999998</v>
      </c>
    </row>
    <row r="42" spans="1:16" ht="16.5" customHeight="1">
      <c r="A42" s="518" t="s">
        <v>220</v>
      </c>
      <c r="B42" s="507">
        <v>1894.3871223020001</v>
      </c>
      <c r="C42" s="507">
        <v>1014.059566814</v>
      </c>
      <c r="D42" s="507">
        <v>853.63303930899997</v>
      </c>
      <c r="E42" s="507">
        <v>933.19202507199998</v>
      </c>
      <c r="F42" s="507">
        <v>1054.197349494</v>
      </c>
      <c r="G42" s="507">
        <v>1151.4965830670001</v>
      </c>
      <c r="H42" s="507">
        <v>1271.526569675</v>
      </c>
      <c r="I42" s="507">
        <v>1425.088370488</v>
      </c>
      <c r="J42" s="507">
        <v>1624.5161802590001</v>
      </c>
      <c r="K42" s="507">
        <v>1790.8614591210001</v>
      </c>
      <c r="L42" s="507">
        <v>1747.266089532</v>
      </c>
      <c r="M42" s="520">
        <v>1148.2395570629999</v>
      </c>
      <c r="N42" s="520">
        <v>1645.756501545</v>
      </c>
      <c r="O42" s="520">
        <v>1465.1642789909999</v>
      </c>
      <c r="P42" s="507">
        <v>1341.105733695</v>
      </c>
    </row>
    <row r="43" spans="1:16" ht="16.5" customHeight="1">
      <c r="A43" s="518" t="s">
        <v>221</v>
      </c>
      <c r="B43" s="507">
        <v>1723.129334532</v>
      </c>
      <c r="C43" s="507">
        <v>1112.145982624</v>
      </c>
      <c r="D43" s="507">
        <v>856.09548186999996</v>
      </c>
      <c r="E43" s="507">
        <v>935.66035302199998</v>
      </c>
      <c r="F43" s="507">
        <v>1064.6217606170001</v>
      </c>
      <c r="G43" s="507">
        <v>1167.8151535730001</v>
      </c>
      <c r="H43" s="507">
        <v>1285.1913597499999</v>
      </c>
      <c r="I43" s="507">
        <v>1428.783275303</v>
      </c>
      <c r="J43" s="507">
        <v>1626.854234811</v>
      </c>
      <c r="K43" s="507">
        <v>1790.3368474609999</v>
      </c>
      <c r="L43" s="507">
        <v>1772.659577981</v>
      </c>
      <c r="M43" s="520">
        <v>1160.1213490759999</v>
      </c>
      <c r="N43" s="520">
        <v>1654.8562621650001</v>
      </c>
      <c r="O43" s="520">
        <v>1475.2738810610001</v>
      </c>
      <c r="P43" s="507">
        <v>1352.577905694</v>
      </c>
    </row>
    <row r="44" spans="1:16" ht="16.5" customHeight="1">
      <c r="A44" s="516" t="s">
        <v>222</v>
      </c>
      <c r="B44" s="509">
        <v>-171.25778776999999</v>
      </c>
      <c r="C44" s="509">
        <v>98.086415810000005</v>
      </c>
      <c r="D44" s="509">
        <v>2.462442561</v>
      </c>
      <c r="E44" s="509">
        <v>2.4683279499999999</v>
      </c>
      <c r="F44" s="509">
        <v>10.424411123000001</v>
      </c>
      <c r="G44" s="509">
        <v>16.318570506</v>
      </c>
      <c r="H44" s="509">
        <v>13.664790075999999</v>
      </c>
      <c r="I44" s="509">
        <v>3.6949048150000001</v>
      </c>
      <c r="J44" s="509">
        <v>2.3380545530000001</v>
      </c>
      <c r="K44" s="509">
        <v>-0.52461166000000004</v>
      </c>
      <c r="L44" s="509">
        <v>25.393488447999999</v>
      </c>
      <c r="M44" s="522">
        <v>11.881792013</v>
      </c>
      <c r="N44" s="522">
        <v>9.0997606199999996</v>
      </c>
      <c r="O44" s="522">
        <v>10.109602069999999</v>
      </c>
      <c r="P44" s="509">
        <v>11.472171999</v>
      </c>
    </row>
    <row r="45" spans="1:16" s="8" customFormat="1" ht="16.5" customHeight="1">
      <c r="A45" s="519" t="s">
        <v>342</v>
      </c>
      <c r="B45" s="510">
        <v>710.32122302200003</v>
      </c>
      <c r="C45" s="510">
        <v>612.75596426799996</v>
      </c>
      <c r="D45" s="510">
        <v>482.93751382300002</v>
      </c>
      <c r="E45" s="510">
        <v>561.210713113</v>
      </c>
      <c r="F45" s="510">
        <v>686.59949652</v>
      </c>
      <c r="G45" s="510">
        <v>728.88506606999999</v>
      </c>
      <c r="H45" s="510">
        <v>828.620825524</v>
      </c>
      <c r="I45" s="510">
        <v>863.09789186099999</v>
      </c>
      <c r="J45" s="510">
        <v>1040.974341463</v>
      </c>
      <c r="K45" s="510">
        <v>1383.5924286009999</v>
      </c>
      <c r="L45" s="510">
        <v>1477.1868944170001</v>
      </c>
      <c r="M45" s="523">
        <v>736.83344010600001</v>
      </c>
      <c r="N45" s="523">
        <v>1191.9568350970001</v>
      </c>
      <c r="O45" s="523">
        <v>1026.7529232530001</v>
      </c>
      <c r="P45" s="510">
        <v>920.394159479</v>
      </c>
    </row>
    <row r="46" spans="1:16" ht="16.5" customHeight="1">
      <c r="A46" s="515" t="s">
        <v>554</v>
      </c>
      <c r="B46" s="508"/>
      <c r="C46" s="508"/>
      <c r="D46" s="508"/>
      <c r="E46" s="508"/>
      <c r="F46" s="508"/>
      <c r="G46" s="508"/>
      <c r="H46" s="508"/>
      <c r="I46" s="508"/>
      <c r="J46" s="508"/>
      <c r="K46" s="508"/>
      <c r="L46" s="508"/>
      <c r="M46" s="524"/>
      <c r="N46" s="524"/>
      <c r="O46" s="524"/>
      <c r="P46" s="511"/>
    </row>
    <row r="47" spans="1:16" ht="16.5" customHeight="1">
      <c r="A47" s="506" t="s">
        <v>585</v>
      </c>
      <c r="B47" s="508">
        <v>778.724172662</v>
      </c>
      <c r="C47" s="508">
        <v>530.93795643700003</v>
      </c>
      <c r="D47" s="508">
        <v>484.13112790100001</v>
      </c>
      <c r="E47" s="508">
        <v>587.89704508299997</v>
      </c>
      <c r="F47" s="508">
        <v>703.99182206700004</v>
      </c>
      <c r="G47" s="508">
        <v>790.051829656</v>
      </c>
      <c r="H47" s="508">
        <v>906.67540609699995</v>
      </c>
      <c r="I47" s="508">
        <v>1057.0095291550001</v>
      </c>
      <c r="J47" s="508">
        <v>1208.159883671</v>
      </c>
      <c r="K47" s="508">
        <v>1307.197645192</v>
      </c>
      <c r="L47" s="508">
        <v>1324.4100086860001</v>
      </c>
      <c r="M47" s="521">
        <v>789.98590796799999</v>
      </c>
      <c r="N47" s="521">
        <v>1226.5957697010001</v>
      </c>
      <c r="O47" s="521">
        <v>1068.1120312200001</v>
      </c>
      <c r="P47" s="508">
        <v>954.72332772799996</v>
      </c>
    </row>
    <row r="48" spans="1:16" ht="16.5" customHeight="1">
      <c r="A48" s="506" t="s">
        <v>508</v>
      </c>
      <c r="B48" s="508">
        <v>203.50899280600001</v>
      </c>
      <c r="C48" s="508">
        <v>220.83422295599999</v>
      </c>
      <c r="D48" s="508">
        <v>255.11712883499999</v>
      </c>
      <c r="E48" s="508">
        <v>329.83429683999998</v>
      </c>
      <c r="F48" s="508">
        <v>384.11308553700002</v>
      </c>
      <c r="G48" s="508">
        <v>424.39836783800001</v>
      </c>
      <c r="H48" s="508">
        <v>474.57751628199998</v>
      </c>
      <c r="I48" s="508">
        <v>531.39983990400003</v>
      </c>
      <c r="J48" s="508">
        <v>604.25283495199994</v>
      </c>
      <c r="K48" s="508">
        <v>624.83668030700005</v>
      </c>
      <c r="L48" s="508">
        <v>656.11023673099999</v>
      </c>
      <c r="M48" s="521">
        <v>422.27048407000001</v>
      </c>
      <c r="N48" s="521">
        <v>607.19677086199999</v>
      </c>
      <c r="O48" s="521">
        <v>540.07091814299997</v>
      </c>
      <c r="P48" s="508">
        <v>483.905908372</v>
      </c>
    </row>
    <row r="49" spans="1:25" ht="16.5" customHeight="1">
      <c r="A49" s="506" t="s">
        <v>509</v>
      </c>
      <c r="B49" s="508">
        <v>488.41561151100001</v>
      </c>
      <c r="C49" s="508">
        <v>330.81042706800002</v>
      </c>
      <c r="D49" s="508">
        <v>299.23290317300001</v>
      </c>
      <c r="E49" s="508">
        <v>423.56700509500001</v>
      </c>
      <c r="F49" s="508">
        <v>509.232238908</v>
      </c>
      <c r="G49" s="508">
        <v>567.50442110400002</v>
      </c>
      <c r="H49" s="508">
        <v>642.91932378399997</v>
      </c>
      <c r="I49" s="508">
        <v>736.02911866199997</v>
      </c>
      <c r="J49" s="508">
        <v>824.35271042099998</v>
      </c>
      <c r="K49" s="508">
        <v>864.88637985800005</v>
      </c>
      <c r="L49" s="508">
        <v>818.99475628799996</v>
      </c>
      <c r="M49" s="521">
        <v>564.50991374700004</v>
      </c>
      <c r="N49" s="521">
        <v>810.03329680499996</v>
      </c>
      <c r="O49" s="521">
        <v>720.91148110200004</v>
      </c>
      <c r="P49" s="508">
        <v>634.56058343799998</v>
      </c>
    </row>
    <row r="50" spans="1:25" ht="16.5" customHeight="1">
      <c r="A50" s="506" t="s">
        <v>510</v>
      </c>
      <c r="B50" s="508">
        <v>981.007320144</v>
      </c>
      <c r="C50" s="508">
        <v>727.10509544800004</v>
      </c>
      <c r="D50" s="508">
        <v>626.36400407999997</v>
      </c>
      <c r="E50" s="508">
        <v>733.43009394700005</v>
      </c>
      <c r="F50" s="508">
        <v>859.41915902300002</v>
      </c>
      <c r="G50" s="508">
        <v>958.61912904600001</v>
      </c>
      <c r="H50" s="508">
        <v>1081.7397597409999</v>
      </c>
      <c r="I50" s="508">
        <v>1230.8612627929999</v>
      </c>
      <c r="J50" s="508">
        <v>1381.4768780039999</v>
      </c>
      <c r="K50" s="508">
        <v>1499.5016922570001</v>
      </c>
      <c r="L50" s="508">
        <v>1467.347977223</v>
      </c>
      <c r="M50" s="521">
        <v>954.98876568599997</v>
      </c>
      <c r="N50" s="521">
        <v>1394.1454695499999</v>
      </c>
      <c r="O50" s="521">
        <v>1234.7372602830001</v>
      </c>
      <c r="P50" s="508">
        <v>1118.851937506</v>
      </c>
    </row>
    <row r="51" spans="1:25" ht="16.5" customHeight="1">
      <c r="A51" s="506" t="s">
        <v>586</v>
      </c>
      <c r="B51" s="508">
        <v>1051.1062410070001</v>
      </c>
      <c r="C51" s="508">
        <v>411.20018967200002</v>
      </c>
      <c r="D51" s="508">
        <v>304.55867029799998</v>
      </c>
      <c r="E51" s="508">
        <v>261.95300062199999</v>
      </c>
      <c r="F51" s="508">
        <v>267.41065356199999</v>
      </c>
      <c r="G51" s="508">
        <v>273.67274622399998</v>
      </c>
      <c r="H51" s="508">
        <v>270.21749716699998</v>
      </c>
      <c r="I51" s="508">
        <v>265.350036897</v>
      </c>
      <c r="J51" s="508">
        <v>290.016104697</v>
      </c>
      <c r="K51" s="508">
        <v>284.49157207899998</v>
      </c>
      <c r="L51" s="508">
        <v>252.18242281400001</v>
      </c>
      <c r="M51" s="521">
        <v>269.48193253199997</v>
      </c>
      <c r="N51" s="521">
        <v>272.153341883</v>
      </c>
      <c r="O51" s="521">
        <v>271.183654805</v>
      </c>
      <c r="P51" s="508">
        <v>271.03433201000001</v>
      </c>
    </row>
    <row r="52" spans="1:25" ht="16.5" customHeight="1">
      <c r="A52" s="506" t="s">
        <v>511</v>
      </c>
      <c r="B52" s="508">
        <v>710.32122302200003</v>
      </c>
      <c r="C52" s="508">
        <v>612.75596426799996</v>
      </c>
      <c r="D52" s="508">
        <v>482.93751382300002</v>
      </c>
      <c r="E52" s="508">
        <v>561.210713113</v>
      </c>
      <c r="F52" s="508">
        <v>686.59949652</v>
      </c>
      <c r="G52" s="508">
        <v>728.88506606999999</v>
      </c>
      <c r="H52" s="508">
        <v>828.620825524</v>
      </c>
      <c r="I52" s="508">
        <v>863.09789186099999</v>
      </c>
      <c r="J52" s="508">
        <v>1040.974341463</v>
      </c>
      <c r="K52" s="508">
        <v>1383.5924286009999</v>
      </c>
      <c r="L52" s="508">
        <v>1477.1868944170001</v>
      </c>
      <c r="M52" s="521">
        <v>736.83344010600001</v>
      </c>
      <c r="N52" s="521">
        <v>1191.9568350970001</v>
      </c>
      <c r="O52" s="521">
        <v>1026.7529232530001</v>
      </c>
      <c r="P52" s="508">
        <v>920.394159479</v>
      </c>
    </row>
    <row r="53" spans="1:25" ht="16.5" customHeight="1">
      <c r="A53" s="506" t="s">
        <v>512</v>
      </c>
      <c r="B53" s="508">
        <v>99.543165467999998</v>
      </c>
      <c r="C53" s="508">
        <v>118.340093</v>
      </c>
      <c r="D53" s="508">
        <v>105.628605389</v>
      </c>
      <c r="E53" s="508">
        <v>109.937928107</v>
      </c>
      <c r="F53" s="508">
        <v>129.112062038</v>
      </c>
      <c r="G53" s="508">
        <v>137.19617349399999</v>
      </c>
      <c r="H53" s="508">
        <v>147.04631335400001</v>
      </c>
      <c r="I53" s="508">
        <v>173.51979477099999</v>
      </c>
      <c r="J53" s="508">
        <v>193.536740686</v>
      </c>
      <c r="K53" s="508">
        <v>209.12520371400001</v>
      </c>
      <c r="L53" s="508">
        <v>177.18181418899999</v>
      </c>
      <c r="M53" s="521">
        <v>135.570781251</v>
      </c>
      <c r="N53" s="521">
        <v>186.82977451299999</v>
      </c>
      <c r="O53" s="521">
        <v>168.22342226399999</v>
      </c>
      <c r="P53" s="508">
        <v>165.56183446599999</v>
      </c>
    </row>
    <row r="54" spans="1:25" ht="12.75" customHeight="1">
      <c r="A54" s="247" t="s">
        <v>762</v>
      </c>
      <c r="B54" s="514"/>
      <c r="C54" s="514"/>
      <c r="D54" s="514"/>
      <c r="E54" s="514"/>
      <c r="F54" s="514"/>
      <c r="G54" s="514"/>
      <c r="H54" s="514"/>
      <c r="I54" s="514"/>
      <c r="J54" s="527"/>
      <c r="K54" s="527"/>
      <c r="L54" s="527"/>
      <c r="M54" s="615"/>
      <c r="N54" s="527"/>
      <c r="O54" s="795"/>
      <c r="P54" s="796"/>
      <c r="Q54" s="13"/>
      <c r="R54" s="13"/>
      <c r="S54" s="13"/>
      <c r="T54" s="13"/>
      <c r="U54" s="13"/>
      <c r="V54" s="226"/>
      <c r="W54" s="226"/>
      <c r="X54" s="226"/>
      <c r="Y54" s="40"/>
    </row>
    <row r="55" spans="1:25" ht="14.25">
      <c r="A55" s="271" t="s">
        <v>602</v>
      </c>
      <c r="B55" s="514"/>
      <c r="C55" s="514"/>
      <c r="D55" s="514"/>
      <c r="E55" s="514"/>
      <c r="F55" s="514"/>
      <c r="G55" s="514"/>
      <c r="H55" s="514"/>
      <c r="I55" s="514"/>
      <c r="J55" s="514"/>
      <c r="K55" s="514"/>
      <c r="L55" s="514"/>
      <c r="M55" s="527"/>
      <c r="N55" s="527"/>
      <c r="O55" s="795"/>
      <c r="P55" s="797"/>
    </row>
    <row r="56" spans="1:25">
      <c r="A56" s="38" t="s">
        <v>587</v>
      </c>
      <c r="B56" s="13"/>
      <c r="C56" s="13"/>
      <c r="D56" s="13"/>
      <c r="E56" s="13"/>
      <c r="F56" s="13"/>
      <c r="G56" s="13"/>
      <c r="H56" s="13"/>
      <c r="I56" s="13"/>
      <c r="J56" s="13"/>
      <c r="K56" s="13"/>
      <c r="L56" s="13"/>
      <c r="M56" s="226"/>
      <c r="N56" s="226"/>
      <c r="O56" s="226"/>
      <c r="P56" s="40"/>
    </row>
    <row r="57" spans="1:25">
      <c r="A57" s="170" t="s">
        <v>562</v>
      </c>
      <c r="B57" s="13"/>
      <c r="C57" s="13"/>
      <c r="D57" s="13"/>
      <c r="E57" s="13"/>
      <c r="F57" s="13"/>
      <c r="G57" s="13"/>
      <c r="H57" s="13"/>
      <c r="I57" s="13"/>
      <c r="J57" s="13"/>
      <c r="K57" s="13"/>
      <c r="L57" s="13"/>
      <c r="M57" s="226"/>
      <c r="N57" s="226"/>
      <c r="O57" s="226"/>
      <c r="P57" s="40"/>
    </row>
    <row r="58" spans="1:25">
      <c r="A58" s="271" t="s">
        <v>601</v>
      </c>
      <c r="B58" s="3"/>
      <c r="C58" s="3"/>
      <c r="D58" s="3"/>
      <c r="G58" s="187"/>
      <c r="J58" s="187"/>
      <c r="M58" s="226"/>
      <c r="N58" s="226"/>
      <c r="O58" s="226"/>
    </row>
    <row r="59" spans="1:25">
      <c r="A59" s="303" t="s">
        <v>790</v>
      </c>
      <c r="B59" s="3"/>
      <c r="C59" s="3"/>
      <c r="D59" s="3"/>
      <c r="G59" s="187"/>
      <c r="J59" s="187"/>
    </row>
    <row r="60" spans="1:25">
      <c r="A60" s="69"/>
    </row>
    <row r="61" spans="1:25" ht="21">
      <c r="A61" s="47" t="s">
        <v>818</v>
      </c>
    </row>
    <row r="62" spans="1:25" ht="15" customHeight="1" thickBot="1">
      <c r="A62" s="13"/>
    </row>
    <row r="63" spans="1:25" ht="15.95" customHeight="1">
      <c r="A63" s="42"/>
      <c r="B63" s="43" t="s">
        <v>42</v>
      </c>
      <c r="C63" s="43" t="s">
        <v>133</v>
      </c>
      <c r="D63" s="43" t="s">
        <v>135</v>
      </c>
      <c r="E63" s="43" t="s">
        <v>43</v>
      </c>
      <c r="F63" s="43" t="s">
        <v>44</v>
      </c>
      <c r="G63" s="43" t="s">
        <v>45</v>
      </c>
      <c r="H63" s="43" t="s">
        <v>46</v>
      </c>
      <c r="I63" s="43" t="s">
        <v>137</v>
      </c>
      <c r="J63" s="43" t="s">
        <v>138</v>
      </c>
      <c r="K63" s="43" t="s">
        <v>139</v>
      </c>
      <c r="L63" s="268">
        <v>100000</v>
      </c>
      <c r="M63" s="266" t="s">
        <v>278</v>
      </c>
      <c r="N63" s="266" t="s">
        <v>278</v>
      </c>
      <c r="O63" s="273" t="s">
        <v>84</v>
      </c>
      <c r="P63" s="298" t="s">
        <v>266</v>
      </c>
    </row>
    <row r="64" spans="1:25" ht="15.95" customHeight="1">
      <c r="A64" s="612" t="s">
        <v>88</v>
      </c>
      <c r="B64" s="44" t="s">
        <v>132</v>
      </c>
      <c r="C64" s="44" t="s">
        <v>47</v>
      </c>
      <c r="D64" s="44" t="s">
        <v>47</v>
      </c>
      <c r="E64" s="44" t="s">
        <v>47</v>
      </c>
      <c r="F64" s="44" t="s">
        <v>47</v>
      </c>
      <c r="G64" s="44" t="s">
        <v>47</v>
      </c>
      <c r="H64" s="44" t="s">
        <v>47</v>
      </c>
      <c r="I64" s="44" t="s">
        <v>47</v>
      </c>
      <c r="J64" s="44" t="s">
        <v>47</v>
      </c>
      <c r="K64" s="44" t="s">
        <v>47</v>
      </c>
      <c r="L64" s="44" t="s">
        <v>50</v>
      </c>
      <c r="M64" s="251" t="s">
        <v>277</v>
      </c>
      <c r="N64" s="251" t="s">
        <v>156</v>
      </c>
      <c r="O64" s="272" t="s">
        <v>155</v>
      </c>
      <c r="P64" s="299" t="s">
        <v>353</v>
      </c>
    </row>
    <row r="65" spans="1:16" ht="15.95" customHeight="1" thickBot="1">
      <c r="A65" s="462" t="s">
        <v>107</v>
      </c>
      <c r="B65" s="45" t="s">
        <v>50</v>
      </c>
      <c r="C65" s="45" t="s">
        <v>134</v>
      </c>
      <c r="D65" s="45" t="s">
        <v>136</v>
      </c>
      <c r="E65" s="45" t="s">
        <v>51</v>
      </c>
      <c r="F65" s="45" t="s">
        <v>52</v>
      </c>
      <c r="G65" s="45" t="s">
        <v>53</v>
      </c>
      <c r="H65" s="45" t="s">
        <v>49</v>
      </c>
      <c r="I65" s="45" t="s">
        <v>140</v>
      </c>
      <c r="J65" s="45" t="s">
        <v>141</v>
      </c>
      <c r="K65" s="45" t="s">
        <v>142</v>
      </c>
      <c r="L65" s="45" t="s">
        <v>143</v>
      </c>
      <c r="M65" s="267" t="s">
        <v>156</v>
      </c>
      <c r="N65" s="267" t="s">
        <v>143</v>
      </c>
      <c r="O65" s="274" t="s">
        <v>48</v>
      </c>
      <c r="P65" s="300" t="s">
        <v>354</v>
      </c>
    </row>
    <row r="66" spans="1:16" ht="15" customHeight="1">
      <c r="A66" s="590" t="s">
        <v>230</v>
      </c>
      <c r="B66" s="194"/>
      <c r="C66" s="194"/>
      <c r="D66" s="194"/>
      <c r="E66" s="194"/>
      <c r="F66" s="194"/>
      <c r="G66" s="194"/>
      <c r="H66" s="194"/>
      <c r="I66" s="194"/>
      <c r="J66" s="194"/>
      <c r="K66" s="194"/>
      <c r="L66" s="194"/>
      <c r="M66" s="194"/>
      <c r="N66" s="194"/>
      <c r="O66" s="194"/>
    </row>
    <row r="67" spans="1:16" ht="16.5" customHeight="1">
      <c r="A67" s="528" t="s">
        <v>345</v>
      </c>
      <c r="B67" s="800">
        <f>B8/B$8</f>
        <v>1</v>
      </c>
      <c r="C67" s="800">
        <f t="shared" ref="C67:P67" si="0">C8/C$8</f>
        <v>1</v>
      </c>
      <c r="D67" s="800">
        <f t="shared" si="0"/>
        <v>1</v>
      </c>
      <c r="E67" s="800">
        <f t="shared" si="0"/>
        <v>1</v>
      </c>
      <c r="F67" s="800">
        <f t="shared" si="0"/>
        <v>1</v>
      </c>
      <c r="G67" s="800">
        <f t="shared" si="0"/>
        <v>1</v>
      </c>
      <c r="H67" s="800">
        <f t="shared" si="0"/>
        <v>1</v>
      </c>
      <c r="I67" s="800">
        <f t="shared" si="0"/>
        <v>1</v>
      </c>
      <c r="J67" s="800">
        <f t="shared" si="0"/>
        <v>1</v>
      </c>
      <c r="K67" s="800">
        <f t="shared" si="0"/>
        <v>1</v>
      </c>
      <c r="L67" s="800">
        <f t="shared" si="0"/>
        <v>1</v>
      </c>
      <c r="M67" s="801">
        <f t="shared" si="0"/>
        <v>1</v>
      </c>
      <c r="N67" s="801">
        <f t="shared" si="0"/>
        <v>1</v>
      </c>
      <c r="O67" s="801">
        <f t="shared" si="0"/>
        <v>1</v>
      </c>
      <c r="P67" s="800">
        <f t="shared" si="0"/>
        <v>1</v>
      </c>
    </row>
    <row r="68" spans="1:16" ht="15.75" customHeight="1">
      <c r="A68" s="531" t="s">
        <v>189</v>
      </c>
      <c r="B68" s="802">
        <f t="shared" ref="B68:L72" si="1">B9/B$8</f>
        <v>0.3781918099578872</v>
      </c>
      <c r="C68" s="802">
        <f t="shared" si="1"/>
        <v>0.33501953959796171</v>
      </c>
      <c r="D68" s="802">
        <f t="shared" si="1"/>
        <v>0.33070428671552088</v>
      </c>
      <c r="E68" s="802">
        <f t="shared" si="1"/>
        <v>0.31865935866940431</v>
      </c>
      <c r="F68" s="802">
        <f t="shared" si="1"/>
        <v>0.30586136851635914</v>
      </c>
      <c r="G68" s="802">
        <f t="shared" si="1"/>
        <v>0.28331094397338102</v>
      </c>
      <c r="H68" s="802">
        <f t="shared" si="1"/>
        <v>0.26397244917694707</v>
      </c>
      <c r="I68" s="802">
        <f t="shared" si="1"/>
        <v>0.23852817087700134</v>
      </c>
      <c r="J68" s="802">
        <f t="shared" si="1"/>
        <v>0.22365989968620054</v>
      </c>
      <c r="K68" s="802">
        <f t="shared" si="1"/>
        <v>0.20316697071336168</v>
      </c>
      <c r="L68" s="802">
        <f t="shared" si="1"/>
        <v>0.18070851047809502</v>
      </c>
      <c r="M68" s="803">
        <f t="shared" ref="M68:P68" si="2">M9/M$8</f>
        <v>0.28226788615148901</v>
      </c>
      <c r="N68" s="803">
        <f t="shared" si="2"/>
        <v>0.20879874052480957</v>
      </c>
      <c r="O68" s="803">
        <f t="shared" si="2"/>
        <v>0.22856344440193319</v>
      </c>
      <c r="P68" s="802">
        <f t="shared" si="2"/>
        <v>0.24123722361307021</v>
      </c>
    </row>
    <row r="69" spans="1:16" ht="15.75" customHeight="1">
      <c r="A69" s="533" t="s">
        <v>190</v>
      </c>
      <c r="B69" s="804">
        <f t="shared" si="1"/>
        <v>0.16756092283735435</v>
      </c>
      <c r="C69" s="804">
        <f t="shared" si="1"/>
        <v>0.32529865973906003</v>
      </c>
      <c r="D69" s="804">
        <f t="shared" si="1"/>
        <v>0.37421872173087734</v>
      </c>
      <c r="E69" s="804">
        <f t="shared" si="1"/>
        <v>0.46419178302283148</v>
      </c>
      <c r="F69" s="804">
        <f t="shared" si="1"/>
        <v>0.5099041879704248</v>
      </c>
      <c r="G69" s="804">
        <f t="shared" si="1"/>
        <v>0.53342257254851544</v>
      </c>
      <c r="H69" s="804">
        <f t="shared" si="1"/>
        <v>0.56595536669927748</v>
      </c>
      <c r="I69" s="804">
        <f t="shared" si="1"/>
        <v>0.59710507328403351</v>
      </c>
      <c r="J69" s="804">
        <f t="shared" si="1"/>
        <v>0.61366231053505405</v>
      </c>
      <c r="K69" s="804">
        <f t="shared" si="1"/>
        <v>0.61554312206135919</v>
      </c>
      <c r="L69" s="804">
        <f t="shared" si="1"/>
        <v>0.54740310198724407</v>
      </c>
      <c r="M69" s="805">
        <f t="shared" ref="M69:P69" si="3">M10/M$8</f>
        <v>0.53671511612505129</v>
      </c>
      <c r="N69" s="805">
        <f t="shared" si="3"/>
        <v>0.5892886205075375</v>
      </c>
      <c r="O69" s="805">
        <f t="shared" si="3"/>
        <v>0.57514527179888864</v>
      </c>
      <c r="P69" s="804">
        <f t="shared" si="3"/>
        <v>0.55362743411177517</v>
      </c>
    </row>
    <row r="70" spans="1:16" ht="15.75" customHeight="1">
      <c r="A70" s="531" t="s">
        <v>191</v>
      </c>
      <c r="B70" s="802">
        <f t="shared" si="1"/>
        <v>2.7958985855766082E-2</v>
      </c>
      <c r="C70" s="802">
        <f t="shared" si="1"/>
        <v>2.7438444737179737E-2</v>
      </c>
      <c r="D70" s="802">
        <f t="shared" si="1"/>
        <v>2.7080468733633484E-2</v>
      </c>
      <c r="E70" s="802">
        <f t="shared" si="1"/>
        <v>3.0523623885971837E-2</v>
      </c>
      <c r="F70" s="802">
        <f t="shared" si="1"/>
        <v>3.1276175103421587E-2</v>
      </c>
      <c r="G70" s="802">
        <f t="shared" si="1"/>
        <v>2.9598215879189524E-2</v>
      </c>
      <c r="H70" s="802">
        <f t="shared" si="1"/>
        <v>2.9338362083048471E-2</v>
      </c>
      <c r="I70" s="802">
        <f t="shared" si="1"/>
        <v>2.4761340695514809E-2</v>
      </c>
      <c r="J70" s="802">
        <f t="shared" si="1"/>
        <v>2.6147406188288952E-2</v>
      </c>
      <c r="K70" s="802">
        <f t="shared" si="1"/>
        <v>3.2119500146496262E-2</v>
      </c>
      <c r="L70" s="802">
        <f t="shared" si="1"/>
        <v>2.6467986767168043E-2</v>
      </c>
      <c r="M70" s="803">
        <f t="shared" ref="M70:P70" si="4">M11/M$8</f>
        <v>2.9893746654856539E-2</v>
      </c>
      <c r="N70" s="803">
        <f t="shared" si="4"/>
        <v>2.7082621008826194E-2</v>
      </c>
      <c r="O70" s="803">
        <f t="shared" si="4"/>
        <v>2.7838871342872346E-2</v>
      </c>
      <c r="P70" s="802">
        <f t="shared" si="4"/>
        <v>2.8222996839815492E-2</v>
      </c>
    </row>
    <row r="71" spans="1:16" ht="15.75" customHeight="1">
      <c r="A71" s="533" t="s">
        <v>192</v>
      </c>
      <c r="B71" s="804">
        <f t="shared" si="1"/>
        <v>0.13853592936407427</v>
      </c>
      <c r="C71" s="804">
        <f t="shared" si="1"/>
        <v>0.15764616547133364</v>
      </c>
      <c r="D71" s="804">
        <f t="shared" si="1"/>
        <v>0.16196766359183895</v>
      </c>
      <c r="E71" s="804">
        <f t="shared" si="1"/>
        <v>0.10787032590631297</v>
      </c>
      <c r="F71" s="804">
        <f t="shared" si="1"/>
        <v>0.10039239704629344</v>
      </c>
      <c r="G71" s="804">
        <f t="shared" si="1"/>
        <v>0.10282397161313657</v>
      </c>
      <c r="H71" s="804">
        <f t="shared" si="1"/>
        <v>0.10489587293583967</v>
      </c>
      <c r="I71" s="804">
        <f t="shared" si="1"/>
        <v>0.10822449411847938</v>
      </c>
      <c r="J71" s="804">
        <f t="shared" si="1"/>
        <v>0.10680723254323791</v>
      </c>
      <c r="K71" s="804">
        <f t="shared" si="1"/>
        <v>0.12050477487827993</v>
      </c>
      <c r="L71" s="804">
        <f t="shared" si="1"/>
        <v>0.21580255998846234</v>
      </c>
      <c r="M71" s="805">
        <f t="shared" ref="M71:P71" si="5">M12/M$8</f>
        <v>0.10413478862841627</v>
      </c>
      <c r="N71" s="805">
        <f t="shared" si="5"/>
        <v>0.14501624765539969</v>
      </c>
      <c r="O71" s="805">
        <f t="shared" si="5"/>
        <v>0.13401829844997842</v>
      </c>
      <c r="P71" s="804">
        <f t="shared" si="5"/>
        <v>0.13475711739650739</v>
      </c>
    </row>
    <row r="72" spans="1:16" ht="15.75" customHeight="1">
      <c r="A72" s="536" t="s">
        <v>193</v>
      </c>
      <c r="B72" s="806">
        <f t="shared" si="1"/>
        <v>0.28775235198363402</v>
      </c>
      <c r="C72" s="806">
        <f t="shared" si="1"/>
        <v>0.15459719045633194</v>
      </c>
      <c r="D72" s="806">
        <f t="shared" si="1"/>
        <v>0.10602885922812937</v>
      </c>
      <c r="E72" s="806">
        <f t="shared" si="1"/>
        <v>7.8754908515479408E-2</v>
      </c>
      <c r="F72" s="806">
        <f t="shared" si="1"/>
        <v>5.2565871363501084E-2</v>
      </c>
      <c r="G72" s="806">
        <f t="shared" si="1"/>
        <v>5.0844295985777332E-2</v>
      </c>
      <c r="H72" s="806">
        <f t="shared" si="1"/>
        <v>3.5837949104887336E-2</v>
      </c>
      <c r="I72" s="806">
        <f t="shared" si="1"/>
        <v>3.1380921026851784E-2</v>
      </c>
      <c r="J72" s="806">
        <f t="shared" si="1"/>
        <v>2.9723151047218562E-2</v>
      </c>
      <c r="K72" s="806">
        <f t="shared" si="1"/>
        <v>2.8665632200503027E-2</v>
      </c>
      <c r="L72" s="806">
        <f t="shared" si="1"/>
        <v>2.9617840779030433E-2</v>
      </c>
      <c r="M72" s="807">
        <f t="shared" ref="M72:P72" si="6">M13/M$8</f>
        <v>4.6988462440186965E-2</v>
      </c>
      <c r="N72" s="807">
        <f t="shared" si="6"/>
        <v>2.9813770303427179E-2</v>
      </c>
      <c r="O72" s="807">
        <f t="shared" si="6"/>
        <v>3.4434114005395373E-2</v>
      </c>
      <c r="P72" s="806">
        <f t="shared" si="6"/>
        <v>4.2155228038831656E-2</v>
      </c>
    </row>
    <row r="73" spans="1:16" ht="15.75" customHeight="1">
      <c r="A73" s="539" t="s">
        <v>349</v>
      </c>
      <c r="B73" s="808">
        <f>B14/B$14</f>
        <v>1</v>
      </c>
      <c r="C73" s="808">
        <f t="shared" ref="C73:P73" si="7">C14/C$14</f>
        <v>1</v>
      </c>
      <c r="D73" s="808">
        <f t="shared" si="7"/>
        <v>1</v>
      </c>
      <c r="E73" s="808">
        <f t="shared" si="7"/>
        <v>1</v>
      </c>
      <c r="F73" s="808">
        <f t="shared" si="7"/>
        <v>1</v>
      </c>
      <c r="G73" s="808">
        <f t="shared" si="7"/>
        <v>1</v>
      </c>
      <c r="H73" s="808">
        <f t="shared" si="7"/>
        <v>1</v>
      </c>
      <c r="I73" s="808">
        <f t="shared" si="7"/>
        <v>1</v>
      </c>
      <c r="J73" s="808">
        <f t="shared" si="7"/>
        <v>1</v>
      </c>
      <c r="K73" s="808">
        <f t="shared" si="7"/>
        <v>1</v>
      </c>
      <c r="L73" s="808">
        <f t="shared" si="7"/>
        <v>1</v>
      </c>
      <c r="M73" s="809">
        <f t="shared" si="7"/>
        <v>1</v>
      </c>
      <c r="N73" s="809">
        <f t="shared" si="7"/>
        <v>1</v>
      </c>
      <c r="O73" s="809">
        <f t="shared" si="7"/>
        <v>1</v>
      </c>
      <c r="P73" s="808">
        <f t="shared" si="7"/>
        <v>1</v>
      </c>
    </row>
    <row r="74" spans="1:16" ht="15.75" customHeight="1">
      <c r="A74" s="531" t="s">
        <v>86</v>
      </c>
      <c r="B74" s="802">
        <f t="shared" ref="B74:L84" si="8">B15/B$14</f>
        <v>0.66400380155408367</v>
      </c>
      <c r="C74" s="802">
        <f t="shared" si="8"/>
        <v>0.55054347876266296</v>
      </c>
      <c r="D74" s="802">
        <f t="shared" si="8"/>
        <v>0.54428816434901162</v>
      </c>
      <c r="E74" s="802">
        <f t="shared" si="8"/>
        <v>0.62601379091376452</v>
      </c>
      <c r="F74" s="802">
        <f t="shared" si="8"/>
        <v>0.64558252610255284</v>
      </c>
      <c r="G74" s="802">
        <f t="shared" si="8"/>
        <v>0.6556295692977363</v>
      </c>
      <c r="H74" s="802">
        <f t="shared" si="8"/>
        <v>0.67529709392016979</v>
      </c>
      <c r="I74" s="802">
        <f t="shared" si="8"/>
        <v>0.68134680995890506</v>
      </c>
      <c r="J74" s="802">
        <f t="shared" si="8"/>
        <v>0.6754215320231356</v>
      </c>
      <c r="K74" s="802">
        <f t="shared" si="8"/>
        <v>0.66882653286203264</v>
      </c>
      <c r="L74" s="802">
        <f t="shared" si="8"/>
        <v>0.68785634431116804</v>
      </c>
      <c r="M74" s="803">
        <f t="shared" ref="M74:P74" si="9">M15/M$14</f>
        <v>0.6593526710878993</v>
      </c>
      <c r="N74" s="803">
        <f t="shared" si="9"/>
        <v>0.67931145823734607</v>
      </c>
      <c r="O74" s="803">
        <f t="shared" si="9"/>
        <v>0.67370809183594293</v>
      </c>
      <c r="P74" s="802">
        <f t="shared" si="9"/>
        <v>0.65233009961792732</v>
      </c>
    </row>
    <row r="75" spans="1:16" ht="15.75" customHeight="1">
      <c r="A75" s="533" t="s">
        <v>195</v>
      </c>
      <c r="B75" s="804">
        <f t="shared" si="8"/>
        <v>0.49787152601400214</v>
      </c>
      <c r="C75" s="804">
        <f t="shared" si="8"/>
        <v>0.45496920478073916</v>
      </c>
      <c r="D75" s="804">
        <f t="shared" si="8"/>
        <v>0.47773004391034835</v>
      </c>
      <c r="E75" s="804">
        <f t="shared" si="8"/>
        <v>0.57751516959925597</v>
      </c>
      <c r="F75" s="804">
        <f t="shared" si="8"/>
        <v>0.5925307035124775</v>
      </c>
      <c r="G75" s="804">
        <f t="shared" si="8"/>
        <v>0.59200197858431003</v>
      </c>
      <c r="H75" s="804">
        <f t="shared" si="8"/>
        <v>0.59433825741778556</v>
      </c>
      <c r="I75" s="804">
        <f t="shared" si="8"/>
        <v>0.59797894442777799</v>
      </c>
      <c r="J75" s="804">
        <f t="shared" si="8"/>
        <v>0.59671842760919025</v>
      </c>
      <c r="K75" s="804">
        <f t="shared" si="8"/>
        <v>0.5767825300391638</v>
      </c>
      <c r="L75" s="804">
        <f t="shared" si="8"/>
        <v>0.55814624002002033</v>
      </c>
      <c r="M75" s="805">
        <f t="shared" ref="M75:P75" si="10">M16/M$14</f>
        <v>0.59111681103546165</v>
      </c>
      <c r="N75" s="805">
        <f t="shared" si="10"/>
        <v>0.58102494646162084</v>
      </c>
      <c r="O75" s="805">
        <f t="shared" si="10"/>
        <v>0.58385820553983125</v>
      </c>
      <c r="P75" s="804">
        <f t="shared" si="10"/>
        <v>0.56715331329047913</v>
      </c>
    </row>
    <row r="76" spans="1:16" ht="15.75" customHeight="1">
      <c r="A76" s="531" t="s">
        <v>384</v>
      </c>
      <c r="B76" s="802">
        <f t="shared" si="8"/>
        <v>0.33288181412862961</v>
      </c>
      <c r="C76" s="802">
        <f t="shared" si="8"/>
        <v>0.25127909698312173</v>
      </c>
      <c r="D76" s="802">
        <f t="shared" si="8"/>
        <v>9.6456332899812508E-2</v>
      </c>
      <c r="E76" s="802">
        <f t="shared" si="8"/>
        <v>0.13677110205304563</v>
      </c>
      <c r="F76" s="802">
        <f t="shared" si="8"/>
        <v>0.14329910375398569</v>
      </c>
      <c r="G76" s="802">
        <f t="shared" si="8"/>
        <v>0.1460759558922598</v>
      </c>
      <c r="H76" s="802">
        <f t="shared" si="8"/>
        <v>0.1542797188216124</v>
      </c>
      <c r="I76" s="802">
        <f t="shared" si="8"/>
        <v>0.16333878247073499</v>
      </c>
      <c r="J76" s="802">
        <f t="shared" si="8"/>
        <v>0.15861693683472966</v>
      </c>
      <c r="K76" s="802">
        <f t="shared" si="8"/>
        <v>0.17038436740370894</v>
      </c>
      <c r="L76" s="802">
        <f t="shared" si="8"/>
        <v>0.13158089832883416</v>
      </c>
      <c r="M76" s="803">
        <f t="shared" ref="M76:P76" si="11">M17/M$14</f>
        <v>0.14827571618110383</v>
      </c>
      <c r="N76" s="803">
        <f t="shared" si="11"/>
        <v>0.15314815327550912</v>
      </c>
      <c r="O76" s="803">
        <f t="shared" si="11"/>
        <v>0.1517802319629086</v>
      </c>
      <c r="P76" s="802">
        <f t="shared" si="11"/>
        <v>0.14074039013598755</v>
      </c>
    </row>
    <row r="77" spans="1:16" ht="15.75" customHeight="1">
      <c r="A77" s="533" t="s">
        <v>196</v>
      </c>
      <c r="B77" s="804">
        <f t="shared" si="8"/>
        <v>0.16613227554008156</v>
      </c>
      <c r="C77" s="804">
        <f t="shared" si="8"/>
        <v>9.5574273980548463E-2</v>
      </c>
      <c r="D77" s="804">
        <f t="shared" si="8"/>
        <v>6.6558120438663257E-2</v>
      </c>
      <c r="E77" s="804">
        <f t="shared" si="8"/>
        <v>4.8498621314508578E-2</v>
      </c>
      <c r="F77" s="804">
        <f t="shared" si="8"/>
        <v>5.3051822590075404E-2</v>
      </c>
      <c r="G77" s="804">
        <f t="shared" si="8"/>
        <v>6.3627590713426219E-2</v>
      </c>
      <c r="H77" s="804">
        <f t="shared" si="8"/>
        <v>8.095883650238421E-2</v>
      </c>
      <c r="I77" s="804">
        <f t="shared" si="8"/>
        <v>8.3367865531127003E-2</v>
      </c>
      <c r="J77" s="804">
        <f t="shared" si="8"/>
        <v>7.8703104413221453E-2</v>
      </c>
      <c r="K77" s="804">
        <f t="shared" si="8"/>
        <v>9.2044002822202015E-2</v>
      </c>
      <c r="L77" s="804">
        <f t="shared" si="8"/>
        <v>0.12971010429046623</v>
      </c>
      <c r="M77" s="805">
        <f t="shared" ref="M77:P77" si="12">M18/M$14</f>
        <v>6.8235860052437591E-2</v>
      </c>
      <c r="N77" s="805">
        <f t="shared" si="12"/>
        <v>9.8286511775725185E-2</v>
      </c>
      <c r="O77" s="805">
        <f t="shared" si="12"/>
        <v>8.9849886296111667E-2</v>
      </c>
      <c r="P77" s="804">
        <f t="shared" si="12"/>
        <v>8.5176786326554427E-2</v>
      </c>
    </row>
    <row r="78" spans="1:16" ht="15.75" customHeight="1">
      <c r="A78" s="531" t="s">
        <v>197</v>
      </c>
      <c r="B78" s="802">
        <f t="shared" si="8"/>
        <v>0.1749770969342036</v>
      </c>
      <c r="C78" s="802">
        <f t="shared" si="8"/>
        <v>0.21785567264440728</v>
      </c>
      <c r="D78" s="802">
        <f t="shared" si="8"/>
        <v>0.23887973908202045</v>
      </c>
      <c r="E78" s="802">
        <f t="shared" si="8"/>
        <v>0.1841758597756166</v>
      </c>
      <c r="F78" s="802">
        <f t="shared" si="8"/>
        <v>0.18026949815515317</v>
      </c>
      <c r="G78" s="802">
        <f t="shared" si="8"/>
        <v>0.17158920121664595</v>
      </c>
      <c r="H78" s="802">
        <f t="shared" si="8"/>
        <v>0.1623913808049908</v>
      </c>
      <c r="I78" s="802">
        <f t="shared" si="8"/>
        <v>0.16709208066822401</v>
      </c>
      <c r="J78" s="802">
        <f t="shared" si="8"/>
        <v>0.16748687930941256</v>
      </c>
      <c r="K78" s="802">
        <f t="shared" si="8"/>
        <v>0.17049936463238194</v>
      </c>
      <c r="L78" s="802">
        <f t="shared" si="8"/>
        <v>0.14502558559676898</v>
      </c>
      <c r="M78" s="803">
        <f t="shared" ref="M78:P78" si="13">M19/M$14</f>
        <v>0.17060447838458637</v>
      </c>
      <c r="N78" s="803">
        <f t="shared" si="13"/>
        <v>0.16083862593361753</v>
      </c>
      <c r="O78" s="803">
        <f t="shared" si="13"/>
        <v>0.16358035813927471</v>
      </c>
      <c r="P78" s="802">
        <f t="shared" si="13"/>
        <v>0.17876745213209</v>
      </c>
    </row>
    <row r="79" spans="1:16" ht="15.75" customHeight="1">
      <c r="A79" s="533" t="s">
        <v>198</v>
      </c>
      <c r="B79" s="804">
        <f t="shared" si="8"/>
        <v>0.10147035952126052</v>
      </c>
      <c r="C79" s="804">
        <f t="shared" si="8"/>
        <v>0.16275514191945759</v>
      </c>
      <c r="D79" s="804">
        <f t="shared" si="8"/>
        <v>0.16863773253405057</v>
      </c>
      <c r="E79" s="804">
        <f t="shared" si="8"/>
        <v>0.14989557834389117</v>
      </c>
      <c r="F79" s="804">
        <f t="shared" si="8"/>
        <v>0.150231770705201</v>
      </c>
      <c r="G79" s="804">
        <f t="shared" si="8"/>
        <v>0.14311854347256253</v>
      </c>
      <c r="H79" s="804">
        <f t="shared" si="8"/>
        <v>0.13593501766932112</v>
      </c>
      <c r="I79" s="804">
        <f t="shared" si="8"/>
        <v>0.14097429175507467</v>
      </c>
      <c r="J79" s="804">
        <f t="shared" si="8"/>
        <v>0.14009408609547472</v>
      </c>
      <c r="K79" s="804">
        <f t="shared" si="8"/>
        <v>0.13946313284864101</v>
      </c>
      <c r="L79" s="804">
        <f t="shared" si="8"/>
        <v>0.12074969055692017</v>
      </c>
      <c r="M79" s="805">
        <f t="shared" ref="M79:P79" si="14">M20/M$14</f>
        <v>0.14196060322616993</v>
      </c>
      <c r="N79" s="805">
        <f t="shared" si="14"/>
        <v>0.13401024397640843</v>
      </c>
      <c r="O79" s="805">
        <f t="shared" si="14"/>
        <v>0.13624228220459098</v>
      </c>
      <c r="P79" s="804">
        <f t="shared" si="14"/>
        <v>0.14797474886181008</v>
      </c>
    </row>
    <row r="80" spans="1:16" ht="15.75" customHeight="1">
      <c r="A80" s="531" t="s">
        <v>199</v>
      </c>
      <c r="B80" s="802">
        <f t="shared" si="8"/>
        <v>2.1749410526180461E-2</v>
      </c>
      <c r="C80" s="802">
        <f t="shared" si="8"/>
        <v>1.914930672218864E-2</v>
      </c>
      <c r="D80" s="802">
        <f t="shared" si="8"/>
        <v>1.0953408496194056E-2</v>
      </c>
      <c r="E80" s="802">
        <f t="shared" si="8"/>
        <v>1.7056398780527799E-3</v>
      </c>
      <c r="F80" s="802">
        <f t="shared" si="8"/>
        <v>1.0259417197568007E-3</v>
      </c>
      <c r="G80" s="802">
        <f t="shared" si="8"/>
        <v>9.1541682656938808E-4</v>
      </c>
      <c r="H80" s="802">
        <f t="shared" si="8"/>
        <v>8.4241142362945459E-4</v>
      </c>
      <c r="I80" s="802">
        <f t="shared" si="8"/>
        <v>7.5919639462823326E-4</v>
      </c>
      <c r="J80" s="802">
        <f t="shared" si="8"/>
        <v>2.0415661390402471E-3</v>
      </c>
      <c r="K80" s="802">
        <f t="shared" si="8"/>
        <v>3.7210398079655471E-3</v>
      </c>
      <c r="L80" s="802">
        <f t="shared" si="8"/>
        <v>5.1148967358131828E-3</v>
      </c>
      <c r="M80" s="803">
        <f t="shared" ref="M80:P80" si="15">M21/M$14</f>
        <v>1.0406397286633223E-3</v>
      </c>
      <c r="N80" s="803">
        <f t="shared" si="15"/>
        <v>3.0761815869790703E-3</v>
      </c>
      <c r="O80" s="803">
        <f t="shared" si="15"/>
        <v>2.5047096442940152E-3</v>
      </c>
      <c r="P80" s="802">
        <f t="shared" si="15"/>
        <v>3.1020711531648819E-3</v>
      </c>
    </row>
    <row r="81" spans="1:16" ht="15.75" customHeight="1">
      <c r="A81" s="533" t="s">
        <v>200</v>
      </c>
      <c r="B81" s="804">
        <f t="shared" si="8"/>
        <v>5.1757326886762621E-2</v>
      </c>
      <c r="C81" s="804">
        <f t="shared" si="8"/>
        <v>3.5951224002761045E-2</v>
      </c>
      <c r="D81" s="804">
        <f t="shared" si="8"/>
        <v>5.9288598051775838E-2</v>
      </c>
      <c r="E81" s="804">
        <f t="shared" si="8"/>
        <v>3.2574641553672672E-2</v>
      </c>
      <c r="F81" s="804">
        <f t="shared" si="8"/>
        <v>2.9011785730195395E-2</v>
      </c>
      <c r="G81" s="804">
        <f t="shared" si="8"/>
        <v>2.7555240917514028E-2</v>
      </c>
      <c r="H81" s="804">
        <f t="shared" si="8"/>
        <v>2.5613951712040256E-2</v>
      </c>
      <c r="I81" s="804">
        <f t="shared" si="8"/>
        <v>2.5358592518521097E-2</v>
      </c>
      <c r="J81" s="804">
        <f t="shared" si="8"/>
        <v>2.5351227074897592E-2</v>
      </c>
      <c r="K81" s="804">
        <f t="shared" si="8"/>
        <v>2.7315191975775373E-2</v>
      </c>
      <c r="L81" s="804">
        <f t="shared" si="8"/>
        <v>1.9160998303354118E-2</v>
      </c>
      <c r="M81" s="805">
        <f t="shared" ref="M81:P81" si="16">M22/M$14</f>
        <v>2.7603235429753126E-2</v>
      </c>
      <c r="N81" s="805">
        <f t="shared" si="16"/>
        <v>2.3752200370947295E-2</v>
      </c>
      <c r="O81" s="805">
        <f t="shared" si="16"/>
        <v>2.4833366290389711E-2</v>
      </c>
      <c r="P81" s="804">
        <f t="shared" si="16"/>
        <v>2.7690632117115012E-2</v>
      </c>
    </row>
    <row r="82" spans="1:16" ht="15.75" customHeight="1">
      <c r="A82" s="531" t="s">
        <v>201</v>
      </c>
      <c r="B82" s="802">
        <f t="shared" si="8"/>
        <v>2.1378004002989056E-2</v>
      </c>
      <c r="C82" s="802">
        <f t="shared" si="8"/>
        <v>3.0132722601126236E-2</v>
      </c>
      <c r="D82" s="802">
        <f t="shared" si="8"/>
        <v>3.6114712142862576E-2</v>
      </c>
      <c r="E82" s="802">
        <f t="shared" si="8"/>
        <v>4.3160476659262231E-2</v>
      </c>
      <c r="F82" s="802">
        <f t="shared" si="8"/>
        <v>4.5154614065290394E-2</v>
      </c>
      <c r="G82" s="802">
        <f t="shared" si="8"/>
        <v>4.6870721919261796E-2</v>
      </c>
      <c r="H82" s="802">
        <f t="shared" si="8"/>
        <v>5.106358109294741E-2</v>
      </c>
      <c r="I82" s="802">
        <f t="shared" si="8"/>
        <v>5.1835886960340576E-2</v>
      </c>
      <c r="J82" s="802">
        <f t="shared" si="8"/>
        <v>5.3445877128742089E-2</v>
      </c>
      <c r="K82" s="802">
        <f t="shared" si="8"/>
        <v>4.5956976297422576E-2</v>
      </c>
      <c r="L82" s="802">
        <f t="shared" si="8"/>
        <v>4.299368231889579E-2</v>
      </c>
      <c r="M82" s="803">
        <f t="shared" ref="M82:P82" si="17">M23/M$14</f>
        <v>4.8088638767400785E-2</v>
      </c>
      <c r="N82" s="803">
        <f t="shared" si="17"/>
        <v>4.8421963537126356E-2</v>
      </c>
      <c r="O82" s="803">
        <f t="shared" si="17"/>
        <v>4.8328383661413975E-2</v>
      </c>
      <c r="P82" s="802">
        <f t="shared" si="17"/>
        <v>4.7093472869565847E-2</v>
      </c>
    </row>
    <row r="83" spans="1:16" ht="15.75" customHeight="1">
      <c r="A83" s="533" t="s">
        <v>202</v>
      </c>
      <c r="B83" s="804">
        <f t="shared" si="8"/>
        <v>1.9692135929387695E-2</v>
      </c>
      <c r="C83" s="804">
        <f t="shared" si="8"/>
        <v>5.0046691776488079E-2</v>
      </c>
      <c r="D83" s="804">
        <f t="shared" si="8"/>
        <v>8.7006083205636311E-2</v>
      </c>
      <c r="E83" s="804">
        <f t="shared" si="8"/>
        <v>7.4287969696996456E-2</v>
      </c>
      <c r="F83" s="804">
        <f t="shared" si="8"/>
        <v>7.5579962810977619E-2</v>
      </c>
      <c r="G83" s="804">
        <f t="shared" si="8"/>
        <v>7.6017524559019306E-2</v>
      </c>
      <c r="H83" s="804">
        <f t="shared" si="8"/>
        <v>7.4684384598513107E-2</v>
      </c>
      <c r="I83" s="804">
        <f t="shared" si="8"/>
        <v>7.0545601366124838E-2</v>
      </c>
      <c r="J83" s="804">
        <f t="shared" si="8"/>
        <v>7.3370740087556161E-2</v>
      </c>
      <c r="K83" s="804">
        <f t="shared" si="8"/>
        <v>7.230494381757431E-2</v>
      </c>
      <c r="L83" s="804">
        <f t="shared" si="8"/>
        <v>6.8929547183768466E-2</v>
      </c>
      <c r="M83" s="805">
        <f t="shared" ref="M83:P83" si="18">M24/M$14</f>
        <v>7.5148054844863477E-2</v>
      </c>
      <c r="N83" s="805">
        <f t="shared" si="18"/>
        <v>7.1207154512393331E-2</v>
      </c>
      <c r="O83" s="805">
        <f t="shared" si="18"/>
        <v>7.2313549823170689E-2</v>
      </c>
      <c r="P83" s="804">
        <f t="shared" si="18"/>
        <v>7.3462104839550527E-2</v>
      </c>
    </row>
    <row r="84" spans="1:16" ht="15.75" customHeight="1">
      <c r="A84" s="536" t="s">
        <v>203</v>
      </c>
      <c r="B84" s="806">
        <f t="shared" si="8"/>
        <v>0.11994896157933596</v>
      </c>
      <c r="C84" s="806">
        <f t="shared" si="8"/>
        <v>0.15142143421531545</v>
      </c>
      <c r="D84" s="806">
        <f t="shared" si="8"/>
        <v>9.371130122046907E-2</v>
      </c>
      <c r="E84" s="806">
        <f t="shared" si="8"/>
        <v>7.2361902952996604E-2</v>
      </c>
      <c r="F84" s="806">
        <f t="shared" si="8"/>
        <v>5.3413398868353008E-2</v>
      </c>
      <c r="G84" s="806">
        <f t="shared" si="8"/>
        <v>4.9892983006293551E-2</v>
      </c>
      <c r="H84" s="806">
        <f t="shared" si="8"/>
        <v>3.6563559583378875E-2</v>
      </c>
      <c r="I84" s="806">
        <f t="shared" si="8"/>
        <v>2.9179621046405608E-2</v>
      </c>
      <c r="J84" s="806">
        <f t="shared" si="8"/>
        <v>3.0274971451153671E-2</v>
      </c>
      <c r="K84" s="806">
        <f t="shared" si="8"/>
        <v>4.2412182390588506E-2</v>
      </c>
      <c r="L84" s="806">
        <f t="shared" si="8"/>
        <v>5.5194840589398615E-2</v>
      </c>
      <c r="M84" s="807">
        <f t="shared" ref="M84:P84" si="19">M25/M$14</f>
        <v>4.6806156915250176E-2</v>
      </c>
      <c r="N84" s="807">
        <f t="shared" si="19"/>
        <v>4.0220797779516766E-2</v>
      </c>
      <c r="O84" s="807">
        <f t="shared" si="19"/>
        <v>4.2069616540197627E-2</v>
      </c>
      <c r="P84" s="806">
        <f t="shared" si="19"/>
        <v>4.8346870540866289E-2</v>
      </c>
    </row>
    <row r="85" spans="1:16" ht="16.5" customHeight="1">
      <c r="A85" s="542" t="s">
        <v>231</v>
      </c>
      <c r="B85" s="810"/>
      <c r="C85" s="810"/>
      <c r="D85" s="810"/>
      <c r="E85" s="810"/>
      <c r="F85" s="810"/>
      <c r="G85" s="810"/>
      <c r="H85" s="810"/>
      <c r="I85" s="810"/>
      <c r="J85" s="810"/>
      <c r="K85" s="810"/>
      <c r="L85" s="810"/>
      <c r="M85" s="811"/>
      <c r="N85" s="811"/>
      <c r="O85" s="811"/>
      <c r="P85" s="812"/>
    </row>
    <row r="86" spans="1:16" ht="16.5" customHeight="1">
      <c r="A86" s="539" t="s">
        <v>351</v>
      </c>
      <c r="B86" s="808">
        <f>B28/B$28</f>
        <v>1</v>
      </c>
      <c r="C86" s="808">
        <f t="shared" ref="C86:P86" si="20">C28/C$28</f>
        <v>1</v>
      </c>
      <c r="D86" s="808">
        <f t="shared" si="20"/>
        <v>1</v>
      </c>
      <c r="E86" s="808">
        <f t="shared" si="20"/>
        <v>1</v>
      </c>
      <c r="F86" s="808">
        <f t="shared" si="20"/>
        <v>1</v>
      </c>
      <c r="G86" s="808">
        <f t="shared" si="20"/>
        <v>1</v>
      </c>
      <c r="H86" s="808">
        <f t="shared" si="20"/>
        <v>1</v>
      </c>
      <c r="I86" s="808">
        <f t="shared" si="20"/>
        <v>1</v>
      </c>
      <c r="J86" s="808">
        <f t="shared" si="20"/>
        <v>1</v>
      </c>
      <c r="K86" s="808">
        <f t="shared" si="20"/>
        <v>1</v>
      </c>
      <c r="L86" s="808">
        <f t="shared" si="20"/>
        <v>1</v>
      </c>
      <c r="M86" s="809">
        <f t="shared" si="20"/>
        <v>1</v>
      </c>
      <c r="N86" s="809">
        <f t="shared" si="20"/>
        <v>1</v>
      </c>
      <c r="O86" s="809">
        <f t="shared" si="20"/>
        <v>1</v>
      </c>
      <c r="P86" s="808">
        <f t="shared" si="20"/>
        <v>1</v>
      </c>
    </row>
    <row r="87" spans="1:16" ht="15.75" customHeight="1">
      <c r="A87" s="531" t="s">
        <v>207</v>
      </c>
      <c r="B87" s="802">
        <f t="shared" ref="B87:L89" si="21">B29/B$28</f>
        <v>1</v>
      </c>
      <c r="C87" s="802">
        <f t="shared" si="21"/>
        <v>0.96932806055914889</v>
      </c>
      <c r="D87" s="802">
        <f t="shared" si="21"/>
        <v>0.96354672146132248</v>
      </c>
      <c r="E87" s="802">
        <f t="shared" si="21"/>
        <v>0.91805607659258892</v>
      </c>
      <c r="F87" s="802">
        <f t="shared" si="21"/>
        <v>0.94806570155015335</v>
      </c>
      <c r="G87" s="802">
        <f t="shared" si="21"/>
        <v>0.94027420157327013</v>
      </c>
      <c r="H87" s="802">
        <f t="shared" si="21"/>
        <v>0.9354803339018477</v>
      </c>
      <c r="I87" s="802">
        <f t="shared" si="21"/>
        <v>0.92626322972612107</v>
      </c>
      <c r="J87" s="802">
        <f t="shared" si="21"/>
        <v>0.90526998954468718</v>
      </c>
      <c r="K87" s="802">
        <f t="shared" si="21"/>
        <v>0.80221265894660809</v>
      </c>
      <c r="L87" s="802">
        <f t="shared" si="21"/>
        <v>0.76729327301368533</v>
      </c>
      <c r="M87" s="803">
        <f t="shared" ref="M87:P87" si="22">M29/M$28</f>
        <v>0.93714779756046085</v>
      </c>
      <c r="N87" s="803">
        <f t="shared" si="22"/>
        <v>0.84739784397373574</v>
      </c>
      <c r="O87" s="803">
        <f t="shared" si="22"/>
        <v>0.87777401938013067</v>
      </c>
      <c r="P87" s="802">
        <f t="shared" si="22"/>
        <v>0.89189712003503929</v>
      </c>
    </row>
    <row r="88" spans="1:16" ht="15.75" customHeight="1">
      <c r="A88" s="533" t="s">
        <v>208</v>
      </c>
      <c r="B88" s="804">
        <f t="shared" si="21"/>
        <v>0</v>
      </c>
      <c r="C88" s="804">
        <f t="shared" si="21"/>
        <v>2.2953294397077866E-2</v>
      </c>
      <c r="D88" s="804">
        <f t="shared" si="21"/>
        <v>2.6706106264730127E-2</v>
      </c>
      <c r="E88" s="804">
        <f t="shared" si="21"/>
        <v>2.7907824390506198E-2</v>
      </c>
      <c r="F88" s="804">
        <f t="shared" si="21"/>
        <v>2.6467758109189235E-2</v>
      </c>
      <c r="G88" s="804">
        <f t="shared" si="21"/>
        <v>3.2398706076823977E-2</v>
      </c>
      <c r="H88" s="804">
        <f t="shared" si="21"/>
        <v>3.0076573828107713E-2</v>
      </c>
      <c r="I88" s="804">
        <f t="shared" si="21"/>
        <v>4.3723729878401119E-2</v>
      </c>
      <c r="J88" s="804">
        <f t="shared" si="21"/>
        <v>4.4155527513046092E-2</v>
      </c>
      <c r="K88" s="804">
        <f t="shared" si="21"/>
        <v>6.3478115013322248E-2</v>
      </c>
      <c r="L88" s="804">
        <f t="shared" si="21"/>
        <v>0.14452906929906503</v>
      </c>
      <c r="M88" s="805">
        <f t="shared" ref="M88:P88" si="23">M30/M$28</f>
        <v>2.9405815850079689E-2</v>
      </c>
      <c r="N88" s="805">
        <f t="shared" si="23"/>
        <v>7.8562905918957718E-2</v>
      </c>
      <c r="O88" s="805">
        <f t="shared" si="23"/>
        <v>6.19255224925307E-2</v>
      </c>
      <c r="P88" s="804">
        <f t="shared" si="23"/>
        <v>5.4926964326742593E-2</v>
      </c>
    </row>
    <row r="89" spans="1:16" ht="15.75" customHeight="1">
      <c r="A89" s="536" t="s">
        <v>209</v>
      </c>
      <c r="B89" s="806">
        <f t="shared" si="21"/>
        <v>0</v>
      </c>
      <c r="C89" s="806">
        <f t="shared" si="21"/>
        <v>7.7186450461576772E-3</v>
      </c>
      <c r="D89" s="806">
        <f t="shared" si="21"/>
        <v>9.7471722739473424E-3</v>
      </c>
      <c r="E89" s="806">
        <f t="shared" si="21"/>
        <v>5.403609901690478E-2</v>
      </c>
      <c r="F89" s="806">
        <f t="shared" si="21"/>
        <v>2.5466540340657498E-2</v>
      </c>
      <c r="G89" s="806">
        <f t="shared" si="21"/>
        <v>2.732709234990572E-2</v>
      </c>
      <c r="H89" s="806">
        <f t="shared" si="21"/>
        <v>3.4443092273632923E-2</v>
      </c>
      <c r="I89" s="806">
        <f t="shared" si="21"/>
        <v>3.0013040395477801E-2</v>
      </c>
      <c r="J89" s="806">
        <f t="shared" si="21"/>
        <v>5.0574482945478644E-2</v>
      </c>
      <c r="K89" s="806">
        <f t="shared" si="21"/>
        <v>0.13430922604006953</v>
      </c>
      <c r="L89" s="806">
        <f t="shared" si="21"/>
        <v>8.8177657690412095E-2</v>
      </c>
      <c r="M89" s="807">
        <f t="shared" ref="M89:P89" si="24">M31/M$28</f>
        <v>3.3446386589459337E-2</v>
      </c>
      <c r="N89" s="807">
        <f t="shared" si="24"/>
        <v>7.4039250107306526E-2</v>
      </c>
      <c r="O89" s="807">
        <f t="shared" si="24"/>
        <v>6.0300458127338585E-2</v>
      </c>
      <c r="P89" s="806">
        <f t="shared" si="24"/>
        <v>5.3175915634832982E-2</v>
      </c>
    </row>
    <row r="90" spans="1:16" ht="16.5" customHeight="1">
      <c r="A90" s="539" t="s">
        <v>348</v>
      </c>
      <c r="B90" s="808">
        <f>B32/B$32</f>
        <v>1</v>
      </c>
      <c r="C90" s="808">
        <f t="shared" ref="C90:P90" si="25">C32/C$32</f>
        <v>1</v>
      </c>
      <c r="D90" s="808">
        <f t="shared" si="25"/>
        <v>1</v>
      </c>
      <c r="E90" s="808">
        <f t="shared" si="25"/>
        <v>1</v>
      </c>
      <c r="F90" s="808">
        <f t="shared" si="25"/>
        <v>1</v>
      </c>
      <c r="G90" s="808">
        <f t="shared" si="25"/>
        <v>1</v>
      </c>
      <c r="H90" s="808">
        <f t="shared" si="25"/>
        <v>1</v>
      </c>
      <c r="I90" s="808">
        <f t="shared" si="25"/>
        <v>1</v>
      </c>
      <c r="J90" s="808">
        <f t="shared" si="25"/>
        <v>1</v>
      </c>
      <c r="K90" s="808">
        <f t="shared" si="25"/>
        <v>1</v>
      </c>
      <c r="L90" s="808">
        <f t="shared" si="25"/>
        <v>1</v>
      </c>
      <c r="M90" s="809">
        <f t="shared" si="25"/>
        <v>1</v>
      </c>
      <c r="N90" s="809">
        <f t="shared" si="25"/>
        <v>1</v>
      </c>
      <c r="O90" s="809">
        <f t="shared" si="25"/>
        <v>1</v>
      </c>
      <c r="P90" s="808">
        <f t="shared" si="25"/>
        <v>1</v>
      </c>
    </row>
    <row r="91" spans="1:16" ht="16.5" customHeight="1">
      <c r="A91" s="531" t="s">
        <v>211</v>
      </c>
      <c r="B91" s="802">
        <f t="shared" ref="B91:L93" si="26">B33/B$32</f>
        <v>9.6928943322643193E-2</v>
      </c>
      <c r="C91" s="802">
        <f t="shared" si="26"/>
        <v>0.2429729880380071</v>
      </c>
      <c r="D91" s="802">
        <f t="shared" si="26"/>
        <v>0.21405382064280584</v>
      </c>
      <c r="E91" s="802">
        <f t="shared" si="26"/>
        <v>0.23443060966853393</v>
      </c>
      <c r="F91" s="802">
        <f t="shared" si="26"/>
        <v>0.24099005416668653</v>
      </c>
      <c r="G91" s="802">
        <f t="shared" si="26"/>
        <v>0.2386459565683533</v>
      </c>
      <c r="H91" s="802">
        <f t="shared" si="26"/>
        <v>0.23742654516784134</v>
      </c>
      <c r="I91" s="802">
        <f t="shared" si="26"/>
        <v>0.22965863305588582</v>
      </c>
      <c r="J91" s="802">
        <f t="shared" si="26"/>
        <v>0.20511005740223009</v>
      </c>
      <c r="K91" s="802">
        <f t="shared" si="26"/>
        <v>0.174072120236022</v>
      </c>
      <c r="L91" s="802">
        <f t="shared" si="26"/>
        <v>0.27258347915793746</v>
      </c>
      <c r="M91" s="803">
        <f t="shared" ref="M91:P91" si="27">M33/M$32</f>
        <v>0.23791574150121766</v>
      </c>
      <c r="N91" s="803">
        <f t="shared" si="27"/>
        <v>0.22030657739055934</v>
      </c>
      <c r="O91" s="803">
        <f t="shared" si="27"/>
        <v>0.22636775676615398</v>
      </c>
      <c r="P91" s="802">
        <f t="shared" si="27"/>
        <v>0.22995277606930345</v>
      </c>
    </row>
    <row r="92" spans="1:16" ht="16.5" customHeight="1">
      <c r="A92" s="533" t="s">
        <v>212</v>
      </c>
      <c r="B92" s="804">
        <f t="shared" si="26"/>
        <v>0.90193371673873135</v>
      </c>
      <c r="C92" s="804">
        <f t="shared" si="26"/>
        <v>0.6138835612555108</v>
      </c>
      <c r="D92" s="804">
        <f t="shared" si="26"/>
        <v>0.68141555953163535</v>
      </c>
      <c r="E92" s="804">
        <f t="shared" si="26"/>
        <v>0.5814187860927823</v>
      </c>
      <c r="F92" s="804">
        <f t="shared" si="26"/>
        <v>0.52446949386562958</v>
      </c>
      <c r="G92" s="804">
        <f t="shared" si="26"/>
        <v>0.49945395425630196</v>
      </c>
      <c r="H92" s="804">
        <f t="shared" si="26"/>
        <v>0.48105770780456181</v>
      </c>
      <c r="I92" s="804">
        <f t="shared" si="26"/>
        <v>0.47966665215126569</v>
      </c>
      <c r="J92" s="804">
        <f t="shared" si="26"/>
        <v>0.39134583774772386</v>
      </c>
      <c r="K92" s="804">
        <f t="shared" si="26"/>
        <v>0.38736354500633263</v>
      </c>
      <c r="L92" s="804">
        <f t="shared" si="26"/>
        <v>0.3050983641886254</v>
      </c>
      <c r="M92" s="805">
        <f t="shared" ref="M92:P92" si="28">M34/M$32</f>
        <v>0.50976374634374877</v>
      </c>
      <c r="N92" s="805">
        <f t="shared" si="28"/>
        <v>0.3866853356243673</v>
      </c>
      <c r="O92" s="805">
        <f t="shared" si="28"/>
        <v>0.42904965910292781</v>
      </c>
      <c r="P92" s="804">
        <f t="shared" si="28"/>
        <v>0.46560366535450975</v>
      </c>
    </row>
    <row r="93" spans="1:16" ht="16.5" customHeight="1">
      <c r="A93" s="531" t="s">
        <v>213</v>
      </c>
      <c r="B93" s="806">
        <f t="shared" si="26"/>
        <v>1.1373399386253895E-3</v>
      </c>
      <c r="C93" s="806">
        <f t="shared" si="26"/>
        <v>0.14314345070648202</v>
      </c>
      <c r="D93" s="806">
        <f t="shared" si="26"/>
        <v>0.10453061982555888</v>
      </c>
      <c r="E93" s="806">
        <f t="shared" si="26"/>
        <v>0.18415060423868379</v>
      </c>
      <c r="F93" s="806">
        <f t="shared" si="26"/>
        <v>0.23454045196768394</v>
      </c>
      <c r="G93" s="806">
        <f t="shared" si="26"/>
        <v>0.26190008917534463</v>
      </c>
      <c r="H93" s="806">
        <f t="shared" si="26"/>
        <v>0.2815157470275968</v>
      </c>
      <c r="I93" s="806">
        <f t="shared" si="26"/>
        <v>0.29067471480025969</v>
      </c>
      <c r="J93" s="806">
        <f t="shared" si="26"/>
        <v>0.40354410485607656</v>
      </c>
      <c r="K93" s="806">
        <f t="shared" si="26"/>
        <v>0.43856433475764539</v>
      </c>
      <c r="L93" s="806">
        <f t="shared" si="26"/>
        <v>0.42231815665343719</v>
      </c>
      <c r="M93" s="807">
        <f t="shared" ref="M93:P93" si="29">M35/M$32</f>
        <v>0.25232051215503365</v>
      </c>
      <c r="N93" s="807">
        <f t="shared" si="29"/>
        <v>0.39300808698507328</v>
      </c>
      <c r="O93" s="807">
        <f t="shared" si="29"/>
        <v>0.34458258413091825</v>
      </c>
      <c r="P93" s="806">
        <f t="shared" si="29"/>
        <v>0.30444355857618677</v>
      </c>
    </row>
    <row r="94" spans="1:16" ht="16.5" customHeight="1">
      <c r="A94" s="590" t="s">
        <v>272</v>
      </c>
      <c r="B94" s="813"/>
      <c r="C94" s="813"/>
      <c r="D94" s="813"/>
      <c r="E94" s="813"/>
      <c r="F94" s="813"/>
      <c r="G94" s="813"/>
      <c r="H94" s="813"/>
      <c r="I94" s="813"/>
      <c r="J94" s="813"/>
      <c r="K94" s="813"/>
      <c r="L94" s="813"/>
      <c r="M94" s="814"/>
      <c r="N94" s="814"/>
      <c r="O94" s="814"/>
      <c r="P94" s="815"/>
    </row>
    <row r="95" spans="1:16" ht="16.5" customHeight="1">
      <c r="A95" s="596" t="s">
        <v>522</v>
      </c>
      <c r="B95" s="816">
        <v>0.20619942699999999</v>
      </c>
      <c r="C95" s="816">
        <v>0.26337908100000001</v>
      </c>
      <c r="D95" s="816">
        <v>0.22550231500000001</v>
      </c>
      <c r="E95" s="816">
        <v>0.195315868</v>
      </c>
      <c r="F95" s="816">
        <v>0.17636047599999999</v>
      </c>
      <c r="G95" s="816">
        <v>0.16950607400000001</v>
      </c>
      <c r="H95" s="816">
        <v>0.15578947900000001</v>
      </c>
      <c r="I95" s="816">
        <v>0.136071308</v>
      </c>
      <c r="J95" s="816">
        <v>0.121533453</v>
      </c>
      <c r="K95" s="816">
        <v>0.12479749399999999</v>
      </c>
      <c r="L95" s="816">
        <v>9.5883799000000006E-2</v>
      </c>
      <c r="M95" s="817">
        <v>0.167322685</v>
      </c>
      <c r="N95" s="817">
        <v>0.116859659</v>
      </c>
      <c r="O95" s="817">
        <v>0.13102699400000001</v>
      </c>
      <c r="P95" s="816">
        <v>0.14292075800000001</v>
      </c>
    </row>
    <row r="96" spans="1:16" ht="16.5" customHeight="1">
      <c r="A96" s="608" t="s">
        <v>505</v>
      </c>
      <c r="B96" s="822">
        <v>0.167560923</v>
      </c>
      <c r="C96" s="822">
        <v>0.32529866000000002</v>
      </c>
      <c r="D96" s="822">
        <v>0.374218722</v>
      </c>
      <c r="E96" s="822">
        <v>0.46419178300000002</v>
      </c>
      <c r="F96" s="822">
        <v>0.50990418800000004</v>
      </c>
      <c r="G96" s="822">
        <v>0.53342257299999996</v>
      </c>
      <c r="H96" s="822">
        <v>0.56595536700000004</v>
      </c>
      <c r="I96" s="822">
        <v>0.59710507300000004</v>
      </c>
      <c r="J96" s="822">
        <v>0.61366231100000002</v>
      </c>
      <c r="K96" s="822">
        <v>0.61554312200000005</v>
      </c>
      <c r="L96" s="822">
        <v>0.54740310199999997</v>
      </c>
      <c r="M96" s="823">
        <v>0.53671511599999999</v>
      </c>
      <c r="N96" s="823">
        <v>0.58928862100000001</v>
      </c>
      <c r="O96" s="823">
        <v>0.57514527199999999</v>
      </c>
      <c r="P96" s="802">
        <v>0.55362743400000003</v>
      </c>
    </row>
    <row r="97" spans="1:16" ht="16.5" customHeight="1">
      <c r="A97" s="592" t="s">
        <v>520</v>
      </c>
      <c r="B97" s="818">
        <v>0.85960712399999994</v>
      </c>
      <c r="C97" s="818">
        <v>0.81143088299999999</v>
      </c>
      <c r="D97" s="818">
        <v>0.85856359500000001</v>
      </c>
      <c r="E97" s="818">
        <v>0.88582165700000004</v>
      </c>
      <c r="F97" s="818">
        <v>0.90196153599999995</v>
      </c>
      <c r="G97" s="818">
        <v>0.90179763700000004</v>
      </c>
      <c r="H97" s="818">
        <v>0.91177512199999999</v>
      </c>
      <c r="I97" s="818">
        <v>0.927877218</v>
      </c>
      <c r="J97" s="818">
        <v>0.94662878299999997</v>
      </c>
      <c r="K97" s="818">
        <v>0.96114587799999995</v>
      </c>
      <c r="L97" s="818">
        <v>0.97373178599999999</v>
      </c>
      <c r="M97" s="819">
        <v>0.90471610000000002</v>
      </c>
      <c r="N97" s="819">
        <v>0.95423307700000004</v>
      </c>
      <c r="O97" s="819">
        <v>0.94033134299999999</v>
      </c>
      <c r="P97" s="818">
        <v>0.93085617099999995</v>
      </c>
    </row>
    <row r="98" spans="1:16" ht="16.5" customHeight="1">
      <c r="A98" s="608" t="s">
        <v>588</v>
      </c>
      <c r="B98" s="802">
        <v>1.0714560630000001</v>
      </c>
      <c r="C98" s="802">
        <v>0.56553061199999999</v>
      </c>
      <c r="D98" s="802">
        <v>0.48623271499999998</v>
      </c>
      <c r="E98" s="802">
        <v>0.35716151099999999</v>
      </c>
      <c r="F98" s="802">
        <v>0.31115277200000002</v>
      </c>
      <c r="G98" s="802">
        <v>0.28548642299999999</v>
      </c>
      <c r="H98" s="802">
        <v>0.249798988</v>
      </c>
      <c r="I98" s="802">
        <v>0.215580785</v>
      </c>
      <c r="J98" s="802">
        <v>0.20993192799999999</v>
      </c>
      <c r="K98" s="802">
        <v>0.18972407499999999</v>
      </c>
      <c r="L98" s="802">
        <v>0.17186272599999999</v>
      </c>
      <c r="M98" s="803">
        <v>0.282183354</v>
      </c>
      <c r="N98" s="803">
        <v>0.195211581</v>
      </c>
      <c r="O98" s="803">
        <v>0.21962863199999999</v>
      </c>
      <c r="P98" s="802">
        <v>0.24224325199999999</v>
      </c>
    </row>
    <row r="99" spans="1:16" ht="16.5" customHeight="1">
      <c r="A99" s="533" t="s">
        <v>507</v>
      </c>
      <c r="B99" s="804">
        <v>0.72407331600000002</v>
      </c>
      <c r="C99" s="804">
        <v>0.84273369600000003</v>
      </c>
      <c r="D99" s="804">
        <v>0.77101734899999996</v>
      </c>
      <c r="E99" s="804">
        <v>0.76518637300000003</v>
      </c>
      <c r="F99" s="804">
        <v>0.79891108899999996</v>
      </c>
      <c r="G99" s="804">
        <v>0.76034896900000004</v>
      </c>
      <c r="H99" s="804">
        <v>0.76600755200000004</v>
      </c>
      <c r="I99" s="804">
        <v>0.70121460300000005</v>
      </c>
      <c r="J99" s="804">
        <v>0.75352281200000004</v>
      </c>
      <c r="K99" s="804">
        <v>0.92270147899999999</v>
      </c>
      <c r="L99" s="804">
        <v>1.0067052379999999</v>
      </c>
      <c r="M99" s="805">
        <v>0.77156241699999994</v>
      </c>
      <c r="N99" s="805">
        <v>0.85497307199999995</v>
      </c>
      <c r="O99" s="805">
        <v>0.83155579400000001</v>
      </c>
      <c r="P99" s="804">
        <v>0.82262373499999997</v>
      </c>
    </row>
    <row r="100" spans="1:16" ht="16.5" customHeight="1">
      <c r="A100" s="536" t="s">
        <v>599</v>
      </c>
      <c r="B100" s="820">
        <v>3.5115195300000002</v>
      </c>
      <c r="C100" s="820">
        <v>3.1996986710000002</v>
      </c>
      <c r="D100" s="820">
        <v>3.4191105730000002</v>
      </c>
      <c r="E100" s="820">
        <v>3.9176866779999999</v>
      </c>
      <c r="F100" s="820">
        <v>4.5299894160000003</v>
      </c>
      <c r="G100" s="820">
        <v>4.4856738749999998</v>
      </c>
      <c r="H100" s="820">
        <v>4.9169402030000002</v>
      </c>
      <c r="I100" s="820">
        <v>5.1532877260000003</v>
      </c>
      <c r="J100" s="820">
        <v>6.2001267479999997</v>
      </c>
      <c r="K100" s="820">
        <v>7.3935897759999998</v>
      </c>
      <c r="L100" s="820">
        <v>10.499221476000001</v>
      </c>
      <c r="M100" s="821">
        <v>4.6112242200000004</v>
      </c>
      <c r="N100" s="821">
        <v>7.3162379809999996</v>
      </c>
      <c r="O100" s="821">
        <v>6.346446416</v>
      </c>
      <c r="P100" s="820">
        <v>5.7558030499999999</v>
      </c>
    </row>
    <row r="101" spans="1:16" ht="15" customHeight="1">
      <c r="A101" s="271" t="s">
        <v>603</v>
      </c>
      <c r="B101" s="13"/>
      <c r="C101" s="13"/>
      <c r="D101" s="13"/>
      <c r="E101" s="13"/>
      <c r="F101" s="13"/>
      <c r="G101" s="13"/>
      <c r="H101" s="13"/>
      <c r="I101" s="13"/>
      <c r="J101" s="13"/>
      <c r="K101" s="13"/>
      <c r="L101" s="13"/>
      <c r="M101" s="226"/>
      <c r="N101" s="226"/>
      <c r="O101" s="226"/>
      <c r="P101" s="40"/>
    </row>
    <row r="102" spans="1:16" ht="15" customHeight="1">
      <c r="A102" s="170" t="s">
        <v>555</v>
      </c>
      <c r="B102" s="13"/>
      <c r="C102" s="13"/>
      <c r="D102" s="13"/>
      <c r="E102" s="13"/>
      <c r="F102" s="13"/>
      <c r="G102" s="13"/>
      <c r="H102" s="13"/>
      <c r="I102" s="13"/>
      <c r="J102" s="13"/>
      <c r="K102" s="13"/>
      <c r="L102" s="13"/>
      <c r="M102" s="226"/>
      <c r="N102" s="226"/>
      <c r="O102" s="226"/>
      <c r="P102" s="40"/>
    </row>
    <row r="103" spans="1:16" ht="15" customHeight="1">
      <c r="A103" s="271" t="s">
        <v>604</v>
      </c>
      <c r="B103" s="3"/>
      <c r="C103" s="3"/>
      <c r="D103" s="3"/>
      <c r="G103" s="187"/>
      <c r="J103" s="187"/>
      <c r="M103" s="226"/>
      <c r="N103" s="226"/>
      <c r="O103" s="226"/>
    </row>
    <row r="104" spans="1:16" ht="15" customHeight="1">
      <c r="A104" s="303" t="s">
        <v>790</v>
      </c>
      <c r="B104" s="3"/>
      <c r="C104" s="3"/>
      <c r="D104" s="3"/>
      <c r="G104" s="187"/>
      <c r="J104" s="187"/>
      <c r="M104" s="226"/>
      <c r="N104" s="226"/>
      <c r="O104" s="226"/>
    </row>
    <row r="105" spans="1:16" ht="15" customHeight="1">
      <c r="A105" s="13"/>
      <c r="B105" s="13"/>
      <c r="C105" s="13"/>
      <c r="D105" s="13"/>
      <c r="E105" s="13"/>
      <c r="F105" s="13"/>
      <c r="G105" s="13"/>
      <c r="H105" s="13"/>
      <c r="I105" s="13"/>
      <c r="J105" s="13"/>
      <c r="K105" s="13"/>
      <c r="L105" s="13"/>
      <c r="M105" s="226"/>
      <c r="N105" s="226"/>
      <c r="O105" s="226"/>
      <c r="P105" s="40"/>
    </row>
    <row r="106" spans="1:16" ht="18" customHeight="1">
      <c r="A106" s="297" t="s">
        <v>819</v>
      </c>
      <c r="B106" s="13"/>
      <c r="C106" s="13"/>
      <c r="D106" s="13"/>
      <c r="E106" s="13"/>
      <c r="F106" s="13"/>
      <c r="G106" s="13"/>
      <c r="H106" s="13"/>
      <c r="I106" s="13"/>
      <c r="J106" s="13"/>
      <c r="K106" s="13"/>
      <c r="L106" s="13"/>
      <c r="M106" s="226"/>
      <c r="N106" s="226"/>
      <c r="O106" s="226"/>
      <c r="P106" s="40"/>
    </row>
    <row r="107" spans="1:16" ht="15" customHeight="1" thickBot="1">
      <c r="A107" s="13"/>
      <c r="B107" s="13"/>
      <c r="C107" s="13"/>
      <c r="D107" s="13"/>
      <c r="E107" s="13"/>
      <c r="F107" s="13"/>
      <c r="G107" s="13"/>
      <c r="H107" s="13"/>
      <c r="I107" s="13"/>
      <c r="J107" s="13"/>
      <c r="K107" s="13"/>
      <c r="L107" s="13"/>
      <c r="M107" s="226"/>
      <c r="N107" s="226"/>
      <c r="O107" s="226"/>
      <c r="P107" s="302" t="s">
        <v>29</v>
      </c>
    </row>
    <row r="108" spans="1:16" ht="15" customHeight="1">
      <c r="A108" s="611" t="s">
        <v>88</v>
      </c>
      <c r="B108" s="43" t="s">
        <v>42</v>
      </c>
      <c r="C108" s="43" t="s">
        <v>133</v>
      </c>
      <c r="D108" s="43" t="s">
        <v>135</v>
      </c>
      <c r="E108" s="43" t="s">
        <v>43</v>
      </c>
      <c r="F108" s="43" t="s">
        <v>44</v>
      </c>
      <c r="G108" s="43" t="s">
        <v>45</v>
      </c>
      <c r="H108" s="43" t="s">
        <v>46</v>
      </c>
      <c r="I108" s="43" t="s">
        <v>137</v>
      </c>
      <c r="J108" s="43" t="s">
        <v>138</v>
      </c>
      <c r="K108" s="43" t="s">
        <v>139</v>
      </c>
      <c r="L108" s="268">
        <v>100000</v>
      </c>
      <c r="M108" s="266" t="s">
        <v>278</v>
      </c>
      <c r="N108" s="266" t="s">
        <v>276</v>
      </c>
      <c r="O108" s="273" t="s">
        <v>84</v>
      </c>
      <c r="P108" s="298" t="s">
        <v>266</v>
      </c>
    </row>
    <row r="109" spans="1:16" ht="15" customHeight="1">
      <c r="A109" s="241" t="s">
        <v>271</v>
      </c>
      <c r="B109" s="44" t="s">
        <v>132</v>
      </c>
      <c r="C109" s="44" t="s">
        <v>47</v>
      </c>
      <c r="D109" s="44" t="s">
        <v>47</v>
      </c>
      <c r="E109" s="44" t="s">
        <v>47</v>
      </c>
      <c r="F109" s="44" t="s">
        <v>47</v>
      </c>
      <c r="G109" s="44" t="s">
        <v>47</v>
      </c>
      <c r="H109" s="44" t="s">
        <v>47</v>
      </c>
      <c r="I109" s="44" t="s">
        <v>47</v>
      </c>
      <c r="J109" s="44" t="s">
        <v>47</v>
      </c>
      <c r="K109" s="44" t="s">
        <v>47</v>
      </c>
      <c r="L109" s="44" t="s">
        <v>50</v>
      </c>
      <c r="M109" s="251" t="s">
        <v>277</v>
      </c>
      <c r="N109" s="251" t="s">
        <v>156</v>
      </c>
      <c r="O109" s="272" t="s">
        <v>155</v>
      </c>
      <c r="P109" s="299" t="s">
        <v>353</v>
      </c>
    </row>
    <row r="110" spans="1:16" ht="15" customHeight="1" thickBot="1">
      <c r="A110" s="462" t="s">
        <v>89</v>
      </c>
      <c r="B110" s="45" t="s">
        <v>50</v>
      </c>
      <c r="C110" s="45" t="s">
        <v>134</v>
      </c>
      <c r="D110" s="45" t="s">
        <v>136</v>
      </c>
      <c r="E110" s="45" t="s">
        <v>51</v>
      </c>
      <c r="F110" s="45" t="s">
        <v>52</v>
      </c>
      <c r="G110" s="45" t="s">
        <v>53</v>
      </c>
      <c r="H110" s="45" t="s">
        <v>49</v>
      </c>
      <c r="I110" s="45" t="s">
        <v>140</v>
      </c>
      <c r="J110" s="45" t="s">
        <v>141</v>
      </c>
      <c r="K110" s="45" t="s">
        <v>142</v>
      </c>
      <c r="L110" s="45" t="s">
        <v>143</v>
      </c>
      <c r="M110" s="267" t="s">
        <v>156</v>
      </c>
      <c r="N110" s="267" t="s">
        <v>143</v>
      </c>
      <c r="O110" s="274" t="s">
        <v>48</v>
      </c>
      <c r="P110" s="300" t="s">
        <v>354</v>
      </c>
    </row>
    <row r="111" spans="1:16" ht="15" customHeight="1">
      <c r="A111" s="590" t="s">
        <v>269</v>
      </c>
      <c r="B111" s="194"/>
      <c r="C111" s="194"/>
      <c r="D111" s="194"/>
      <c r="E111" s="194"/>
      <c r="F111" s="194"/>
      <c r="G111" s="194"/>
      <c r="H111" s="194"/>
      <c r="I111" s="194"/>
      <c r="J111" s="194"/>
      <c r="K111" s="194"/>
      <c r="L111" s="194"/>
      <c r="M111" s="269"/>
      <c r="N111" s="269"/>
      <c r="O111" s="269"/>
    </row>
    <row r="112" spans="1:16" ht="16.5" customHeight="1">
      <c r="A112" s="528" t="s">
        <v>350</v>
      </c>
      <c r="B112" s="618">
        <v>9.7762562549999998</v>
      </c>
      <c r="C112" s="618">
        <v>0.490474837</v>
      </c>
      <c r="D112" s="618">
        <v>0.93310711000000002</v>
      </c>
      <c r="E112" s="618">
        <v>0.95447810799999999</v>
      </c>
      <c r="F112" s="618">
        <v>0.80571126699999995</v>
      </c>
      <c r="G112" s="618">
        <v>0.885623516</v>
      </c>
      <c r="H112" s="618">
        <v>0.725568565</v>
      </c>
      <c r="I112" s="618">
        <v>-4.5314594999999999E-2</v>
      </c>
      <c r="J112" s="618">
        <v>0.29650613399999998</v>
      </c>
      <c r="K112" s="618">
        <v>-0.33416309500000002</v>
      </c>
      <c r="L112" s="618">
        <v>-0.568979499</v>
      </c>
      <c r="M112" s="619">
        <v>0.79864610199999997</v>
      </c>
      <c r="N112" s="619">
        <v>-0.16642383699999999</v>
      </c>
      <c r="O112" s="619">
        <v>9.0688746000000001E-2</v>
      </c>
      <c r="P112" s="618">
        <v>0.25405369300000002</v>
      </c>
    </row>
    <row r="113" spans="1:16" ht="15.75" customHeight="1">
      <c r="A113" s="531" t="s">
        <v>189</v>
      </c>
      <c r="B113" s="620">
        <v>12.335073455</v>
      </c>
      <c r="C113" s="620">
        <v>8.9598979720000003</v>
      </c>
      <c r="D113" s="620">
        <v>2.5912463689999998</v>
      </c>
      <c r="E113" s="620">
        <v>1.3494245</v>
      </c>
      <c r="F113" s="620">
        <v>1.593449688</v>
      </c>
      <c r="G113" s="620">
        <v>8.8194801000000003E-2</v>
      </c>
      <c r="H113" s="620">
        <v>1.1392564009999999</v>
      </c>
      <c r="I113" s="620">
        <v>-0.61719068799999999</v>
      </c>
      <c r="J113" s="620">
        <v>-0.516435219</v>
      </c>
      <c r="K113" s="620">
        <v>-2.5444988070000001</v>
      </c>
      <c r="L113" s="620">
        <v>-0.93367664399999994</v>
      </c>
      <c r="M113" s="621">
        <v>1.057584925</v>
      </c>
      <c r="N113" s="621">
        <v>-1.025382214</v>
      </c>
      <c r="O113" s="621">
        <v>-0.34447637599999997</v>
      </c>
      <c r="P113" s="620">
        <v>0.120184283</v>
      </c>
    </row>
    <row r="114" spans="1:16" ht="15.75" customHeight="1">
      <c r="A114" s="533" t="s">
        <v>190</v>
      </c>
      <c r="B114" s="622">
        <v>-4.9129328130000003</v>
      </c>
      <c r="C114" s="623">
        <v>2.48414139</v>
      </c>
      <c r="D114" s="622">
        <v>2.367675974</v>
      </c>
      <c r="E114" s="622">
        <v>2.5083490639999999</v>
      </c>
      <c r="F114" s="622">
        <v>1.9857870360000001</v>
      </c>
      <c r="G114" s="622">
        <v>2.640416257</v>
      </c>
      <c r="H114" s="622">
        <v>2.4517087709999998</v>
      </c>
      <c r="I114" s="622">
        <v>1.518322744</v>
      </c>
      <c r="J114" s="622">
        <v>1.54944401</v>
      </c>
      <c r="K114" s="622">
        <v>1.333766215</v>
      </c>
      <c r="L114" s="622">
        <v>1.0719444469999999</v>
      </c>
      <c r="M114" s="624">
        <v>2.4041351030000002</v>
      </c>
      <c r="N114" s="624">
        <v>1.358369607</v>
      </c>
      <c r="O114" s="624">
        <v>1.6182946359999999</v>
      </c>
      <c r="P114" s="622">
        <v>1.73161711</v>
      </c>
    </row>
    <row r="115" spans="1:16" ht="15.75" customHeight="1">
      <c r="A115" s="531" t="s">
        <v>191</v>
      </c>
      <c r="B115" s="620">
        <v>-4.3382538879999997</v>
      </c>
      <c r="C115" s="620">
        <v>-3.4150508949999998</v>
      </c>
      <c r="D115" s="620">
        <v>-6.4696421409999996</v>
      </c>
      <c r="E115" s="620">
        <v>-9.4003799659999991</v>
      </c>
      <c r="F115" s="620">
        <v>-17.185940208000002</v>
      </c>
      <c r="G115" s="620">
        <v>-10.82441508</v>
      </c>
      <c r="H115" s="620">
        <v>-13.915668309000001</v>
      </c>
      <c r="I115" s="620">
        <v>-15.620826963000001</v>
      </c>
      <c r="J115" s="620">
        <v>-9.1321967090000005</v>
      </c>
      <c r="K115" s="620">
        <v>0.41161309600000001</v>
      </c>
      <c r="L115" s="620">
        <v>-6.2380017729999997</v>
      </c>
      <c r="M115" s="621">
        <v>-13.559760532</v>
      </c>
      <c r="N115" s="621">
        <v>-7.5483679160000001</v>
      </c>
      <c r="O115" s="621">
        <v>-9.3617449159999993</v>
      </c>
      <c r="P115" s="620">
        <v>-9.2127838210000004</v>
      </c>
    </row>
    <row r="116" spans="1:16" ht="15.75" customHeight="1">
      <c r="A116" s="533" t="s">
        <v>192</v>
      </c>
      <c r="B116" s="622">
        <v>-13.477951241</v>
      </c>
      <c r="C116" s="622">
        <v>-11.127136417999999</v>
      </c>
      <c r="D116" s="622">
        <v>-5.3255466260000004</v>
      </c>
      <c r="E116" s="622">
        <v>-6.2776929959999999</v>
      </c>
      <c r="F116" s="622">
        <v>-2.8014329280000001</v>
      </c>
      <c r="G116" s="622">
        <v>-4.2947569899999998</v>
      </c>
      <c r="H116" s="622">
        <v>-3.8065100529999998</v>
      </c>
      <c r="I116" s="622">
        <v>-3.5394963979999998</v>
      </c>
      <c r="J116" s="622">
        <v>-2.5776003360000002</v>
      </c>
      <c r="K116" s="622">
        <v>-4.4037055040000004</v>
      </c>
      <c r="L116" s="622">
        <v>-3.4236537949999999</v>
      </c>
      <c r="M116" s="624">
        <v>-3.9917341849999999</v>
      </c>
      <c r="N116" s="624">
        <v>-3.406923672</v>
      </c>
      <c r="O116" s="624">
        <v>-3.5292033460000001</v>
      </c>
      <c r="P116" s="622">
        <v>-3.436943453</v>
      </c>
    </row>
    <row r="117" spans="1:16" ht="15.75" customHeight="1">
      <c r="A117" s="536" t="s">
        <v>193</v>
      </c>
      <c r="B117" s="625">
        <v>37.866520303000001</v>
      </c>
      <c r="C117" s="625">
        <v>-5.9870885769999997</v>
      </c>
      <c r="D117" s="625">
        <v>3.1326263010000002</v>
      </c>
      <c r="E117" s="625">
        <v>5.6776279699999996</v>
      </c>
      <c r="F117" s="625">
        <v>5.3425822949999997</v>
      </c>
      <c r="G117" s="625">
        <v>6.3003047890000001</v>
      </c>
      <c r="H117" s="625">
        <v>-1.242516352</v>
      </c>
      <c r="I117" s="625">
        <v>2.0436599050000002</v>
      </c>
      <c r="J117" s="625">
        <v>0.70400120200000005</v>
      </c>
      <c r="K117" s="625">
        <v>-2.4855553860000001</v>
      </c>
      <c r="L117" s="625">
        <v>-1.172838745</v>
      </c>
      <c r="M117" s="626">
        <v>3.019487866</v>
      </c>
      <c r="N117" s="626">
        <v>-0.22286352600000001</v>
      </c>
      <c r="O117" s="626">
        <v>0.94111028699999999</v>
      </c>
      <c r="P117" s="625">
        <v>1.159755895</v>
      </c>
    </row>
    <row r="118" spans="1:16" ht="16.5" customHeight="1">
      <c r="A118" s="539" t="s">
        <v>349</v>
      </c>
      <c r="B118" s="627">
        <v>-3.7544137769999999</v>
      </c>
      <c r="C118" s="627">
        <v>-1.3754536589999999</v>
      </c>
      <c r="D118" s="627">
        <v>-0.48667399900000002</v>
      </c>
      <c r="E118" s="627">
        <v>0.95802512200000001</v>
      </c>
      <c r="F118" s="627">
        <v>0.51192950100000001</v>
      </c>
      <c r="G118" s="627">
        <v>0.86929018400000002</v>
      </c>
      <c r="H118" s="627">
        <v>0.71938385599999999</v>
      </c>
      <c r="I118" s="627">
        <v>-0.49103494800000003</v>
      </c>
      <c r="J118" s="627">
        <v>0.14750619000000001</v>
      </c>
      <c r="K118" s="627">
        <v>0.76867593400000001</v>
      </c>
      <c r="L118" s="627">
        <v>-6.2695425999999999E-2</v>
      </c>
      <c r="M118" s="628">
        <v>0.725524583</v>
      </c>
      <c r="N118" s="628">
        <v>7.0189338000000004E-2</v>
      </c>
      <c r="O118" s="628">
        <v>0.252862639</v>
      </c>
      <c r="P118" s="627">
        <v>0.42232324300000001</v>
      </c>
    </row>
    <row r="119" spans="1:16" ht="16.5" customHeight="1">
      <c r="A119" s="531" t="s">
        <v>532</v>
      </c>
      <c r="B119" s="620">
        <v>-2.5536523020000002</v>
      </c>
      <c r="C119" s="620">
        <v>1.0287104389999999</v>
      </c>
      <c r="D119" s="620">
        <v>2.7291067679999998</v>
      </c>
      <c r="E119" s="620">
        <v>1.643124126</v>
      </c>
      <c r="F119" s="620">
        <v>1.68466465</v>
      </c>
      <c r="G119" s="620">
        <v>1.8051290120000001</v>
      </c>
      <c r="H119" s="620">
        <v>2.125546248</v>
      </c>
      <c r="I119" s="620">
        <v>0.38346025299999997</v>
      </c>
      <c r="J119" s="620">
        <v>0.73940718699999997</v>
      </c>
      <c r="K119" s="620">
        <v>6.557406E-3</v>
      </c>
      <c r="L119" s="620">
        <v>0.36616862100000003</v>
      </c>
      <c r="M119" s="621">
        <v>1.9255281200000001</v>
      </c>
      <c r="N119" s="621">
        <v>0.414913219</v>
      </c>
      <c r="O119" s="621">
        <v>0.82471375999999996</v>
      </c>
      <c r="P119" s="620">
        <v>1.045684555</v>
      </c>
    </row>
    <row r="120" spans="1:16" ht="16.5" customHeight="1">
      <c r="A120" s="764" t="s">
        <v>533</v>
      </c>
      <c r="B120" s="622">
        <v>0.89572943100000002</v>
      </c>
      <c r="C120" s="622">
        <v>-0.90375150999999998</v>
      </c>
      <c r="D120" s="622">
        <v>2.2054176320000001</v>
      </c>
      <c r="E120" s="622">
        <v>1.8546337850000001</v>
      </c>
      <c r="F120" s="622">
        <v>1.700299631</v>
      </c>
      <c r="G120" s="622">
        <v>1.570240037</v>
      </c>
      <c r="H120" s="622">
        <v>1.4727816439999999</v>
      </c>
      <c r="I120" s="622">
        <v>-2.4586352999999998E-2</v>
      </c>
      <c r="J120" s="622">
        <v>0.71464926299999998</v>
      </c>
      <c r="K120" s="622">
        <v>0.76111157100000004</v>
      </c>
      <c r="L120" s="622">
        <v>-0.252999582</v>
      </c>
      <c r="M120" s="624">
        <v>1.580857833</v>
      </c>
      <c r="N120" s="624">
        <v>0.27902505300000002</v>
      </c>
      <c r="O120" s="624">
        <v>0.64499378100000004</v>
      </c>
      <c r="P120" s="622">
        <v>0.88693368900000003</v>
      </c>
    </row>
    <row r="121" spans="1:16" ht="16.5" customHeight="1">
      <c r="A121" s="531" t="s">
        <v>534</v>
      </c>
      <c r="B121" s="620">
        <v>51.816712631999998</v>
      </c>
      <c r="C121" s="620">
        <v>165.357806573</v>
      </c>
      <c r="D121" s="620">
        <v>48.776112521000002</v>
      </c>
      <c r="E121" s="620">
        <v>14.998563724</v>
      </c>
      <c r="F121" s="620">
        <v>13.354249354</v>
      </c>
      <c r="G121" s="620">
        <v>9.5172475540000008</v>
      </c>
      <c r="H121" s="620">
        <v>6.7483032349999998</v>
      </c>
      <c r="I121" s="620">
        <v>-0.41132808500000001</v>
      </c>
      <c r="J121" s="620">
        <v>-1.572707818</v>
      </c>
      <c r="K121" s="620">
        <v>1.260805113</v>
      </c>
      <c r="L121" s="620">
        <v>-5.4940095170000003</v>
      </c>
      <c r="M121" s="621">
        <v>9.4623913169999998</v>
      </c>
      <c r="N121" s="621">
        <v>-1.846517486</v>
      </c>
      <c r="O121" s="621">
        <v>1.0206977310000001</v>
      </c>
      <c r="P121" s="620">
        <v>2.9207871779999999</v>
      </c>
    </row>
    <row r="122" spans="1:16" ht="16.5" customHeight="1">
      <c r="A122" s="533" t="s">
        <v>196</v>
      </c>
      <c r="B122" s="622">
        <v>-11.609655678999999</v>
      </c>
      <c r="C122" s="622">
        <v>11.367067188</v>
      </c>
      <c r="D122" s="622">
        <v>6.6514717729999999</v>
      </c>
      <c r="E122" s="622">
        <v>-0.81052525600000003</v>
      </c>
      <c r="F122" s="622">
        <v>1.510706495</v>
      </c>
      <c r="G122" s="622">
        <v>4.03418528</v>
      </c>
      <c r="H122" s="622">
        <v>7.1764257049999998</v>
      </c>
      <c r="I122" s="622">
        <v>3.4009662939999998</v>
      </c>
      <c r="J122" s="622">
        <v>0.92751583400000004</v>
      </c>
      <c r="K122" s="622">
        <v>-4.4760070110000001</v>
      </c>
      <c r="L122" s="622">
        <v>3.098407296</v>
      </c>
      <c r="M122" s="624">
        <v>5.0053083999999997</v>
      </c>
      <c r="N122" s="624">
        <v>1.2237571759999999</v>
      </c>
      <c r="O122" s="624">
        <v>2.0052544889999999</v>
      </c>
      <c r="P122" s="622">
        <v>2.112152241</v>
      </c>
    </row>
    <row r="123" spans="1:16" ht="16.5" customHeight="1">
      <c r="A123" s="531" t="s">
        <v>535</v>
      </c>
      <c r="B123" s="620">
        <v>-18.903499097000001</v>
      </c>
      <c r="C123" s="620">
        <v>-3.7905345239999999</v>
      </c>
      <c r="D123" s="620">
        <v>-4.4600392839999996</v>
      </c>
      <c r="E123" s="620">
        <v>-4.6063286640000003</v>
      </c>
      <c r="F123" s="620">
        <v>-4.4275988000000002</v>
      </c>
      <c r="G123" s="620">
        <v>-4.1526884409999996</v>
      </c>
      <c r="H123" s="620">
        <v>-3.3459166950000001</v>
      </c>
      <c r="I123" s="620">
        <v>-3.413360886</v>
      </c>
      <c r="J123" s="620">
        <v>-2.5158485800000001</v>
      </c>
      <c r="K123" s="620">
        <v>-1.8733136509999999</v>
      </c>
      <c r="L123" s="620">
        <v>-7.2884633799999996</v>
      </c>
      <c r="M123" s="621">
        <v>-3.9009003720000002</v>
      </c>
      <c r="N123" s="621">
        <v>-3.9838156329999999</v>
      </c>
      <c r="O123" s="621">
        <v>-3.9597058289999998</v>
      </c>
      <c r="P123" s="620">
        <v>-3.361311991</v>
      </c>
    </row>
    <row r="124" spans="1:16" ht="16.5" customHeight="1">
      <c r="A124" s="764" t="s">
        <v>536</v>
      </c>
      <c r="B124" s="622">
        <v>-26.309835811999999</v>
      </c>
      <c r="C124" s="622">
        <v>-2.7575061440000002</v>
      </c>
      <c r="D124" s="622">
        <v>-6.2434322340000001</v>
      </c>
      <c r="E124" s="622">
        <v>-6.8346591950000004</v>
      </c>
      <c r="F124" s="622">
        <v>-6.880895991</v>
      </c>
      <c r="G124" s="622">
        <v>-6.6927360240000002</v>
      </c>
      <c r="H124" s="622">
        <v>-5.9698955199999997</v>
      </c>
      <c r="I124" s="622">
        <v>-6.2815312839999997</v>
      </c>
      <c r="J124" s="622">
        <v>-5.0888494409999998</v>
      </c>
      <c r="K124" s="622">
        <v>-4.5424305699999996</v>
      </c>
      <c r="L124" s="622">
        <v>-10.563301401</v>
      </c>
      <c r="M124" s="624">
        <v>-6.4154985169999996</v>
      </c>
      <c r="N124" s="624">
        <v>-6.856318796</v>
      </c>
      <c r="O124" s="624">
        <v>-6.7286279950000001</v>
      </c>
      <c r="P124" s="622">
        <v>-5.8012419509999997</v>
      </c>
    </row>
    <row r="125" spans="1:16" ht="15.75" customHeight="1">
      <c r="A125" s="531" t="s">
        <v>199</v>
      </c>
      <c r="B125" s="620">
        <v>2.443868739</v>
      </c>
      <c r="C125" s="620">
        <v>-2.5014695470000001</v>
      </c>
      <c r="D125" s="620">
        <v>11.069500976</v>
      </c>
      <c r="E125" s="620">
        <v>46.019199677000003</v>
      </c>
      <c r="F125" s="620">
        <v>241.342212961</v>
      </c>
      <c r="G125" s="620">
        <v>190.043638469</v>
      </c>
      <c r="H125" s="620">
        <v>225.48017483800001</v>
      </c>
      <c r="I125" s="620">
        <v>150.63948097599999</v>
      </c>
      <c r="J125" s="620">
        <v>40.249815257000002</v>
      </c>
      <c r="K125" s="620">
        <v>19.845344299000001</v>
      </c>
      <c r="L125" s="620">
        <v>18.368040986</v>
      </c>
      <c r="M125" s="621">
        <v>143.010791936</v>
      </c>
      <c r="N125" s="621">
        <v>25.827988191999999</v>
      </c>
      <c r="O125" s="621">
        <v>33.311321769999999</v>
      </c>
      <c r="P125" s="620">
        <v>27.899720069000001</v>
      </c>
    </row>
    <row r="126" spans="1:16" ht="15.75" customHeight="1">
      <c r="A126" s="533" t="s">
        <v>200</v>
      </c>
      <c r="B126" s="622">
        <v>-8.9338064520000007</v>
      </c>
      <c r="C126" s="622">
        <v>-8.8178452119999999</v>
      </c>
      <c r="D126" s="622">
        <v>-1.6802545820000001</v>
      </c>
      <c r="E126" s="622">
        <v>5.0391731259999997</v>
      </c>
      <c r="F126" s="622">
        <v>7.46828922</v>
      </c>
      <c r="G126" s="622">
        <v>8.7901599000000008</v>
      </c>
      <c r="H126" s="622">
        <v>10.447597550999999</v>
      </c>
      <c r="I126" s="622">
        <v>13.829019113999999</v>
      </c>
      <c r="J126" s="622">
        <v>11.442929669</v>
      </c>
      <c r="K126" s="622">
        <v>11.264172275</v>
      </c>
      <c r="L126" s="622">
        <v>12.200387235999999</v>
      </c>
      <c r="M126" s="624">
        <v>8.6104386460000004</v>
      </c>
      <c r="N126" s="624">
        <v>12.088378897</v>
      </c>
      <c r="O126" s="624">
        <v>10.98561591</v>
      </c>
      <c r="P126" s="622">
        <v>8.6798737849999998</v>
      </c>
    </row>
    <row r="127" spans="1:16" ht="15.75" customHeight="1">
      <c r="A127" s="531" t="s">
        <v>201</v>
      </c>
      <c r="B127" s="620">
        <v>20.793437194999999</v>
      </c>
      <c r="C127" s="620">
        <v>-14.947164795999999</v>
      </c>
      <c r="D127" s="620">
        <v>-3.4030434779999998</v>
      </c>
      <c r="E127" s="620">
        <v>-3.8136050250000002</v>
      </c>
      <c r="F127" s="620">
        <v>-3.0392618219999998</v>
      </c>
      <c r="G127" s="620">
        <v>-5.1723898070000001</v>
      </c>
      <c r="H127" s="620">
        <v>-2.191003464</v>
      </c>
      <c r="I127" s="620">
        <v>-2.0616103959999998</v>
      </c>
      <c r="J127" s="620">
        <v>-2.4606969470000002</v>
      </c>
      <c r="K127" s="620">
        <v>-2.465858087</v>
      </c>
      <c r="L127" s="620">
        <v>6.4725489879999998</v>
      </c>
      <c r="M127" s="621">
        <v>-3.119625611</v>
      </c>
      <c r="N127" s="621">
        <v>-5.7563342000000003E-2</v>
      </c>
      <c r="O127" s="621">
        <v>-0.93417764299999995</v>
      </c>
      <c r="P127" s="620">
        <v>-1.086300923</v>
      </c>
    </row>
    <row r="128" spans="1:16" ht="15.75" customHeight="1">
      <c r="A128" s="533" t="s">
        <v>202</v>
      </c>
      <c r="B128" s="622">
        <v>43.795350730000003</v>
      </c>
      <c r="C128" s="622">
        <v>9.2267221409999998</v>
      </c>
      <c r="D128" s="622">
        <v>3.7670982180000001</v>
      </c>
      <c r="E128" s="622">
        <v>4.679350994</v>
      </c>
      <c r="F128" s="622">
        <v>2.1414843170000002</v>
      </c>
      <c r="G128" s="622">
        <v>4.2866793239999996</v>
      </c>
      <c r="H128" s="622">
        <v>3.8643345299999998</v>
      </c>
      <c r="I128" s="622">
        <v>2.7745923800000001</v>
      </c>
      <c r="J128" s="622">
        <v>-0.91754005699999996</v>
      </c>
      <c r="K128" s="622">
        <v>-5.60494322</v>
      </c>
      <c r="L128" s="622">
        <v>0.43214198199999998</v>
      </c>
      <c r="M128" s="624">
        <v>3.675453589</v>
      </c>
      <c r="N128" s="624">
        <v>-0.75402247899999997</v>
      </c>
      <c r="O128" s="624">
        <v>0.497734485</v>
      </c>
      <c r="P128" s="622">
        <v>1.0258619419999999</v>
      </c>
    </row>
    <row r="129" spans="1:16" ht="15.75" customHeight="1">
      <c r="A129" s="536" t="s">
        <v>203</v>
      </c>
      <c r="B129" s="625">
        <v>8.6026087209999993</v>
      </c>
      <c r="C129" s="625">
        <v>-6.1374157159999996</v>
      </c>
      <c r="D129" s="625">
        <v>-9.7161090649999995</v>
      </c>
      <c r="E129" s="625">
        <v>10.102634778000001</v>
      </c>
      <c r="F129" s="625">
        <v>5.0458011010000003</v>
      </c>
      <c r="G129" s="625">
        <v>8.2703959640000004</v>
      </c>
      <c r="H129" s="625">
        <v>-7.5592887009999998</v>
      </c>
      <c r="I129" s="625">
        <v>-7.8542261470000003</v>
      </c>
      <c r="J129" s="625">
        <v>10.455027234999999</v>
      </c>
      <c r="K129" s="625">
        <v>62.388170938000002</v>
      </c>
      <c r="L129" s="625">
        <v>10.943147962999999</v>
      </c>
      <c r="M129" s="626">
        <v>1.117328146</v>
      </c>
      <c r="N129" s="626">
        <v>14.670951233</v>
      </c>
      <c r="O129" s="626">
        <v>10.075930347</v>
      </c>
      <c r="P129" s="625">
        <v>7.6697085060000001</v>
      </c>
    </row>
    <row r="130" spans="1:16" ht="16.5" customHeight="1">
      <c r="A130" s="590" t="s">
        <v>270</v>
      </c>
      <c r="B130" s="629"/>
      <c r="C130" s="629"/>
      <c r="D130" s="629"/>
      <c r="E130" s="629"/>
      <c r="F130" s="629"/>
      <c r="G130" s="629"/>
      <c r="H130" s="629"/>
      <c r="I130" s="629"/>
      <c r="J130" s="629"/>
      <c r="K130" s="629"/>
      <c r="L130" s="629"/>
      <c r="M130" s="630"/>
      <c r="N130" s="630"/>
      <c r="O130" s="630"/>
      <c r="P130" s="629"/>
    </row>
    <row r="131" spans="1:16" ht="16.5" customHeight="1">
      <c r="A131" s="528" t="s">
        <v>347</v>
      </c>
      <c r="B131" s="618">
        <v>152.647409845</v>
      </c>
      <c r="C131" s="618">
        <v>11.790904356</v>
      </c>
      <c r="D131" s="618">
        <v>12.784041902</v>
      </c>
      <c r="E131" s="618">
        <v>14.401402013</v>
      </c>
      <c r="F131" s="618">
        <v>4.6664059299999998</v>
      </c>
      <c r="G131" s="618">
        <v>12.342937300999999</v>
      </c>
      <c r="H131" s="618">
        <v>10.452550807</v>
      </c>
      <c r="I131" s="618">
        <v>12.428256130999999</v>
      </c>
      <c r="J131" s="618">
        <v>16.521188564999999</v>
      </c>
      <c r="K131" s="618">
        <v>17.159821219000001</v>
      </c>
      <c r="L131" s="618">
        <v>-5.6104690479999997</v>
      </c>
      <c r="M131" s="619">
        <v>10.013467905000001</v>
      </c>
      <c r="N131" s="619">
        <v>8.1249222850000002</v>
      </c>
      <c r="O131" s="619">
        <v>8.7555353769999993</v>
      </c>
      <c r="P131" s="618">
        <v>8.7310433940000003</v>
      </c>
    </row>
    <row r="132" spans="1:16" ht="15.75" customHeight="1">
      <c r="A132" s="591" t="s">
        <v>207</v>
      </c>
      <c r="B132" s="631">
        <v>153.73076196</v>
      </c>
      <c r="C132" s="631">
        <v>15.104572066999999</v>
      </c>
      <c r="D132" s="631">
        <v>16.441211901999999</v>
      </c>
      <c r="E132" s="631">
        <v>11.241614197000001</v>
      </c>
      <c r="F132" s="631">
        <v>6.2033608969999996</v>
      </c>
      <c r="G132" s="631">
        <v>13.332505339000001</v>
      </c>
      <c r="H132" s="631">
        <v>11.809294836999999</v>
      </c>
      <c r="I132" s="631">
        <v>13.159001812</v>
      </c>
      <c r="J132" s="631">
        <v>20.251224715999999</v>
      </c>
      <c r="K132" s="631">
        <v>10.056186952999999</v>
      </c>
      <c r="L132" s="631">
        <v>-7.2115092780000003</v>
      </c>
      <c r="M132" s="632">
        <v>10.751464835</v>
      </c>
      <c r="N132" s="632">
        <v>8.1358973409999997</v>
      </c>
      <c r="O132" s="632">
        <v>9.0648586150000003</v>
      </c>
      <c r="P132" s="631">
        <v>8.9658398679999998</v>
      </c>
    </row>
    <row r="133" spans="1:16" ht="15.75" customHeight="1">
      <c r="A133" s="592" t="s">
        <v>208</v>
      </c>
      <c r="B133" s="633">
        <v>-100</v>
      </c>
      <c r="C133" s="633">
        <v>-39.018179613999997</v>
      </c>
      <c r="D133" s="633">
        <v>-17.279356083</v>
      </c>
      <c r="E133" s="633">
        <v>10.332145894</v>
      </c>
      <c r="F133" s="633">
        <v>2.1462939539999999</v>
      </c>
      <c r="G133" s="633">
        <v>13.862498702</v>
      </c>
      <c r="H133" s="633">
        <v>-4.0568442520000003</v>
      </c>
      <c r="I133" s="633">
        <v>23.729176132999999</v>
      </c>
      <c r="J133" s="633">
        <v>1.066579964</v>
      </c>
      <c r="K133" s="633">
        <v>42.833584811000001</v>
      </c>
      <c r="L133" s="633">
        <v>-14.025890065</v>
      </c>
      <c r="M133" s="634">
        <v>2.4380378199999999</v>
      </c>
      <c r="N133" s="634">
        <v>-2.2321719949999999</v>
      </c>
      <c r="O133" s="634">
        <v>-1.5141516150000001</v>
      </c>
      <c r="P133" s="633">
        <v>-1.488757688</v>
      </c>
    </row>
    <row r="134" spans="1:16" ht="15.75" customHeight="1">
      <c r="A134" s="591" t="s">
        <v>209</v>
      </c>
      <c r="B134" s="651" t="s">
        <v>774</v>
      </c>
      <c r="C134" s="631">
        <v>-47.703493923000003</v>
      </c>
      <c r="D134" s="631">
        <v>-63.723710556999997</v>
      </c>
      <c r="E134" s="631">
        <v>129.27653277799999</v>
      </c>
      <c r="F134" s="631">
        <v>-30.657528057</v>
      </c>
      <c r="G134" s="631">
        <v>-14.377013264</v>
      </c>
      <c r="H134" s="631">
        <v>-7.6503696469999998</v>
      </c>
      <c r="I134" s="631">
        <v>-15.385996599</v>
      </c>
      <c r="J134" s="631">
        <v>-18.042069926</v>
      </c>
      <c r="K134" s="631">
        <v>67.507529462999997</v>
      </c>
      <c r="L134" s="631">
        <v>37.178809686999998</v>
      </c>
      <c r="M134" s="632">
        <v>-1.8321018790000001</v>
      </c>
      <c r="N134" s="632">
        <v>21.677108902000001</v>
      </c>
      <c r="O134" s="632">
        <v>16.425327298999999</v>
      </c>
      <c r="P134" s="631">
        <v>17.055019055999999</v>
      </c>
    </row>
    <row r="135" spans="1:16" ht="16.5" customHeight="1">
      <c r="A135" s="593" t="s">
        <v>348</v>
      </c>
      <c r="B135" s="635">
        <v>313.74576090300002</v>
      </c>
      <c r="C135" s="635">
        <v>-18.959503831999999</v>
      </c>
      <c r="D135" s="635">
        <v>2.152245781</v>
      </c>
      <c r="E135" s="635">
        <v>3.330323677</v>
      </c>
      <c r="F135" s="635">
        <v>0.47293967799999997</v>
      </c>
      <c r="G135" s="635">
        <v>5.9411912459999998</v>
      </c>
      <c r="H135" s="635">
        <v>2.568114934</v>
      </c>
      <c r="I135" s="635">
        <v>-5.7702889099999997</v>
      </c>
      <c r="J135" s="635">
        <v>5.8736832620000001</v>
      </c>
      <c r="K135" s="635">
        <v>6.2363533059999998</v>
      </c>
      <c r="L135" s="635">
        <v>-9.8810044599999998</v>
      </c>
      <c r="M135" s="636">
        <v>2.8289915059999999</v>
      </c>
      <c r="N135" s="636">
        <v>-0.77994092500000001</v>
      </c>
      <c r="O135" s="636">
        <v>0.43311822999999999</v>
      </c>
      <c r="P135" s="635">
        <v>0.70737499500000001</v>
      </c>
    </row>
    <row r="136" spans="1:16" ht="15.75" customHeight="1">
      <c r="A136" s="591" t="s">
        <v>211</v>
      </c>
      <c r="B136" s="631">
        <v>13.973608307999999</v>
      </c>
      <c r="C136" s="631">
        <v>-24.30904155</v>
      </c>
      <c r="D136" s="631">
        <v>-9.2318084270000007</v>
      </c>
      <c r="E136" s="631">
        <v>-4.1467615520000001</v>
      </c>
      <c r="F136" s="631">
        <v>-6.0789208099999996</v>
      </c>
      <c r="G136" s="631">
        <v>-2.4711823509999999</v>
      </c>
      <c r="H136" s="631">
        <v>-9.0367538889999999</v>
      </c>
      <c r="I136" s="631">
        <v>-13.357171533000001</v>
      </c>
      <c r="J136" s="631">
        <v>-2.4861723499999999</v>
      </c>
      <c r="K136" s="631">
        <v>-16.710509628000001</v>
      </c>
      <c r="L136" s="631">
        <v>-6.0373377809999997</v>
      </c>
      <c r="M136" s="632">
        <v>-6.4488488220000004</v>
      </c>
      <c r="N136" s="632">
        <v>-8.5830809699999993</v>
      </c>
      <c r="O136" s="632">
        <v>-7.8240177429999997</v>
      </c>
      <c r="P136" s="631">
        <v>-6.5533221130000001</v>
      </c>
    </row>
    <row r="137" spans="1:16" ht="15.75" customHeight="1">
      <c r="A137" s="594" t="s">
        <v>212</v>
      </c>
      <c r="B137" s="633">
        <v>475.76641037399997</v>
      </c>
      <c r="C137" s="633">
        <v>-28.998518784000002</v>
      </c>
      <c r="D137" s="633">
        <v>10.393423321</v>
      </c>
      <c r="E137" s="633">
        <v>7.1783399609999998</v>
      </c>
      <c r="F137" s="633">
        <v>3.404392343</v>
      </c>
      <c r="G137" s="633">
        <v>2.2239752570000002</v>
      </c>
      <c r="H137" s="633">
        <v>-0.63643592299999996</v>
      </c>
      <c r="I137" s="633">
        <v>0.34089581699999999</v>
      </c>
      <c r="J137" s="633">
        <v>-2.9392997300000001</v>
      </c>
      <c r="K137" s="633">
        <v>7.6451334360000001</v>
      </c>
      <c r="L137" s="633">
        <v>-11.61942633</v>
      </c>
      <c r="M137" s="634">
        <v>2.104370619</v>
      </c>
      <c r="N137" s="634">
        <v>-1.9553720610000001</v>
      </c>
      <c r="O137" s="634">
        <v>-0.33763975699999998</v>
      </c>
      <c r="P137" s="633">
        <v>0.68181077199999995</v>
      </c>
    </row>
    <row r="138" spans="1:16" ht="15.75" customHeight="1">
      <c r="A138" s="591" t="s">
        <v>213</v>
      </c>
      <c r="B138" s="631" t="s">
        <v>110</v>
      </c>
      <c r="C138" s="631">
        <v>196.132313799</v>
      </c>
      <c r="D138" s="631">
        <v>-16.937196999000001</v>
      </c>
      <c r="E138" s="631">
        <v>1.8868442489999999</v>
      </c>
      <c r="F138" s="631">
        <v>1.270703997</v>
      </c>
      <c r="G138" s="631">
        <v>24.093401320000002</v>
      </c>
      <c r="H138" s="631">
        <v>22.374171466</v>
      </c>
      <c r="I138" s="631">
        <v>-8.6721012799999997</v>
      </c>
      <c r="J138" s="631">
        <v>21.922056379000001</v>
      </c>
      <c r="K138" s="631">
        <v>17.751666189000002</v>
      </c>
      <c r="L138" s="631">
        <v>-10.985504352</v>
      </c>
      <c r="M138" s="632">
        <v>15.170269539</v>
      </c>
      <c r="N138" s="632">
        <v>5.5303342049999999</v>
      </c>
      <c r="O138" s="632">
        <v>7.813954302</v>
      </c>
      <c r="P138" s="631">
        <v>7.0333065709999998</v>
      </c>
    </row>
    <row r="139" spans="1:16" ht="16.5" customHeight="1">
      <c r="A139" s="595" t="s">
        <v>272</v>
      </c>
      <c r="B139" s="637"/>
      <c r="C139" s="637"/>
      <c r="D139" s="637"/>
      <c r="E139" s="637"/>
      <c r="F139" s="637"/>
      <c r="G139" s="637"/>
      <c r="H139" s="637"/>
      <c r="I139" s="637"/>
      <c r="J139" s="637"/>
      <c r="K139" s="637"/>
      <c r="L139" s="637"/>
      <c r="M139" s="638"/>
      <c r="N139" s="638"/>
      <c r="O139" s="638"/>
      <c r="P139" s="637"/>
    </row>
    <row r="140" spans="1:16" ht="16.5" customHeight="1">
      <c r="A140" s="596" t="s">
        <v>584</v>
      </c>
      <c r="B140" s="639">
        <v>10.763452804</v>
      </c>
      <c r="C140" s="639">
        <v>-0.82321674</v>
      </c>
      <c r="D140" s="639">
        <v>0.54618221600000005</v>
      </c>
      <c r="E140" s="639">
        <v>0.48106954400000002</v>
      </c>
      <c r="F140" s="639">
        <v>0.331153845</v>
      </c>
      <c r="G140" s="639">
        <v>0.36237254699999999</v>
      </c>
      <c r="H140" s="639">
        <v>0.124756832</v>
      </c>
      <c r="I140" s="639">
        <v>-0.50324698899999998</v>
      </c>
      <c r="J140" s="639">
        <v>-0.31134189899999998</v>
      </c>
      <c r="K140" s="639">
        <v>-0.95032306200000005</v>
      </c>
      <c r="L140" s="639">
        <v>-0.93695034499999996</v>
      </c>
      <c r="M140" s="640">
        <v>0.26259227099999999</v>
      </c>
      <c r="N140" s="640">
        <v>-0.66996117799999999</v>
      </c>
      <c r="O140" s="640">
        <v>-0.42466856400000003</v>
      </c>
      <c r="P140" s="639">
        <v>-0.22667672899999999</v>
      </c>
    </row>
    <row r="141" spans="1:16" ht="16.5" customHeight="1">
      <c r="A141" s="597" t="s">
        <v>497</v>
      </c>
      <c r="B141" s="641">
        <v>-32.919372392</v>
      </c>
      <c r="C141" s="641">
        <v>-37.612295748999998</v>
      </c>
      <c r="D141" s="641">
        <v>-6.8020136490000001</v>
      </c>
      <c r="E141" s="641">
        <v>-3.038332858</v>
      </c>
      <c r="F141" s="641">
        <v>-2.486711363</v>
      </c>
      <c r="G141" s="641">
        <v>-1.620236257</v>
      </c>
      <c r="H141" s="641">
        <v>-0.99269371900000003</v>
      </c>
      <c r="I141" s="641">
        <v>-0.35862840699999998</v>
      </c>
      <c r="J141" s="641">
        <v>0.69889806200000004</v>
      </c>
      <c r="K141" s="641">
        <v>0.27380796299999999</v>
      </c>
      <c r="L141" s="641">
        <v>1.252326364</v>
      </c>
      <c r="M141" s="642">
        <v>-1.688385743</v>
      </c>
      <c r="N141" s="642">
        <v>0.59236863200000001</v>
      </c>
      <c r="O141" s="642">
        <v>-6.5965238999999995E-2</v>
      </c>
      <c r="P141" s="641">
        <v>-0.45805301399999998</v>
      </c>
    </row>
    <row r="142" spans="1:16" ht="16.5" customHeight="1">
      <c r="A142" s="598" t="s">
        <v>498</v>
      </c>
      <c r="B142" s="643">
        <v>1.8030651280000001</v>
      </c>
      <c r="C142" s="643">
        <v>-1.3402988600000001</v>
      </c>
      <c r="D142" s="643">
        <v>1.7561291059999999</v>
      </c>
      <c r="E142" s="643">
        <v>1.3771956110000001</v>
      </c>
      <c r="F142" s="643">
        <v>1.2087597379999999</v>
      </c>
      <c r="G142" s="643">
        <v>1.0566810419999999</v>
      </c>
      <c r="H142" s="643">
        <v>0.840257327</v>
      </c>
      <c r="I142" s="643">
        <v>-0.51773865200000002</v>
      </c>
      <c r="J142" s="643">
        <v>0.151463931</v>
      </c>
      <c r="K142" s="643">
        <v>9.8869931999999994E-2</v>
      </c>
      <c r="L142" s="643">
        <v>-0.662002745</v>
      </c>
      <c r="M142" s="644">
        <v>1.027371303</v>
      </c>
      <c r="N142" s="644">
        <v>-0.23929632200000001</v>
      </c>
      <c r="O142" s="644">
        <v>0.11458144000000001</v>
      </c>
      <c r="P142" s="643">
        <v>0.38874426699999998</v>
      </c>
    </row>
    <row r="143" spans="1:16" ht="16.5" customHeight="1">
      <c r="A143" s="599" t="s">
        <v>499</v>
      </c>
      <c r="B143" s="641">
        <v>-2.8888959160000001</v>
      </c>
      <c r="C143" s="641">
        <v>-1.8099230260000001</v>
      </c>
      <c r="D143" s="641">
        <v>-0.92412826199999998</v>
      </c>
      <c r="E143" s="641">
        <v>0.48478975299999999</v>
      </c>
      <c r="F143" s="641">
        <v>2.6133262000000001E-2</v>
      </c>
      <c r="G143" s="641">
        <v>0.35927532899999998</v>
      </c>
      <c r="H143" s="641">
        <v>9.1555796999999994E-2</v>
      </c>
      <c r="I143" s="641">
        <v>-0.98188637999999995</v>
      </c>
      <c r="J143" s="641">
        <v>-0.41250774000000001</v>
      </c>
      <c r="K143" s="641">
        <v>0.10638457900000001</v>
      </c>
      <c r="L143" s="641">
        <v>-0.472478913</v>
      </c>
      <c r="M143" s="642">
        <v>0.17669853199999999</v>
      </c>
      <c r="N143" s="642">
        <v>-0.44705260899999999</v>
      </c>
      <c r="O143" s="642">
        <v>-0.27548312000000003</v>
      </c>
      <c r="P143" s="641">
        <v>-7.3571887000000002E-2</v>
      </c>
    </row>
    <row r="144" spans="1:16" ht="16.5" customHeight="1">
      <c r="A144" s="594" t="s">
        <v>607</v>
      </c>
      <c r="B144" s="645">
        <v>156.01251341700001</v>
      </c>
      <c r="C144" s="645">
        <v>15.911904139000001</v>
      </c>
      <c r="D144" s="645">
        <v>15.400885583999999</v>
      </c>
      <c r="E144" s="645">
        <v>10.214642570000001</v>
      </c>
      <c r="F144" s="645">
        <v>5.6149545700000001</v>
      </c>
      <c r="G144" s="645">
        <v>12.21890602</v>
      </c>
      <c r="H144" s="645">
        <v>10.503599683999999</v>
      </c>
      <c r="I144" s="645">
        <v>11.387292011</v>
      </c>
      <c r="J144" s="645">
        <v>19.286175573000001</v>
      </c>
      <c r="K144" s="645">
        <v>8.0624503569999995</v>
      </c>
      <c r="L144" s="645">
        <v>-7.4180484279999996</v>
      </c>
      <c r="M144" s="646">
        <v>9.7074501059999996</v>
      </c>
      <c r="N144" s="646">
        <v>7.0564465910000003</v>
      </c>
      <c r="O144" s="646">
        <v>7.9958238169999998</v>
      </c>
      <c r="P144" s="645">
        <v>8.0331780619999993</v>
      </c>
    </row>
    <row r="145" spans="1:17" ht="16.5" customHeight="1">
      <c r="A145" s="600" t="s">
        <v>500</v>
      </c>
      <c r="B145" s="641">
        <v>7.7262215330000004</v>
      </c>
      <c r="C145" s="641">
        <v>20.423817313000001</v>
      </c>
      <c r="D145" s="641">
        <v>8.2475709239999997</v>
      </c>
      <c r="E145" s="641">
        <v>1.907346647</v>
      </c>
      <c r="F145" s="641">
        <v>-1.245214745</v>
      </c>
      <c r="G145" s="641">
        <v>-0.35734495500000002</v>
      </c>
      <c r="H145" s="641">
        <v>-1.442403946</v>
      </c>
      <c r="I145" s="641">
        <v>-2.8959314620000001</v>
      </c>
      <c r="J145" s="641">
        <v>-1.548243657</v>
      </c>
      <c r="K145" s="641">
        <v>-2.8504428700000002</v>
      </c>
      <c r="L145" s="641">
        <v>4.7559577859999997</v>
      </c>
      <c r="M145" s="642">
        <v>-0.78373817599999995</v>
      </c>
      <c r="N145" s="642">
        <v>0.208655496</v>
      </c>
      <c r="O145" s="642">
        <v>-5.3405853000000003E-2</v>
      </c>
      <c r="P145" s="641">
        <v>0.21303866399999999</v>
      </c>
    </row>
    <row r="146" spans="1:17" ht="16.5" customHeight="1">
      <c r="A146" s="592" t="s">
        <v>501</v>
      </c>
      <c r="B146" s="647">
        <v>-25.647154479000001</v>
      </c>
      <c r="C146" s="647">
        <v>-3.185887175</v>
      </c>
      <c r="D146" s="647">
        <v>-6.6555801529999998</v>
      </c>
      <c r="E146" s="647">
        <v>-7.2713667700000002</v>
      </c>
      <c r="F146" s="647">
        <v>-7.3309610799999998</v>
      </c>
      <c r="G146" s="647">
        <v>-7.1645157959999999</v>
      </c>
      <c r="H146" s="647">
        <v>-6.5560263689999996</v>
      </c>
      <c r="I146" s="647">
        <v>-6.7438197280000001</v>
      </c>
      <c r="J146" s="647">
        <v>-5.6195822419999999</v>
      </c>
      <c r="K146" s="647">
        <v>-5.1698152449999997</v>
      </c>
      <c r="L146" s="647">
        <v>-10.930028145</v>
      </c>
      <c r="M146" s="648">
        <v>-6.9254150699999997</v>
      </c>
      <c r="N146" s="648">
        <v>-7.3377590660000003</v>
      </c>
      <c r="O146" s="648">
        <v>-7.2201803800000004</v>
      </c>
      <c r="P146" s="647">
        <v>-6.2664045159999997</v>
      </c>
    </row>
    <row r="147" spans="1:17" ht="16.5" customHeight="1">
      <c r="A147" s="597" t="s">
        <v>517</v>
      </c>
      <c r="B147" s="641">
        <v>-2.5885056180000001</v>
      </c>
      <c r="C147" s="641">
        <v>0.63281698900000005</v>
      </c>
      <c r="D147" s="641">
        <v>0.52442582199999999</v>
      </c>
      <c r="E147" s="641">
        <v>0.70372833499999998</v>
      </c>
      <c r="F147" s="641">
        <v>0.58990090900000003</v>
      </c>
      <c r="G147" s="641">
        <v>0.912786757</v>
      </c>
      <c r="H147" s="641">
        <v>0.95450698499999997</v>
      </c>
      <c r="I147" s="641">
        <v>0.92094589699999996</v>
      </c>
      <c r="J147" s="641">
        <v>0.75714915000000005</v>
      </c>
      <c r="K147" s="641">
        <v>1.013169108</v>
      </c>
      <c r="L147" s="641">
        <v>0.88710007199999996</v>
      </c>
      <c r="M147" s="642">
        <v>0.84193912199999998</v>
      </c>
      <c r="N147" s="642">
        <v>0.88647187800000005</v>
      </c>
      <c r="O147" s="642">
        <v>0.86476171000000002</v>
      </c>
      <c r="P147" s="641">
        <v>0.80462491800000002</v>
      </c>
    </row>
    <row r="148" spans="1:17" ht="16.5" customHeight="1">
      <c r="A148" s="598" t="s">
        <v>524</v>
      </c>
      <c r="B148" s="643">
        <v>-9.7841318229999992</v>
      </c>
      <c r="C148" s="643">
        <v>-1.367773379</v>
      </c>
      <c r="D148" s="643">
        <v>-1.0894514340000001</v>
      </c>
      <c r="E148" s="643">
        <v>2.826715E-3</v>
      </c>
      <c r="F148" s="643">
        <v>-0.24009272100000001</v>
      </c>
      <c r="G148" s="643">
        <v>-1.3450191E-2</v>
      </c>
      <c r="H148" s="643">
        <v>-5.1845349999999997E-3</v>
      </c>
      <c r="I148" s="643">
        <v>-0.385549743</v>
      </c>
      <c r="J148" s="643">
        <v>-0.13050451299999999</v>
      </c>
      <c r="K148" s="643">
        <v>0.96844366299999995</v>
      </c>
      <c r="L148" s="643">
        <v>0.460819531</v>
      </c>
      <c r="M148" s="644">
        <v>-6.0413777000000002E-2</v>
      </c>
      <c r="N148" s="644">
        <v>0.20939809700000001</v>
      </c>
      <c r="O148" s="644">
        <v>0.14085150399999999</v>
      </c>
      <c r="P148" s="643">
        <v>0.14393582399999999</v>
      </c>
    </row>
    <row r="149" spans="1:17" s="3" customFormat="1" ht="16.5" customHeight="1">
      <c r="A149" s="599" t="s">
        <v>518</v>
      </c>
      <c r="B149" s="641">
        <v>11.14661783</v>
      </c>
      <c r="C149" s="641">
        <v>1.056250106</v>
      </c>
      <c r="D149" s="641">
        <v>1.1527489449999999</v>
      </c>
      <c r="E149" s="641">
        <v>7.0568300000000003E-4</v>
      </c>
      <c r="F149" s="641">
        <v>0.41585855900000002</v>
      </c>
      <c r="G149" s="641">
        <v>-0.17459106199999999</v>
      </c>
      <c r="H149" s="641">
        <v>-0.30358587199999998</v>
      </c>
      <c r="I149" s="641">
        <v>0.34976579400000002</v>
      </c>
      <c r="J149" s="641">
        <v>-0.13157785299999999</v>
      </c>
      <c r="K149" s="641">
        <v>-0.74530325500000005</v>
      </c>
      <c r="L149" s="641">
        <v>-0.68140402</v>
      </c>
      <c r="M149" s="642">
        <v>-8.9586394999999999E-2</v>
      </c>
      <c r="N149" s="642">
        <v>-0.32108887800000002</v>
      </c>
      <c r="O149" s="642">
        <v>-0.26309856599999998</v>
      </c>
      <c r="P149" s="641">
        <v>-0.28814216599999998</v>
      </c>
      <c r="Q149"/>
    </row>
    <row r="150" spans="1:17" ht="16.5" customHeight="1">
      <c r="A150" s="594" t="s">
        <v>589</v>
      </c>
      <c r="B150" s="645">
        <v>66.502951819000003</v>
      </c>
      <c r="C150" s="645">
        <v>8.6464249189999993</v>
      </c>
      <c r="D150" s="645">
        <v>6.8784184499999999</v>
      </c>
      <c r="E150" s="645">
        <v>3.1560561979999999</v>
      </c>
      <c r="F150" s="645">
        <v>1.648134805</v>
      </c>
      <c r="G150" s="645">
        <v>3.0093773779999999</v>
      </c>
      <c r="H150" s="645">
        <v>2.3532096010000001</v>
      </c>
      <c r="I150" s="645">
        <v>2.3862275460000002</v>
      </c>
      <c r="J150" s="645">
        <v>3.4667743770000001</v>
      </c>
      <c r="K150" s="645">
        <v>1.3968378640000001</v>
      </c>
      <c r="L150" s="645">
        <v>-1.2885424379999999</v>
      </c>
      <c r="M150" s="646">
        <v>2.4513821</v>
      </c>
      <c r="N150" s="646">
        <v>1.3674486960000001</v>
      </c>
      <c r="O150" s="646">
        <v>1.68103628</v>
      </c>
      <c r="P150" s="645">
        <v>1.8151772340000001</v>
      </c>
    </row>
    <row r="151" spans="1:17" ht="16.5" customHeight="1">
      <c r="A151" s="600" t="s">
        <v>519</v>
      </c>
      <c r="B151" s="641">
        <v>7.1348676099999997</v>
      </c>
      <c r="C151" s="641">
        <v>15.559315909</v>
      </c>
      <c r="D151" s="641">
        <v>6.5327463059999999</v>
      </c>
      <c r="E151" s="641">
        <v>1.0689062469999999</v>
      </c>
      <c r="F151" s="641">
        <v>-1.0291924530000001</v>
      </c>
      <c r="G151" s="641">
        <v>-0.547019857</v>
      </c>
      <c r="H151" s="641">
        <v>-1.1901862009999999</v>
      </c>
      <c r="I151" s="641">
        <v>-1.37957291</v>
      </c>
      <c r="J151" s="641">
        <v>-0.86926120299999998</v>
      </c>
      <c r="K151" s="641">
        <v>-2.808318576</v>
      </c>
      <c r="L151" s="641">
        <v>5.0653242260000004</v>
      </c>
      <c r="M151" s="642">
        <v>-0.74650181599999998</v>
      </c>
      <c r="N151" s="642">
        <v>0.56073298000000005</v>
      </c>
      <c r="O151" s="642">
        <v>0.18507077799999999</v>
      </c>
      <c r="P151" s="641">
        <v>0.23570795899999999</v>
      </c>
    </row>
    <row r="152" spans="1:17" ht="16.5" customHeight="1">
      <c r="A152" s="601" t="s">
        <v>590</v>
      </c>
      <c r="B152" s="649">
        <v>1.3646867469999999</v>
      </c>
      <c r="C152" s="649">
        <v>0.71955561099999998</v>
      </c>
      <c r="D152" s="649">
        <v>0.433918731</v>
      </c>
      <c r="E152" s="649">
        <v>5.4126538000000002E-2</v>
      </c>
      <c r="F152" s="649">
        <v>3.3798230000000001E-3</v>
      </c>
      <c r="G152" s="649">
        <v>-2.8729653000000001E-2</v>
      </c>
      <c r="H152" s="649">
        <v>-7.4811263000000003E-2</v>
      </c>
      <c r="I152" s="649">
        <v>4.4061399000000001E-2</v>
      </c>
      <c r="J152" s="649">
        <v>-4.8939609999999996E-3</v>
      </c>
      <c r="K152" s="649">
        <v>-0.86598288099999998</v>
      </c>
      <c r="L152" s="649">
        <v>1.5640764000000001E-2</v>
      </c>
      <c r="M152" s="650">
        <v>-2.7881987E-2</v>
      </c>
      <c r="N152" s="650">
        <v>-8.5634626000000005E-2</v>
      </c>
      <c r="O152" s="650">
        <v>-5.5119778000000001E-2</v>
      </c>
      <c r="P152" s="649">
        <v>-4.2348219999999999E-2</v>
      </c>
    </row>
    <row r="153" spans="1:17">
      <c r="A153" s="271" t="s">
        <v>356</v>
      </c>
      <c r="B153" s="13"/>
      <c r="C153" s="13"/>
      <c r="D153" s="13"/>
      <c r="E153" s="13"/>
      <c r="F153" s="13"/>
      <c r="G153" s="13"/>
      <c r="H153" s="13"/>
      <c r="I153" s="13"/>
      <c r="J153" s="13"/>
      <c r="K153" s="13"/>
      <c r="L153" s="13"/>
      <c r="M153" s="13"/>
      <c r="N153" s="13"/>
      <c r="O153" s="13"/>
      <c r="P153" s="40"/>
    </row>
    <row r="154" spans="1:17">
      <c r="A154" s="271" t="s">
        <v>815</v>
      </c>
      <c r="B154" s="13"/>
      <c r="C154" s="13"/>
      <c r="D154" s="13"/>
      <c r="E154" s="13"/>
      <c r="F154" s="13"/>
      <c r="G154" s="13"/>
      <c r="H154" s="13"/>
      <c r="I154" s="13"/>
      <c r="J154" s="13"/>
      <c r="K154" s="13"/>
      <c r="L154" s="13"/>
      <c r="M154" s="13"/>
      <c r="N154" s="13"/>
      <c r="O154" s="13"/>
      <c r="P154" s="40"/>
    </row>
    <row r="155" spans="1:17">
      <c r="A155" s="303" t="s">
        <v>776</v>
      </c>
      <c r="B155" s="13"/>
      <c r="C155" s="13"/>
      <c r="D155" s="13"/>
      <c r="E155" s="13"/>
      <c r="F155" s="13"/>
      <c r="G155" s="13"/>
      <c r="H155" s="13"/>
      <c r="I155" s="13"/>
      <c r="J155" s="13"/>
      <c r="K155" s="13"/>
      <c r="L155" s="13"/>
      <c r="M155" s="13"/>
      <c r="N155" s="13"/>
      <c r="O155" s="13"/>
      <c r="P155" s="40"/>
    </row>
    <row r="156" spans="1:17">
      <c r="A156" s="38" t="s">
        <v>562</v>
      </c>
      <c r="B156" s="13"/>
      <c r="C156" s="13"/>
      <c r="D156" s="13"/>
      <c r="E156" s="13"/>
      <c r="F156" s="13"/>
      <c r="G156" s="13"/>
      <c r="H156" s="13"/>
      <c r="I156" s="13"/>
      <c r="J156" s="13"/>
      <c r="K156" s="13"/>
      <c r="L156" s="13"/>
      <c r="M156" s="13"/>
      <c r="N156" s="13"/>
      <c r="O156" s="13"/>
      <c r="P156" s="40"/>
    </row>
    <row r="157" spans="1:17">
      <c r="A157" s="303" t="s">
        <v>777</v>
      </c>
      <c r="B157" s="13"/>
      <c r="C157" s="13"/>
      <c r="D157" s="13"/>
      <c r="E157" s="13"/>
      <c r="F157" s="13"/>
      <c r="G157" s="13"/>
      <c r="H157" s="13"/>
      <c r="I157" s="13"/>
      <c r="J157" s="13"/>
      <c r="K157" s="13"/>
      <c r="L157" s="13"/>
      <c r="M157" s="13"/>
      <c r="N157" s="13"/>
      <c r="O157" s="13"/>
      <c r="P157" s="40"/>
    </row>
    <row r="158" spans="1:17">
      <c r="A158" s="271" t="s">
        <v>816</v>
      </c>
      <c r="B158" s="13"/>
      <c r="C158" s="13"/>
      <c r="D158" s="13"/>
      <c r="E158" s="13"/>
      <c r="F158" s="13"/>
      <c r="G158" s="13"/>
      <c r="H158" s="13"/>
      <c r="I158" s="13"/>
      <c r="J158" s="13"/>
      <c r="K158" s="13"/>
      <c r="L158" s="13"/>
      <c r="M158" s="13"/>
      <c r="N158" s="13"/>
      <c r="O158" s="13"/>
      <c r="P158" s="40"/>
    </row>
    <row r="159" spans="1:17">
      <c r="A159" s="303" t="s">
        <v>790</v>
      </c>
      <c r="B159" s="13"/>
      <c r="C159" s="13"/>
      <c r="D159" s="13"/>
      <c r="E159" s="13"/>
      <c r="F159" s="13"/>
      <c r="G159" s="13"/>
      <c r="H159" s="13"/>
      <c r="I159" s="13"/>
      <c r="J159" s="13"/>
      <c r="K159" s="13"/>
      <c r="L159" s="13"/>
      <c r="M159" s="13"/>
      <c r="N159" s="13"/>
      <c r="O159" s="13"/>
      <c r="P159" s="40"/>
    </row>
    <row r="161" spans="1:6">
      <c r="A161" s="919" t="s">
        <v>821</v>
      </c>
      <c r="B161" s="918"/>
      <c r="C161" s="918"/>
      <c r="D161" s="918"/>
      <c r="E161" s="918"/>
      <c r="F161" s="918"/>
    </row>
    <row r="162" spans="1:6">
      <c r="A162" s="918"/>
      <c r="B162" s="918"/>
      <c r="C162" s="918"/>
      <c r="D162" s="918"/>
      <c r="E162" s="918"/>
      <c r="F162" s="918"/>
    </row>
    <row r="163" spans="1:6">
      <c r="A163" s="918"/>
      <c r="B163" s="918"/>
      <c r="C163" s="918"/>
      <c r="D163" s="918"/>
      <c r="E163" s="918"/>
      <c r="F163" s="918"/>
    </row>
    <row r="165" spans="1:6" ht="199.5" customHeight="1">
      <c r="A165" s="919" t="s">
        <v>820</v>
      </c>
      <c r="B165" s="919"/>
      <c r="C165" s="919"/>
      <c r="D165" s="919"/>
      <c r="E165" s="919"/>
      <c r="F165" s="919"/>
    </row>
  </sheetData>
  <mergeCells count="2">
    <mergeCell ref="A161:F163"/>
    <mergeCell ref="A165:F165"/>
  </mergeCells>
  <phoneticPr fontId="0" type="noConversion"/>
  <pageMargins left="0.59055118110236227" right="0.59055118110236227" top="0.78740157480314965" bottom="0.78740157480314965" header="0.39370078740157483" footer="0.39370078740157483"/>
  <pageSetup paperSize="9" scale="48" firstPageNumber="35"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2" manualBreakCount="2">
    <brk id="59" max="15" man="1"/>
    <brk id="104" max="15" man="1"/>
  </rowBreaks>
  <tableParts count="2">
    <tablePart r:id="rId2"/>
    <tablePart r:id="rId3"/>
  </tableParts>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Y166"/>
  <sheetViews>
    <sheetView zoomScale="85" zoomScaleNormal="85" zoomScalePageLayoutView="85" workbookViewId="0">
      <selection activeCell="M2" sqref="M2"/>
    </sheetView>
  </sheetViews>
  <sheetFormatPr baseColWidth="10" defaultRowHeight="12.75"/>
  <cols>
    <col min="1" max="1" width="91" customWidth="1"/>
    <col min="13" max="14" width="15.5703125" customWidth="1"/>
    <col min="15" max="15" width="14.28515625" customWidth="1"/>
    <col min="16" max="16" width="18.7109375" customWidth="1"/>
  </cols>
  <sheetData>
    <row r="1" spans="1:16" ht="22.5" customHeight="1">
      <c r="A1" s="47" t="s">
        <v>822</v>
      </c>
    </row>
    <row r="3" spans="1:16" ht="13.5" thickBot="1">
      <c r="A3" s="13"/>
      <c r="P3" s="275" t="s">
        <v>255</v>
      </c>
    </row>
    <row r="4" spans="1:16" ht="12.75" customHeight="1">
      <c r="A4" s="42"/>
      <c r="B4" s="43" t="s">
        <v>42</v>
      </c>
      <c r="C4" s="43" t="s">
        <v>133</v>
      </c>
      <c r="D4" s="43" t="s">
        <v>135</v>
      </c>
      <c r="E4" s="43" t="s">
        <v>43</v>
      </c>
      <c r="F4" s="43" t="s">
        <v>44</v>
      </c>
      <c r="G4" s="43" t="s">
        <v>45</v>
      </c>
      <c r="H4" s="43" t="s">
        <v>46</v>
      </c>
      <c r="I4" s="43" t="s">
        <v>137</v>
      </c>
      <c r="J4" s="43" t="s">
        <v>138</v>
      </c>
      <c r="K4" s="43" t="s">
        <v>139</v>
      </c>
      <c r="L4" s="268">
        <v>100000</v>
      </c>
      <c r="M4" s="266" t="s">
        <v>278</v>
      </c>
      <c r="N4" s="266" t="s">
        <v>278</v>
      </c>
      <c r="O4" s="273" t="s">
        <v>84</v>
      </c>
      <c r="P4" s="298" t="s">
        <v>266</v>
      </c>
    </row>
    <row r="5" spans="1:16">
      <c r="A5" s="612" t="s">
        <v>88</v>
      </c>
      <c r="B5" s="44" t="s">
        <v>132</v>
      </c>
      <c r="C5" s="44" t="s">
        <v>47</v>
      </c>
      <c r="D5" s="44" t="s">
        <v>47</v>
      </c>
      <c r="E5" s="44" t="s">
        <v>47</v>
      </c>
      <c r="F5" s="44" t="s">
        <v>47</v>
      </c>
      <c r="G5" s="44" t="s">
        <v>47</v>
      </c>
      <c r="H5" s="44" t="s">
        <v>47</v>
      </c>
      <c r="I5" s="44" t="s">
        <v>47</v>
      </c>
      <c r="J5" s="44" t="s">
        <v>47</v>
      </c>
      <c r="K5" s="44" t="s">
        <v>47</v>
      </c>
      <c r="L5" s="44" t="s">
        <v>50</v>
      </c>
      <c r="M5" s="251" t="s">
        <v>277</v>
      </c>
      <c r="N5" s="251" t="s">
        <v>156</v>
      </c>
      <c r="O5" s="272" t="s">
        <v>155</v>
      </c>
      <c r="P5" s="299" t="s">
        <v>343</v>
      </c>
    </row>
    <row r="6" spans="1:16" ht="15" customHeight="1" thickBot="1">
      <c r="A6" s="462" t="s">
        <v>255</v>
      </c>
      <c r="B6" s="45" t="s">
        <v>50</v>
      </c>
      <c r="C6" s="45" t="s">
        <v>134</v>
      </c>
      <c r="D6" s="45" t="s">
        <v>136</v>
      </c>
      <c r="E6" s="45" t="s">
        <v>51</v>
      </c>
      <c r="F6" s="45" t="s">
        <v>52</v>
      </c>
      <c r="G6" s="45" t="s">
        <v>53</v>
      </c>
      <c r="H6" s="45" t="s">
        <v>49</v>
      </c>
      <c r="I6" s="45" t="s">
        <v>140</v>
      </c>
      <c r="J6" s="45" t="s">
        <v>141</v>
      </c>
      <c r="K6" s="45" t="s">
        <v>142</v>
      </c>
      <c r="L6" s="45" t="s">
        <v>143</v>
      </c>
      <c r="M6" s="267" t="s">
        <v>156</v>
      </c>
      <c r="N6" s="267" t="s">
        <v>143</v>
      </c>
      <c r="O6" s="274" t="s">
        <v>48</v>
      </c>
      <c r="P6" s="300" t="s">
        <v>287</v>
      </c>
    </row>
    <row r="7" spans="1:16" ht="12.75" customHeight="1">
      <c r="A7" s="238"/>
    </row>
    <row r="8" spans="1:16" ht="15.75" customHeight="1">
      <c r="A8" s="515" t="s">
        <v>188</v>
      </c>
      <c r="B8" s="507">
        <v>778.78957424099997</v>
      </c>
      <c r="C8" s="507">
        <v>649.77442837900003</v>
      </c>
      <c r="D8" s="507">
        <v>606.74479120700005</v>
      </c>
      <c r="E8" s="507">
        <v>579.48166707099995</v>
      </c>
      <c r="F8" s="507">
        <v>641.41391565200001</v>
      </c>
      <c r="G8" s="507">
        <v>747.10669270000005</v>
      </c>
      <c r="H8" s="507">
        <v>882.62554533800005</v>
      </c>
      <c r="I8" s="507">
        <v>1014.919147215</v>
      </c>
      <c r="J8" s="507">
        <v>1129.3645782399999</v>
      </c>
      <c r="K8" s="507" t="s">
        <v>110</v>
      </c>
      <c r="L8" s="507">
        <v>1289.0011398669999</v>
      </c>
      <c r="M8" s="520">
        <v>665.89240383699996</v>
      </c>
      <c r="N8" s="520">
        <v>1127.93468841</v>
      </c>
      <c r="O8" s="520">
        <v>769.566002454</v>
      </c>
      <c r="P8" s="507">
        <v>950.91832170600003</v>
      </c>
    </row>
    <row r="9" spans="1:16" ht="15.75" customHeight="1">
      <c r="A9" s="506" t="s">
        <v>189</v>
      </c>
      <c r="B9" s="508">
        <v>297.15646635399997</v>
      </c>
      <c r="C9" s="508">
        <v>235.98495497900001</v>
      </c>
      <c r="D9" s="508">
        <v>208.48932822699999</v>
      </c>
      <c r="E9" s="508">
        <v>189.778634375</v>
      </c>
      <c r="F9" s="508">
        <v>201.318914793</v>
      </c>
      <c r="G9" s="508">
        <v>220.301345408</v>
      </c>
      <c r="H9" s="508">
        <v>236.52624802299999</v>
      </c>
      <c r="I9" s="508">
        <v>236.36135840700001</v>
      </c>
      <c r="J9" s="508">
        <v>231.85592742899999</v>
      </c>
      <c r="K9" s="508" t="s">
        <v>110</v>
      </c>
      <c r="L9" s="508">
        <v>233.3549845</v>
      </c>
      <c r="M9" s="521">
        <v>210.027275672</v>
      </c>
      <c r="N9" s="521">
        <v>234.40315592100001</v>
      </c>
      <c r="O9" s="521">
        <v>215.49676474099999</v>
      </c>
      <c r="P9" s="508">
        <v>232.29187636200001</v>
      </c>
    </row>
    <row r="10" spans="1:16" ht="15.75" customHeight="1">
      <c r="A10" s="506" t="s">
        <v>190</v>
      </c>
      <c r="B10" s="508">
        <v>207.37912423700001</v>
      </c>
      <c r="C10" s="508">
        <v>219.197023833</v>
      </c>
      <c r="D10" s="508">
        <v>232.28917133300001</v>
      </c>
      <c r="E10" s="508">
        <v>252.41446335099999</v>
      </c>
      <c r="F10" s="508">
        <v>308.51618854999998</v>
      </c>
      <c r="G10" s="508">
        <v>391.20505112400002</v>
      </c>
      <c r="H10" s="508">
        <v>471.51072724699998</v>
      </c>
      <c r="I10" s="508">
        <v>576.20516534599994</v>
      </c>
      <c r="J10" s="508">
        <v>685.97251379700003</v>
      </c>
      <c r="K10" s="508" t="s">
        <v>110</v>
      </c>
      <c r="L10" s="508">
        <v>808.92218321899998</v>
      </c>
      <c r="M10" s="521">
        <v>301.778052129</v>
      </c>
      <c r="N10" s="521">
        <v>674.94858910400001</v>
      </c>
      <c r="O10" s="521">
        <v>385.51050207499998</v>
      </c>
      <c r="P10" s="508">
        <v>522.78666103900002</v>
      </c>
    </row>
    <row r="11" spans="1:16" ht="15.75" customHeight="1">
      <c r="A11" s="506" t="s">
        <v>191</v>
      </c>
      <c r="B11" s="508">
        <v>19.615013646000001</v>
      </c>
      <c r="C11" s="508">
        <v>17.517888101</v>
      </c>
      <c r="D11" s="508">
        <v>21.040598696</v>
      </c>
      <c r="E11" s="508">
        <v>21.009816745999998</v>
      </c>
      <c r="F11" s="508">
        <v>22.928336921</v>
      </c>
      <c r="G11" s="508">
        <v>21.329545827</v>
      </c>
      <c r="H11" s="508">
        <v>29.098217294000001</v>
      </c>
      <c r="I11" s="508">
        <v>31.664227784000001</v>
      </c>
      <c r="J11" s="508">
        <v>28.189411927999998</v>
      </c>
      <c r="K11" s="508" t="s">
        <v>110</v>
      </c>
      <c r="L11" s="508">
        <v>51.568455563000001</v>
      </c>
      <c r="M11" s="521">
        <v>22.430478872999998</v>
      </c>
      <c r="N11" s="521">
        <v>37.265864262000001</v>
      </c>
      <c r="O11" s="521">
        <v>25.759260332</v>
      </c>
      <c r="P11" s="508">
        <v>27.149171689999999</v>
      </c>
    </row>
    <row r="12" spans="1:16" ht="15.75" customHeight="1">
      <c r="A12" s="506" t="s">
        <v>192</v>
      </c>
      <c r="B12" s="508">
        <v>103.504375135</v>
      </c>
      <c r="C12" s="508">
        <v>85.098468745000005</v>
      </c>
      <c r="D12" s="508">
        <v>85.477249913999998</v>
      </c>
      <c r="E12" s="508">
        <v>66.428805049999994</v>
      </c>
      <c r="F12" s="508">
        <v>71.079758541000004</v>
      </c>
      <c r="G12" s="508">
        <v>79.208755147999995</v>
      </c>
      <c r="H12" s="508">
        <v>110.284692878</v>
      </c>
      <c r="I12" s="508">
        <v>127.831239057</v>
      </c>
      <c r="J12" s="508">
        <v>148.356027254</v>
      </c>
      <c r="K12" s="508" t="s">
        <v>110</v>
      </c>
      <c r="L12" s="508">
        <v>153.628549053</v>
      </c>
      <c r="M12" s="521">
        <v>80.605203023000001</v>
      </c>
      <c r="N12" s="521">
        <v>140.62477674100001</v>
      </c>
      <c r="O12" s="521">
        <v>94.072466523000003</v>
      </c>
      <c r="P12" s="508">
        <v>128.066273303</v>
      </c>
    </row>
    <row r="13" spans="1:16" ht="15.75" customHeight="1">
      <c r="A13" s="506" t="s">
        <v>193</v>
      </c>
      <c r="B13" s="508">
        <v>151.13459486900001</v>
      </c>
      <c r="C13" s="508">
        <v>91.976092721000001</v>
      </c>
      <c r="D13" s="508">
        <v>59.448443036999997</v>
      </c>
      <c r="E13" s="508">
        <v>49.849947548999999</v>
      </c>
      <c r="F13" s="508">
        <v>37.570716847</v>
      </c>
      <c r="G13" s="508">
        <v>35.061995193000001</v>
      </c>
      <c r="H13" s="508">
        <v>35.205659896</v>
      </c>
      <c r="I13" s="508">
        <v>42.857156621000001</v>
      </c>
      <c r="J13" s="508">
        <v>34.990697832000002</v>
      </c>
      <c r="K13" s="508" t="s">
        <v>110</v>
      </c>
      <c r="L13" s="508">
        <v>41.526967532</v>
      </c>
      <c r="M13" s="521">
        <v>51.051394141999999</v>
      </c>
      <c r="N13" s="521">
        <v>40.692302380999998</v>
      </c>
      <c r="O13" s="521">
        <v>48.727008783000002</v>
      </c>
      <c r="P13" s="508">
        <v>40.624339313</v>
      </c>
    </row>
    <row r="14" spans="1:16" ht="15.75" customHeight="1">
      <c r="A14" s="515" t="s">
        <v>194</v>
      </c>
      <c r="B14" s="507">
        <v>1071.0159069270001</v>
      </c>
      <c r="C14" s="507">
        <v>875.09900114499999</v>
      </c>
      <c r="D14" s="507">
        <v>797.26034967299995</v>
      </c>
      <c r="E14" s="507">
        <v>737.69332129600002</v>
      </c>
      <c r="F14" s="507">
        <v>819.32557106700006</v>
      </c>
      <c r="G14" s="507">
        <v>917.65426132899995</v>
      </c>
      <c r="H14" s="507">
        <v>1069.461357483</v>
      </c>
      <c r="I14" s="507">
        <v>1185.554769954</v>
      </c>
      <c r="J14" s="507">
        <v>1294.027962161</v>
      </c>
      <c r="K14" s="507" t="s">
        <v>110</v>
      </c>
      <c r="L14" s="507">
        <v>1471.8042244149999</v>
      </c>
      <c r="M14" s="520">
        <v>845.01373391899995</v>
      </c>
      <c r="N14" s="520">
        <v>1301.1438386489999</v>
      </c>
      <c r="O14" s="520">
        <v>947.360750575</v>
      </c>
      <c r="P14" s="507">
        <v>1113.916350597</v>
      </c>
    </row>
    <row r="15" spans="1:16" ht="15.75" customHeight="1">
      <c r="A15" s="506" t="s">
        <v>86</v>
      </c>
      <c r="B15" s="508">
        <v>390.70690531499997</v>
      </c>
      <c r="C15" s="508">
        <v>348.16461171200001</v>
      </c>
      <c r="D15" s="508">
        <v>362.836586474</v>
      </c>
      <c r="E15" s="508">
        <v>393.00933794000002</v>
      </c>
      <c r="F15" s="508">
        <v>493.60638470100002</v>
      </c>
      <c r="G15" s="508">
        <v>584.19803007099995</v>
      </c>
      <c r="H15" s="508">
        <v>708.31303633899995</v>
      </c>
      <c r="I15" s="508">
        <v>803.17751462700005</v>
      </c>
      <c r="J15" s="508">
        <v>834.99362929200004</v>
      </c>
      <c r="K15" s="508" t="s">
        <v>110</v>
      </c>
      <c r="L15" s="508">
        <v>948.69906308500003</v>
      </c>
      <c r="M15" s="521">
        <v>467.490939642</v>
      </c>
      <c r="N15" s="521">
        <v>856.78225222499998</v>
      </c>
      <c r="O15" s="521">
        <v>554.84058843699995</v>
      </c>
      <c r="P15" s="508">
        <v>724.17659456199999</v>
      </c>
    </row>
    <row r="16" spans="1:16" ht="15.75" customHeight="1">
      <c r="A16" s="506" t="s">
        <v>195</v>
      </c>
      <c r="B16" s="508">
        <v>301.689849702</v>
      </c>
      <c r="C16" s="508">
        <v>285.54282993100003</v>
      </c>
      <c r="D16" s="508">
        <v>319.17616249299999</v>
      </c>
      <c r="E16" s="508">
        <v>361.11194432000002</v>
      </c>
      <c r="F16" s="508">
        <v>461.84553125399998</v>
      </c>
      <c r="G16" s="508">
        <v>539.02376374200003</v>
      </c>
      <c r="H16" s="508">
        <v>643.87901799700001</v>
      </c>
      <c r="I16" s="508">
        <v>739.71319158400001</v>
      </c>
      <c r="J16" s="508">
        <v>773.692533432</v>
      </c>
      <c r="K16" s="508" t="s">
        <v>110</v>
      </c>
      <c r="L16" s="508">
        <v>873.60051936599996</v>
      </c>
      <c r="M16" s="521">
        <v>423.92038253999999</v>
      </c>
      <c r="N16" s="521">
        <v>790.072935702</v>
      </c>
      <c r="O16" s="521">
        <v>506.07812891200001</v>
      </c>
      <c r="P16" s="508">
        <v>640.46058469399998</v>
      </c>
    </row>
    <row r="17" spans="1:16" ht="15.75" customHeight="1">
      <c r="A17" s="506" t="s">
        <v>229</v>
      </c>
      <c r="B17" s="508">
        <v>58.616548104000003</v>
      </c>
      <c r="C17" s="508">
        <v>56.159710627000003</v>
      </c>
      <c r="D17" s="508">
        <v>56.719232107000003</v>
      </c>
      <c r="E17" s="508">
        <v>82.438677948999995</v>
      </c>
      <c r="F17" s="508">
        <v>133.89783930799999</v>
      </c>
      <c r="G17" s="508">
        <v>131.58718663400001</v>
      </c>
      <c r="H17" s="508">
        <v>202.82453963899999</v>
      </c>
      <c r="I17" s="508">
        <v>236.20487219899999</v>
      </c>
      <c r="J17" s="508">
        <v>217.786320937</v>
      </c>
      <c r="K17" s="508" t="s">
        <v>110</v>
      </c>
      <c r="L17" s="508">
        <v>343.52598770999998</v>
      </c>
      <c r="M17" s="521">
        <v>107.35723877</v>
      </c>
      <c r="N17" s="521">
        <v>266.47833128299999</v>
      </c>
      <c r="O17" s="521">
        <v>143.061019198</v>
      </c>
      <c r="P17" s="508">
        <v>159.87314247099999</v>
      </c>
    </row>
    <row r="18" spans="1:16" ht="15.75" customHeight="1">
      <c r="A18" s="506" t="s">
        <v>196</v>
      </c>
      <c r="B18" s="508">
        <v>89.017055612999997</v>
      </c>
      <c r="C18" s="508">
        <v>62.621781781000003</v>
      </c>
      <c r="D18" s="508">
        <v>43.660423981000001</v>
      </c>
      <c r="E18" s="508">
        <v>31.897393618999999</v>
      </c>
      <c r="F18" s="508">
        <v>31.760853446999999</v>
      </c>
      <c r="G18" s="508">
        <v>45.174266328000002</v>
      </c>
      <c r="H18" s="508">
        <v>64.434018342000002</v>
      </c>
      <c r="I18" s="508">
        <v>63.464323041999997</v>
      </c>
      <c r="J18" s="508">
        <v>61.301095859999997</v>
      </c>
      <c r="K18" s="508" t="s">
        <v>110</v>
      </c>
      <c r="L18" s="508">
        <v>75.098543718000002</v>
      </c>
      <c r="M18" s="521">
        <v>43.570557102999999</v>
      </c>
      <c r="N18" s="521">
        <v>66.709316522999998</v>
      </c>
      <c r="O18" s="521">
        <v>48.762459524999997</v>
      </c>
      <c r="P18" s="508">
        <v>83.716009868</v>
      </c>
    </row>
    <row r="19" spans="1:16" ht="15.75" customHeight="1">
      <c r="A19" s="506" t="s">
        <v>197</v>
      </c>
      <c r="B19" s="508">
        <v>376.18453419100001</v>
      </c>
      <c r="C19" s="508">
        <v>289.904165304</v>
      </c>
      <c r="D19" s="508">
        <v>230.05769585499999</v>
      </c>
      <c r="E19" s="508">
        <v>182.49176240899999</v>
      </c>
      <c r="F19" s="508">
        <v>149.68420099400001</v>
      </c>
      <c r="G19" s="508">
        <v>158.85039045600001</v>
      </c>
      <c r="H19" s="508">
        <v>161.070561957</v>
      </c>
      <c r="I19" s="508">
        <v>198.93609764499999</v>
      </c>
      <c r="J19" s="508">
        <v>274.02002509699997</v>
      </c>
      <c r="K19" s="508" t="s">
        <v>110</v>
      </c>
      <c r="L19" s="508">
        <v>217.378306415</v>
      </c>
      <c r="M19" s="521">
        <v>191.36894136800001</v>
      </c>
      <c r="N19" s="521">
        <v>221.438042876</v>
      </c>
      <c r="O19" s="521">
        <v>198.11588221</v>
      </c>
      <c r="P19" s="508">
        <v>198.87471862500001</v>
      </c>
    </row>
    <row r="20" spans="1:16" ht="15.75" customHeight="1">
      <c r="A20" s="506" t="s">
        <v>198</v>
      </c>
      <c r="B20" s="508">
        <v>278.08858778600001</v>
      </c>
      <c r="C20" s="508">
        <v>232.91296716799999</v>
      </c>
      <c r="D20" s="508">
        <v>185.97568823500001</v>
      </c>
      <c r="E20" s="508">
        <v>155.39700804099999</v>
      </c>
      <c r="F20" s="508">
        <v>125.866869404</v>
      </c>
      <c r="G20" s="508">
        <v>129.14148718499999</v>
      </c>
      <c r="H20" s="508">
        <v>127.369733653</v>
      </c>
      <c r="I20" s="508">
        <v>160.43028518400001</v>
      </c>
      <c r="J20" s="508">
        <v>229.892725971</v>
      </c>
      <c r="K20" s="508" t="s">
        <v>110</v>
      </c>
      <c r="L20" s="508">
        <v>172.40106957099999</v>
      </c>
      <c r="M20" s="521">
        <v>157.15048582899999</v>
      </c>
      <c r="N20" s="521">
        <v>179.61837853500001</v>
      </c>
      <c r="O20" s="521">
        <v>162.191858379</v>
      </c>
      <c r="P20" s="508">
        <v>164.32029473899999</v>
      </c>
    </row>
    <row r="21" spans="1:16" ht="15.75" customHeight="1">
      <c r="A21" s="506" t="s">
        <v>199</v>
      </c>
      <c r="B21" s="508">
        <v>28.181613415000001</v>
      </c>
      <c r="C21" s="508">
        <v>14.113877582000001</v>
      </c>
      <c r="D21" s="508">
        <v>7.7011560990000003</v>
      </c>
      <c r="E21" s="508">
        <v>2.2193433480000002</v>
      </c>
      <c r="F21" s="508">
        <v>0.83497483699999997</v>
      </c>
      <c r="G21" s="508">
        <v>1.1920398379999999</v>
      </c>
      <c r="H21" s="508">
        <v>0.76492623500000001</v>
      </c>
      <c r="I21" s="508">
        <v>1.344387016</v>
      </c>
      <c r="J21" s="508">
        <v>4.941644803</v>
      </c>
      <c r="K21" s="508" t="s">
        <v>110</v>
      </c>
      <c r="L21" s="508">
        <v>8.7845644459999992</v>
      </c>
      <c r="M21" s="521">
        <v>3.9246280819999999</v>
      </c>
      <c r="N21" s="521">
        <v>4.5207374339999999</v>
      </c>
      <c r="O21" s="521">
        <v>4.0583838090000004</v>
      </c>
      <c r="P21" s="508">
        <v>3.4899231319999999</v>
      </c>
    </row>
    <row r="22" spans="1:16" ht="15.75" customHeight="1">
      <c r="A22" s="506" t="s">
        <v>200</v>
      </c>
      <c r="B22" s="508">
        <v>69.914332990999995</v>
      </c>
      <c r="C22" s="508">
        <v>42.877320554999997</v>
      </c>
      <c r="D22" s="508">
        <v>36.380851522</v>
      </c>
      <c r="E22" s="508">
        <v>24.875411020000001</v>
      </c>
      <c r="F22" s="508">
        <v>22.982356753000001</v>
      </c>
      <c r="G22" s="508">
        <v>28.516863433000001</v>
      </c>
      <c r="H22" s="508">
        <v>32.935902069999997</v>
      </c>
      <c r="I22" s="508">
        <v>37.161425444000002</v>
      </c>
      <c r="J22" s="508">
        <v>39.185654323999998</v>
      </c>
      <c r="K22" s="508" t="s">
        <v>110</v>
      </c>
      <c r="L22" s="508">
        <v>36.192672397999999</v>
      </c>
      <c r="M22" s="521">
        <v>30.293827456999999</v>
      </c>
      <c r="N22" s="521">
        <v>37.298926907000002</v>
      </c>
      <c r="O22" s="521">
        <v>31.865640022000001</v>
      </c>
      <c r="P22" s="508">
        <v>31.064500755000001</v>
      </c>
    </row>
    <row r="23" spans="1:16" ht="15.75" customHeight="1">
      <c r="A23" s="506" t="s">
        <v>201</v>
      </c>
      <c r="B23" s="508">
        <v>39.897108547000002</v>
      </c>
      <c r="C23" s="508">
        <v>29.956515080999999</v>
      </c>
      <c r="D23" s="508">
        <v>30.043082328000001</v>
      </c>
      <c r="E23" s="508">
        <v>37.628272531999997</v>
      </c>
      <c r="F23" s="508">
        <v>57.350811530999998</v>
      </c>
      <c r="G23" s="508">
        <v>52.324258483999998</v>
      </c>
      <c r="H23" s="508">
        <v>68.746851364999998</v>
      </c>
      <c r="I23" s="508">
        <v>62.359727020999998</v>
      </c>
      <c r="J23" s="508">
        <v>70.311131080999999</v>
      </c>
      <c r="K23" s="508" t="s">
        <v>110</v>
      </c>
      <c r="L23" s="508">
        <v>91.356814188000001</v>
      </c>
      <c r="M23" s="521">
        <v>45.076374180999998</v>
      </c>
      <c r="N23" s="521">
        <v>73.397484249000001</v>
      </c>
      <c r="O23" s="521">
        <v>51.43109862</v>
      </c>
      <c r="P23" s="508">
        <v>52.224430447000003</v>
      </c>
    </row>
    <row r="24" spans="1:16" ht="15.75" customHeight="1">
      <c r="A24" s="506" t="s">
        <v>202</v>
      </c>
      <c r="B24" s="508">
        <v>110.67262678199999</v>
      </c>
      <c r="C24" s="508">
        <v>89.640419710000003</v>
      </c>
      <c r="D24" s="508">
        <v>76.817390141000004</v>
      </c>
      <c r="E24" s="508">
        <v>61.099607419999998</v>
      </c>
      <c r="F24" s="508">
        <v>60.923830803000001</v>
      </c>
      <c r="G24" s="508">
        <v>78.334002999000006</v>
      </c>
      <c r="H24" s="508">
        <v>80.455039873000004</v>
      </c>
      <c r="I24" s="508">
        <v>79.432396285999999</v>
      </c>
      <c r="J24" s="508">
        <v>87.909771109000005</v>
      </c>
      <c r="K24" s="508" t="s">
        <v>110</v>
      </c>
      <c r="L24" s="508">
        <v>153.166700953</v>
      </c>
      <c r="M24" s="521">
        <v>71.159298079999999</v>
      </c>
      <c r="N24" s="521">
        <v>104.903504447</v>
      </c>
      <c r="O24" s="521">
        <v>78.730863331999998</v>
      </c>
      <c r="P24" s="508">
        <v>83.893246141999995</v>
      </c>
    </row>
    <row r="25" spans="1:16" ht="15.75" customHeight="1">
      <c r="A25" s="516" t="s">
        <v>203</v>
      </c>
      <c r="B25" s="509">
        <v>153.55473209199999</v>
      </c>
      <c r="C25" s="509">
        <v>117.43328933799999</v>
      </c>
      <c r="D25" s="509">
        <v>97.505594873999996</v>
      </c>
      <c r="E25" s="509">
        <v>63.464340995999997</v>
      </c>
      <c r="F25" s="509">
        <v>57.760343038000002</v>
      </c>
      <c r="G25" s="509">
        <v>43.947579320000003</v>
      </c>
      <c r="H25" s="509">
        <v>50.875867948</v>
      </c>
      <c r="I25" s="509">
        <v>41.649034376000003</v>
      </c>
      <c r="J25" s="509">
        <v>26.793405580999998</v>
      </c>
      <c r="K25" s="509" t="s">
        <v>110</v>
      </c>
      <c r="L25" s="509">
        <v>61.203339774</v>
      </c>
      <c r="M25" s="522">
        <v>69.918180647</v>
      </c>
      <c r="N25" s="522">
        <v>44.622554852</v>
      </c>
      <c r="O25" s="522">
        <v>64.242317975999995</v>
      </c>
      <c r="P25" s="509">
        <v>54.747360821000001</v>
      </c>
    </row>
    <row r="26" spans="1:16" ht="15.75" customHeight="1">
      <c r="A26" s="515" t="s">
        <v>204</v>
      </c>
      <c r="B26" s="507">
        <v>292.22633268599998</v>
      </c>
      <c r="C26" s="507">
        <v>225.32457276599999</v>
      </c>
      <c r="D26" s="507">
        <v>190.51555846599999</v>
      </c>
      <c r="E26" s="507">
        <v>158.21165422499999</v>
      </c>
      <c r="F26" s="507">
        <v>177.91165541500001</v>
      </c>
      <c r="G26" s="507">
        <v>170.54756863</v>
      </c>
      <c r="H26" s="507">
        <v>186.83581214500001</v>
      </c>
      <c r="I26" s="507">
        <v>170.63562273900001</v>
      </c>
      <c r="J26" s="507">
        <v>164.66338392099999</v>
      </c>
      <c r="K26" s="507" t="s">
        <v>110</v>
      </c>
      <c r="L26" s="507">
        <v>182.803084547</v>
      </c>
      <c r="M26" s="520">
        <v>179.121330081</v>
      </c>
      <c r="N26" s="520">
        <v>173.209150239</v>
      </c>
      <c r="O26" s="520">
        <v>177.79474812000001</v>
      </c>
      <c r="P26" s="507">
        <v>162.99802889099999</v>
      </c>
    </row>
    <row r="27" spans="1:16" ht="15.75" customHeight="1">
      <c r="A27" s="517" t="s">
        <v>205</v>
      </c>
      <c r="B27" s="510">
        <v>180.82046625300001</v>
      </c>
      <c r="C27" s="510">
        <v>148.20314840099999</v>
      </c>
      <c r="D27" s="510">
        <v>114.800468331</v>
      </c>
      <c r="E27" s="510">
        <v>82.483618117000006</v>
      </c>
      <c r="F27" s="510">
        <v>98.156439594999995</v>
      </c>
      <c r="G27" s="510">
        <v>90.096826363999995</v>
      </c>
      <c r="H27" s="510">
        <v>94.034763718999997</v>
      </c>
      <c r="I27" s="510">
        <v>72.014631389000002</v>
      </c>
      <c r="J27" s="510">
        <v>80.990898752999996</v>
      </c>
      <c r="K27" s="510" t="s">
        <v>110</v>
      </c>
      <c r="L27" s="510">
        <v>36.425582978000001</v>
      </c>
      <c r="M27" s="523">
        <v>98.648881844000002</v>
      </c>
      <c r="N27" s="523">
        <v>62.609737420999998</v>
      </c>
      <c r="O27" s="523">
        <v>90.562375656</v>
      </c>
      <c r="P27" s="510">
        <v>76.013943158999993</v>
      </c>
    </row>
    <row r="28" spans="1:16" ht="15.75" customHeight="1">
      <c r="A28" s="515" t="s">
        <v>206</v>
      </c>
      <c r="B28" s="507">
        <v>684.71615141500001</v>
      </c>
      <c r="C28" s="507">
        <v>482.61409956099999</v>
      </c>
      <c r="D28" s="507">
        <v>363.85436001199997</v>
      </c>
      <c r="E28" s="507">
        <v>307.42308726499999</v>
      </c>
      <c r="F28" s="507">
        <v>325.54757601</v>
      </c>
      <c r="G28" s="507">
        <v>291.03500105699999</v>
      </c>
      <c r="H28" s="507">
        <v>298.52143222900003</v>
      </c>
      <c r="I28" s="507">
        <v>297.93480493599998</v>
      </c>
      <c r="J28" s="507">
        <v>240.26833881100001</v>
      </c>
      <c r="K28" s="507" t="s">
        <v>110</v>
      </c>
      <c r="L28" s="507">
        <v>250.046248077</v>
      </c>
      <c r="M28" s="520">
        <v>335.65752164899999</v>
      </c>
      <c r="N28" s="520">
        <v>269.86001358499999</v>
      </c>
      <c r="O28" s="520">
        <v>320.89379835199998</v>
      </c>
      <c r="P28" s="507">
        <v>297.60743928099998</v>
      </c>
    </row>
    <row r="29" spans="1:16" ht="15.75" customHeight="1">
      <c r="A29" s="506" t="s">
        <v>207</v>
      </c>
      <c r="B29" s="508">
        <v>664.56687319900004</v>
      </c>
      <c r="C29" s="508">
        <v>461.08813312699999</v>
      </c>
      <c r="D29" s="508">
        <v>349.38106148999998</v>
      </c>
      <c r="E29" s="508">
        <v>288.93519647199997</v>
      </c>
      <c r="F29" s="508">
        <v>304.00076651799998</v>
      </c>
      <c r="G29" s="508">
        <v>280.44713764400001</v>
      </c>
      <c r="H29" s="508">
        <v>281.69979583499997</v>
      </c>
      <c r="I29" s="508">
        <v>274.69794627099998</v>
      </c>
      <c r="J29" s="508">
        <v>205.32299149599999</v>
      </c>
      <c r="K29" s="508" t="s">
        <v>110</v>
      </c>
      <c r="L29" s="508">
        <v>211.39607345799999</v>
      </c>
      <c r="M29" s="521">
        <v>318.09099041500002</v>
      </c>
      <c r="N29" s="521">
        <v>239.101919127</v>
      </c>
      <c r="O29" s="521">
        <v>300.36732843599998</v>
      </c>
      <c r="P29" s="508">
        <v>265.14748075199998</v>
      </c>
    </row>
    <row r="30" spans="1:16" ht="15.75" customHeight="1">
      <c r="A30" s="506" t="s">
        <v>208</v>
      </c>
      <c r="B30" s="508">
        <v>16.222597838999999</v>
      </c>
      <c r="C30" s="508">
        <v>13.240571045999999</v>
      </c>
      <c r="D30" s="508">
        <v>8.1498270369999997</v>
      </c>
      <c r="E30" s="508">
        <v>9.2551793250000003</v>
      </c>
      <c r="F30" s="508">
        <v>10.004547062</v>
      </c>
      <c r="G30" s="508">
        <v>7.8832773449999998</v>
      </c>
      <c r="H30" s="508">
        <v>12.157698382</v>
      </c>
      <c r="I30" s="508">
        <v>15.506293356</v>
      </c>
      <c r="J30" s="508">
        <v>26.458748234000002</v>
      </c>
      <c r="K30" s="508" t="s">
        <v>110</v>
      </c>
      <c r="L30" s="508">
        <v>11.745088171000001</v>
      </c>
      <c r="M30" s="521">
        <v>9.9690433390000006</v>
      </c>
      <c r="N30" s="521">
        <v>16.724038505999999</v>
      </c>
      <c r="O30" s="521">
        <v>11.484737207</v>
      </c>
      <c r="P30" s="508">
        <v>16.461347183000001</v>
      </c>
    </row>
    <row r="31" spans="1:16" ht="15.75" customHeight="1">
      <c r="A31" s="506" t="s">
        <v>209</v>
      </c>
      <c r="B31" s="508">
        <v>3.9266803760000002</v>
      </c>
      <c r="C31" s="508">
        <v>8.2853953869999994</v>
      </c>
      <c r="D31" s="508">
        <v>6.3234714849999998</v>
      </c>
      <c r="E31" s="508">
        <v>9.2327114679999998</v>
      </c>
      <c r="F31" s="508">
        <v>11.542262429999999</v>
      </c>
      <c r="G31" s="508">
        <v>2.7045860679999998</v>
      </c>
      <c r="H31" s="508">
        <v>4.663938012</v>
      </c>
      <c r="I31" s="508">
        <v>7.7305653090000002</v>
      </c>
      <c r="J31" s="508">
        <v>8.4865990809999996</v>
      </c>
      <c r="K31" s="508" t="s">
        <v>110</v>
      </c>
      <c r="L31" s="508">
        <v>26.905086446999999</v>
      </c>
      <c r="M31" s="521">
        <v>7.5974878950000004</v>
      </c>
      <c r="N31" s="521">
        <v>14.034055952999999</v>
      </c>
      <c r="O31" s="521">
        <v>9.0417327089999997</v>
      </c>
      <c r="P31" s="508">
        <v>15.998611345</v>
      </c>
    </row>
    <row r="32" spans="1:16" ht="15.75" customHeight="1">
      <c r="A32" s="515" t="s">
        <v>210</v>
      </c>
      <c r="B32" s="507">
        <v>367.33511938800001</v>
      </c>
      <c r="C32" s="507">
        <v>258.47943940300001</v>
      </c>
      <c r="D32" s="507">
        <v>182.257835411</v>
      </c>
      <c r="E32" s="507">
        <v>152.875833632</v>
      </c>
      <c r="F32" s="507">
        <v>161.98801635500001</v>
      </c>
      <c r="G32" s="507">
        <v>112.379094653</v>
      </c>
      <c r="H32" s="507">
        <v>132.47730908400001</v>
      </c>
      <c r="I32" s="507">
        <v>132.50333044499999</v>
      </c>
      <c r="J32" s="507">
        <v>90.547185881000004</v>
      </c>
      <c r="K32" s="507" t="s">
        <v>110</v>
      </c>
      <c r="L32" s="507">
        <v>186.29631720200001</v>
      </c>
      <c r="M32" s="520">
        <v>163.637389369</v>
      </c>
      <c r="N32" s="520">
        <v>140.442585468</v>
      </c>
      <c r="O32" s="520">
        <v>158.43291161900001</v>
      </c>
      <c r="P32" s="507">
        <v>143.722536045</v>
      </c>
    </row>
    <row r="33" spans="1:16" ht="15.75" customHeight="1">
      <c r="A33" s="506" t="s">
        <v>211</v>
      </c>
      <c r="B33" s="508">
        <v>73.935202533999998</v>
      </c>
      <c r="C33" s="508">
        <v>64.426461036000006</v>
      </c>
      <c r="D33" s="508">
        <v>44.881941292</v>
      </c>
      <c r="E33" s="508">
        <v>37.938015145000001</v>
      </c>
      <c r="F33" s="508">
        <v>40.902409249999998</v>
      </c>
      <c r="G33" s="508">
        <v>34.323470188999998</v>
      </c>
      <c r="H33" s="508">
        <v>34.568612619</v>
      </c>
      <c r="I33" s="508">
        <v>29.610275633000001</v>
      </c>
      <c r="J33" s="508">
        <v>27.915045297999999</v>
      </c>
      <c r="K33" s="508" t="s">
        <v>110</v>
      </c>
      <c r="L33" s="508">
        <v>32.524491253999997</v>
      </c>
      <c r="M33" s="521">
        <v>41.046972484999998</v>
      </c>
      <c r="N33" s="521">
        <v>30.168109283</v>
      </c>
      <c r="O33" s="521">
        <v>38.605960191000001</v>
      </c>
      <c r="P33" s="508">
        <v>33.056971316000002</v>
      </c>
    </row>
    <row r="34" spans="1:16" ht="15.75" customHeight="1">
      <c r="A34" s="506" t="s">
        <v>212</v>
      </c>
      <c r="B34" s="508">
        <v>269.56103710500003</v>
      </c>
      <c r="C34" s="508">
        <v>176.16972767600001</v>
      </c>
      <c r="D34" s="508">
        <v>119.793240135</v>
      </c>
      <c r="E34" s="508">
        <v>90.991207101000001</v>
      </c>
      <c r="F34" s="508">
        <v>82.950696566999994</v>
      </c>
      <c r="G34" s="508">
        <v>55.344246601999998</v>
      </c>
      <c r="H34" s="508">
        <v>60.208272108000003</v>
      </c>
      <c r="I34" s="508">
        <v>67.512430065000004</v>
      </c>
      <c r="J34" s="508">
        <v>40.393041926000002</v>
      </c>
      <c r="K34" s="508" t="s">
        <v>110</v>
      </c>
      <c r="L34" s="508">
        <v>51.598468574999998</v>
      </c>
      <c r="M34" s="521">
        <v>95.902349118999993</v>
      </c>
      <c r="N34" s="521">
        <v>56.423849590000003</v>
      </c>
      <c r="O34" s="521">
        <v>87.044116332000002</v>
      </c>
      <c r="P34" s="508">
        <v>65.813714508000004</v>
      </c>
    </row>
    <row r="35" spans="1:16" ht="15.75" customHeight="1">
      <c r="A35" s="516" t="s">
        <v>213</v>
      </c>
      <c r="B35" s="509">
        <v>23.838879749</v>
      </c>
      <c r="C35" s="509">
        <v>17.883250691000001</v>
      </c>
      <c r="D35" s="509">
        <v>17.582653985</v>
      </c>
      <c r="E35" s="509">
        <v>23.946611387000001</v>
      </c>
      <c r="F35" s="509">
        <v>38.134910538</v>
      </c>
      <c r="G35" s="509">
        <v>22.711377861999999</v>
      </c>
      <c r="H35" s="509">
        <v>37.700424357000003</v>
      </c>
      <c r="I35" s="509">
        <v>35.380624746000002</v>
      </c>
      <c r="J35" s="509">
        <v>22.239098657</v>
      </c>
      <c r="K35" s="509" t="s">
        <v>110</v>
      </c>
      <c r="L35" s="509">
        <v>102.173357373</v>
      </c>
      <c r="M35" s="522">
        <v>26.688067765</v>
      </c>
      <c r="N35" s="522">
        <v>53.850626595000001</v>
      </c>
      <c r="O35" s="522">
        <v>32.782835095999999</v>
      </c>
      <c r="P35" s="509">
        <v>44.851850220999999</v>
      </c>
    </row>
    <row r="36" spans="1:16" ht="15.75" customHeight="1">
      <c r="A36" s="518" t="s">
        <v>214</v>
      </c>
      <c r="B36" s="507">
        <v>1463.5057256560001</v>
      </c>
      <c r="C36" s="507">
        <v>1132.3885279399999</v>
      </c>
      <c r="D36" s="507">
        <v>970.59915121799997</v>
      </c>
      <c r="E36" s="507">
        <v>886.904754336</v>
      </c>
      <c r="F36" s="507">
        <v>966.96149166199996</v>
      </c>
      <c r="G36" s="507">
        <v>1038.141693757</v>
      </c>
      <c r="H36" s="507">
        <v>1181.146977567</v>
      </c>
      <c r="I36" s="507">
        <v>1312.8539521509999</v>
      </c>
      <c r="J36" s="507">
        <v>1369.632917051</v>
      </c>
      <c r="K36" s="507" t="s">
        <v>110</v>
      </c>
      <c r="L36" s="507">
        <v>1539.0473879440001</v>
      </c>
      <c r="M36" s="520">
        <v>1001.549925486</v>
      </c>
      <c r="N36" s="520">
        <v>1397.794701995</v>
      </c>
      <c r="O36" s="520">
        <v>1090.459800806</v>
      </c>
      <c r="P36" s="507">
        <v>1248.525760987</v>
      </c>
    </row>
    <row r="37" spans="1:16" ht="15.75" customHeight="1">
      <c r="A37" s="518" t="s">
        <v>215</v>
      </c>
      <c r="B37" s="507">
        <v>1438.3510263149999</v>
      </c>
      <c r="C37" s="507">
        <v>1133.5784405479999</v>
      </c>
      <c r="D37" s="507">
        <v>979.51818508400004</v>
      </c>
      <c r="E37" s="507">
        <v>890.56915492799999</v>
      </c>
      <c r="F37" s="507">
        <v>981.31358742199996</v>
      </c>
      <c r="G37" s="507">
        <v>1030.0333559820001</v>
      </c>
      <c r="H37" s="507">
        <v>1201.9386665669999</v>
      </c>
      <c r="I37" s="507">
        <v>1318.0581003990001</v>
      </c>
      <c r="J37" s="507">
        <v>1384.5751480419999</v>
      </c>
      <c r="K37" s="507" t="s">
        <v>110</v>
      </c>
      <c r="L37" s="507">
        <v>1658.1005416170001</v>
      </c>
      <c r="M37" s="520">
        <v>1008.651123288</v>
      </c>
      <c r="N37" s="520">
        <v>1441.586424117</v>
      </c>
      <c r="O37" s="520">
        <v>1105.793662194</v>
      </c>
      <c r="P37" s="507">
        <v>1257.638886642</v>
      </c>
    </row>
    <row r="38" spans="1:16" ht="15.75" customHeight="1">
      <c r="A38" s="517" t="s">
        <v>216</v>
      </c>
      <c r="B38" s="510">
        <v>-25.154699341000001</v>
      </c>
      <c r="C38" s="510">
        <v>1.189912608</v>
      </c>
      <c r="D38" s="510">
        <v>8.9190338659999995</v>
      </c>
      <c r="E38" s="510">
        <v>3.6644005929999999</v>
      </c>
      <c r="F38" s="510">
        <v>14.352095759999999</v>
      </c>
      <c r="G38" s="510">
        <v>-8.1083377750000007</v>
      </c>
      <c r="H38" s="510">
        <v>20.791688999000002</v>
      </c>
      <c r="I38" s="510">
        <v>5.2041482480000001</v>
      </c>
      <c r="J38" s="510">
        <v>14.942230991000001</v>
      </c>
      <c r="K38" s="510" t="s">
        <v>110</v>
      </c>
      <c r="L38" s="510">
        <v>119.053153673</v>
      </c>
      <c r="M38" s="523">
        <v>7.1011978019999997</v>
      </c>
      <c r="N38" s="523">
        <v>43.791722122000003</v>
      </c>
      <c r="O38" s="523">
        <v>15.333861388000001</v>
      </c>
      <c r="P38" s="510">
        <v>9.1131256549999993</v>
      </c>
    </row>
    <row r="39" spans="1:16" ht="15.75" customHeight="1">
      <c r="A39" s="506" t="s">
        <v>217</v>
      </c>
      <c r="B39" s="508">
        <v>111.405866433</v>
      </c>
      <c r="C39" s="508">
        <v>77.121424364999996</v>
      </c>
      <c r="D39" s="508">
        <v>75.715090134999997</v>
      </c>
      <c r="E39" s="508">
        <v>75.728036107999998</v>
      </c>
      <c r="F39" s="508">
        <v>79.755215820999993</v>
      </c>
      <c r="G39" s="508">
        <v>80.450742266000006</v>
      </c>
      <c r="H39" s="508">
        <v>92.801048425999994</v>
      </c>
      <c r="I39" s="508">
        <v>98.620991349999997</v>
      </c>
      <c r="J39" s="508">
        <v>83.672485167999994</v>
      </c>
      <c r="K39" s="508" t="s">
        <v>110</v>
      </c>
      <c r="L39" s="508">
        <v>146.37750156999999</v>
      </c>
      <c r="M39" s="521">
        <v>80.472448237999998</v>
      </c>
      <c r="N39" s="521">
        <v>110.599412818</v>
      </c>
      <c r="O39" s="521">
        <v>87.232372464999997</v>
      </c>
      <c r="P39" s="508">
        <v>86.984085730999993</v>
      </c>
    </row>
    <row r="40" spans="1:16" ht="15.75" customHeight="1">
      <c r="A40" s="506" t="s">
        <v>218</v>
      </c>
      <c r="B40" s="508">
        <v>144.95390837400001</v>
      </c>
      <c r="C40" s="508">
        <v>100.023520866</v>
      </c>
      <c r="D40" s="508">
        <v>78.767190128999999</v>
      </c>
      <c r="E40" s="508">
        <v>79.036038488000003</v>
      </c>
      <c r="F40" s="508">
        <v>71.870176165000004</v>
      </c>
      <c r="G40" s="508">
        <v>82.770336159999999</v>
      </c>
      <c r="H40" s="508">
        <v>71.192637533999999</v>
      </c>
      <c r="I40" s="508">
        <v>69.994166985999996</v>
      </c>
      <c r="J40" s="508">
        <v>72.617976099000003</v>
      </c>
      <c r="K40" s="508" t="s">
        <v>110</v>
      </c>
      <c r="L40" s="508">
        <v>48.857233299000001</v>
      </c>
      <c r="M40" s="521">
        <v>79.821883108999998</v>
      </c>
      <c r="N40" s="521">
        <v>63.809887558</v>
      </c>
      <c r="O40" s="521">
        <v>76.229092459</v>
      </c>
      <c r="P40" s="508">
        <v>90.266091153999994</v>
      </c>
    </row>
    <row r="41" spans="1:16" ht="15.75" customHeight="1">
      <c r="A41" s="516" t="s">
        <v>219</v>
      </c>
      <c r="B41" s="509">
        <v>33.548041941000001</v>
      </c>
      <c r="C41" s="509">
        <v>22.902096500999999</v>
      </c>
      <c r="D41" s="509">
        <v>3.0520999930000001</v>
      </c>
      <c r="E41" s="509">
        <v>3.30800238</v>
      </c>
      <c r="F41" s="509">
        <v>-7.8850396549999999</v>
      </c>
      <c r="G41" s="509">
        <v>2.319593894</v>
      </c>
      <c r="H41" s="509">
        <v>-21.608410891999998</v>
      </c>
      <c r="I41" s="509">
        <v>-28.626824364000001</v>
      </c>
      <c r="J41" s="509">
        <v>-11.054509069</v>
      </c>
      <c r="K41" s="509" t="s">
        <v>110</v>
      </c>
      <c r="L41" s="509">
        <v>-97.520268271000006</v>
      </c>
      <c r="M41" s="522">
        <v>-0.65056512899999996</v>
      </c>
      <c r="N41" s="522">
        <v>-46.789525259999998</v>
      </c>
      <c r="O41" s="522">
        <v>-11.003280005000001</v>
      </c>
      <c r="P41" s="509">
        <v>3.2820054230000002</v>
      </c>
    </row>
    <row r="42" spans="1:16" ht="15.75" customHeight="1">
      <c r="A42" s="518" t="s">
        <v>220</v>
      </c>
      <c r="B42" s="507">
        <v>1574.9115920889999</v>
      </c>
      <c r="C42" s="507">
        <v>1209.5099523050001</v>
      </c>
      <c r="D42" s="507">
        <v>1046.3142413539999</v>
      </c>
      <c r="E42" s="507">
        <v>962.63279044299998</v>
      </c>
      <c r="F42" s="507">
        <v>1046.7167074829999</v>
      </c>
      <c r="G42" s="507">
        <v>1118.5924360229999</v>
      </c>
      <c r="H42" s="507">
        <v>1273.9480259930001</v>
      </c>
      <c r="I42" s="507">
        <v>1411.4749435010001</v>
      </c>
      <c r="J42" s="507">
        <v>1453.3054022189999</v>
      </c>
      <c r="K42" s="507" t="s">
        <v>110</v>
      </c>
      <c r="L42" s="507">
        <v>1685.4248895129999</v>
      </c>
      <c r="M42" s="520">
        <v>1082.0223737240001</v>
      </c>
      <c r="N42" s="520">
        <v>1508.394114813</v>
      </c>
      <c r="O42" s="520">
        <v>1177.692173271</v>
      </c>
      <c r="P42" s="507">
        <v>1335.5098467180001</v>
      </c>
    </row>
    <row r="43" spans="1:16" ht="15.75" customHeight="1">
      <c r="A43" s="518" t="s">
        <v>221</v>
      </c>
      <c r="B43" s="507">
        <v>1583.304934689</v>
      </c>
      <c r="C43" s="507">
        <v>1233.601961414</v>
      </c>
      <c r="D43" s="507">
        <v>1058.285375213</v>
      </c>
      <c r="E43" s="507">
        <v>969.60519341600002</v>
      </c>
      <c r="F43" s="507">
        <v>1053.1837635879999</v>
      </c>
      <c r="G43" s="507">
        <v>1112.803692142</v>
      </c>
      <c r="H43" s="507">
        <v>1273.1313041000001</v>
      </c>
      <c r="I43" s="507">
        <v>1388.0522673850001</v>
      </c>
      <c r="J43" s="507">
        <v>1457.193124141</v>
      </c>
      <c r="K43" s="507" t="s">
        <v>110</v>
      </c>
      <c r="L43" s="507">
        <v>1706.9577749150001</v>
      </c>
      <c r="M43" s="520">
        <v>1088.4730063970001</v>
      </c>
      <c r="N43" s="520">
        <v>1505.3963116760001</v>
      </c>
      <c r="O43" s="520">
        <v>1182.022754653</v>
      </c>
      <c r="P43" s="507">
        <v>1347.9049777959999</v>
      </c>
    </row>
    <row r="44" spans="1:16" ht="15.75" customHeight="1">
      <c r="A44" s="516" t="s">
        <v>222</v>
      </c>
      <c r="B44" s="509">
        <v>8.3933426000000004</v>
      </c>
      <c r="C44" s="509">
        <v>24.092009108999999</v>
      </c>
      <c r="D44" s="509">
        <v>11.971133859</v>
      </c>
      <c r="E44" s="509">
        <v>6.9724029730000003</v>
      </c>
      <c r="F44" s="509">
        <v>6.4670561050000002</v>
      </c>
      <c r="G44" s="509">
        <v>-5.7887438810000003</v>
      </c>
      <c r="H44" s="509">
        <v>-0.81672189299999998</v>
      </c>
      <c r="I44" s="509">
        <v>-23.422676116000002</v>
      </c>
      <c r="J44" s="509">
        <v>3.8877219219999999</v>
      </c>
      <c r="K44" s="509" t="s">
        <v>110</v>
      </c>
      <c r="L44" s="509">
        <v>21.532885402000002</v>
      </c>
      <c r="M44" s="522">
        <v>6.4506326730000003</v>
      </c>
      <c r="N44" s="522">
        <v>-2.997803137</v>
      </c>
      <c r="O44" s="522">
        <v>4.3305813830000002</v>
      </c>
      <c r="P44" s="509">
        <v>12.395131078</v>
      </c>
    </row>
    <row r="45" spans="1:16" s="8" customFormat="1" ht="15.75" customHeight="1">
      <c r="A45" s="519" t="s">
        <v>342</v>
      </c>
      <c r="B45" s="510">
        <v>668.91588230100001</v>
      </c>
      <c r="C45" s="510">
        <v>640.82145511199997</v>
      </c>
      <c r="D45" s="510">
        <v>646.96016118099999</v>
      </c>
      <c r="E45" s="510">
        <v>665.95934947600006</v>
      </c>
      <c r="F45" s="510">
        <v>726.39758170699997</v>
      </c>
      <c r="G45" s="510">
        <v>710.76872892300003</v>
      </c>
      <c r="H45" s="510">
        <v>975.99742790000005</v>
      </c>
      <c r="I45" s="510">
        <v>1089.8260515920001</v>
      </c>
      <c r="J45" s="510">
        <v>749.37159291199998</v>
      </c>
      <c r="K45" s="510" t="s">
        <v>110</v>
      </c>
      <c r="L45" s="510">
        <v>1310.4745032579999</v>
      </c>
      <c r="M45" s="523">
        <v>725.84673859600002</v>
      </c>
      <c r="N45" s="523">
        <v>1085.169745427</v>
      </c>
      <c r="O45" s="523">
        <v>806.47206322099998</v>
      </c>
      <c r="P45" s="510">
        <v>923.42113709</v>
      </c>
    </row>
    <row r="46" spans="1:16" ht="15.75" customHeight="1">
      <c r="A46" s="515" t="s">
        <v>554</v>
      </c>
      <c r="B46" s="508"/>
      <c r="C46" s="508"/>
      <c r="D46" s="508"/>
      <c r="E46" s="508"/>
      <c r="F46" s="508"/>
      <c r="G46" s="508"/>
      <c r="H46" s="508"/>
      <c r="I46" s="508"/>
      <c r="J46" s="508"/>
      <c r="K46" s="508"/>
      <c r="L46" s="508"/>
      <c r="M46" s="524"/>
      <c r="N46" s="524"/>
      <c r="O46" s="524"/>
      <c r="P46" s="511"/>
    </row>
    <row r="47" spans="1:16" ht="15.75" customHeight="1">
      <c r="A47" s="506" t="s">
        <v>585</v>
      </c>
      <c r="B47" s="508">
        <v>777.00919773500004</v>
      </c>
      <c r="C47" s="508">
        <v>648.04586614300001</v>
      </c>
      <c r="D47" s="508">
        <v>604.837543977</v>
      </c>
      <c r="E47" s="508">
        <v>576.39133537400005</v>
      </c>
      <c r="F47" s="508">
        <v>637.42270670899995</v>
      </c>
      <c r="G47" s="508">
        <v>741.46024018000003</v>
      </c>
      <c r="H47" s="508">
        <v>876.61423185499996</v>
      </c>
      <c r="I47" s="508">
        <v>1007.453181625</v>
      </c>
      <c r="J47" s="508">
        <v>1123.815461831</v>
      </c>
      <c r="K47" s="508" t="s">
        <v>110</v>
      </c>
      <c r="L47" s="508">
        <v>1289.0011398669999</v>
      </c>
      <c r="M47" s="521">
        <v>662.28828019599996</v>
      </c>
      <c r="N47" s="521">
        <v>1123.281812275</v>
      </c>
      <c r="O47" s="521">
        <v>765.72655847800002</v>
      </c>
      <c r="P47" s="508">
        <v>947.13899637899999</v>
      </c>
    </row>
    <row r="48" spans="1:16" ht="15.75" customHeight="1">
      <c r="A48" s="506" t="s">
        <v>508</v>
      </c>
      <c r="B48" s="508">
        <v>259.23312591199999</v>
      </c>
      <c r="C48" s="508">
        <v>239.90489153499999</v>
      </c>
      <c r="D48" s="508">
        <v>292.98827067100001</v>
      </c>
      <c r="E48" s="508">
        <v>283.04406383499997</v>
      </c>
      <c r="F48" s="508">
        <v>327.44889392599998</v>
      </c>
      <c r="G48" s="508">
        <v>393.89358405000002</v>
      </c>
      <c r="H48" s="508">
        <v>430.16431796299997</v>
      </c>
      <c r="I48" s="508">
        <v>485.68636783300002</v>
      </c>
      <c r="J48" s="508">
        <v>554.39237752600002</v>
      </c>
      <c r="K48" s="508" t="s">
        <v>110</v>
      </c>
      <c r="L48" s="508">
        <v>529.09075738499996</v>
      </c>
      <c r="M48" s="521">
        <v>321.15773315000001</v>
      </c>
      <c r="N48" s="521">
        <v>514.76679179799999</v>
      </c>
      <c r="O48" s="521">
        <v>364.599964532</v>
      </c>
      <c r="P48" s="508">
        <v>487.73859353500001</v>
      </c>
    </row>
    <row r="49" spans="1:25" ht="15.75" customHeight="1">
      <c r="A49" s="506" t="s">
        <v>509</v>
      </c>
      <c r="B49" s="508">
        <v>301.689849702</v>
      </c>
      <c r="C49" s="508">
        <v>285.54282993100003</v>
      </c>
      <c r="D49" s="508">
        <v>319.17616249299999</v>
      </c>
      <c r="E49" s="508">
        <v>361.11194432000002</v>
      </c>
      <c r="F49" s="508">
        <v>461.84553125399998</v>
      </c>
      <c r="G49" s="508">
        <v>539.02376374200003</v>
      </c>
      <c r="H49" s="508">
        <v>643.87901799700001</v>
      </c>
      <c r="I49" s="508">
        <v>739.71319158400001</v>
      </c>
      <c r="J49" s="508">
        <v>773.692533432</v>
      </c>
      <c r="K49" s="508" t="s">
        <v>110</v>
      </c>
      <c r="L49" s="508">
        <v>873.60051936599996</v>
      </c>
      <c r="M49" s="521">
        <v>423.92038253999999</v>
      </c>
      <c r="N49" s="521">
        <v>790.072935702</v>
      </c>
      <c r="O49" s="521">
        <v>506.07812891200001</v>
      </c>
      <c r="P49" s="508">
        <v>640.46058469399998</v>
      </c>
    </row>
    <row r="50" spans="1:25" ht="15.75" customHeight="1">
      <c r="A50" s="506" t="s">
        <v>510</v>
      </c>
      <c r="B50" s="508">
        <v>1071.0159069270001</v>
      </c>
      <c r="C50" s="508">
        <v>875.09900114499999</v>
      </c>
      <c r="D50" s="508">
        <v>797.26034967299995</v>
      </c>
      <c r="E50" s="508">
        <v>737.69332129600002</v>
      </c>
      <c r="F50" s="508">
        <v>819.32557106700006</v>
      </c>
      <c r="G50" s="508">
        <v>917.65426132899995</v>
      </c>
      <c r="H50" s="508">
        <v>1069.461357483</v>
      </c>
      <c r="I50" s="508">
        <v>1185.554769954</v>
      </c>
      <c r="J50" s="508">
        <v>1294.027962161</v>
      </c>
      <c r="K50" s="508" t="s">
        <v>110</v>
      </c>
      <c r="L50" s="508">
        <v>1471.8042244149999</v>
      </c>
      <c r="M50" s="521">
        <v>845.01373391899995</v>
      </c>
      <c r="N50" s="521">
        <v>1301.1438386489999</v>
      </c>
      <c r="O50" s="521">
        <v>947.360750575</v>
      </c>
      <c r="P50" s="508">
        <v>1113.916350597</v>
      </c>
    </row>
    <row r="51" spans="1:25" ht="15.75" customHeight="1">
      <c r="A51" s="506" t="s">
        <v>586</v>
      </c>
      <c r="B51" s="508">
        <v>667.57680604699999</v>
      </c>
      <c r="C51" s="508">
        <v>463.52775926300001</v>
      </c>
      <c r="D51" s="508">
        <v>352.378292445</v>
      </c>
      <c r="E51" s="508">
        <v>293.23472113399998</v>
      </c>
      <c r="F51" s="508">
        <v>312.496727921</v>
      </c>
      <c r="G51" s="508">
        <v>286.28870769600002</v>
      </c>
      <c r="H51" s="508">
        <v>289.448823092</v>
      </c>
      <c r="I51" s="508">
        <v>284.94164762899999</v>
      </c>
      <c r="J51" s="508">
        <v>212.14824279999999</v>
      </c>
      <c r="K51" s="508" t="s">
        <v>110</v>
      </c>
      <c r="L51" s="508">
        <v>221.26971686300001</v>
      </c>
      <c r="M51" s="521">
        <v>323.305175792</v>
      </c>
      <c r="N51" s="521">
        <v>248.47142291</v>
      </c>
      <c r="O51" s="521">
        <v>306.51388910999998</v>
      </c>
      <c r="P51" s="508">
        <v>272.366478347</v>
      </c>
    </row>
    <row r="52" spans="1:25" ht="15.75" customHeight="1">
      <c r="A52" s="506" t="s">
        <v>511</v>
      </c>
      <c r="B52" s="508">
        <v>668.91588230100001</v>
      </c>
      <c r="C52" s="508">
        <v>640.82145511199997</v>
      </c>
      <c r="D52" s="508">
        <v>646.96016118099999</v>
      </c>
      <c r="E52" s="508">
        <v>665.95934947600006</v>
      </c>
      <c r="F52" s="508">
        <v>726.39758170699997</v>
      </c>
      <c r="G52" s="508">
        <v>710.76872892300003</v>
      </c>
      <c r="H52" s="508">
        <v>975.99742790000005</v>
      </c>
      <c r="I52" s="508">
        <v>1089.8260515920001</v>
      </c>
      <c r="J52" s="508">
        <v>749.37159291199998</v>
      </c>
      <c r="K52" s="508" t="s">
        <v>110</v>
      </c>
      <c r="L52" s="508">
        <v>1310.4745032579999</v>
      </c>
      <c r="M52" s="521">
        <v>725.84673859600002</v>
      </c>
      <c r="N52" s="521">
        <v>1085.169745427</v>
      </c>
      <c r="O52" s="521">
        <v>806.47206322099998</v>
      </c>
      <c r="P52" s="508">
        <v>923.42113709</v>
      </c>
    </row>
    <row r="53" spans="1:25" ht="15.75" customHeight="1">
      <c r="A53" s="506" t="s">
        <v>512</v>
      </c>
      <c r="B53" s="508">
        <v>278.08858778600001</v>
      </c>
      <c r="C53" s="508">
        <v>232.91296716799999</v>
      </c>
      <c r="D53" s="508">
        <v>185.97568823500001</v>
      </c>
      <c r="E53" s="508">
        <v>155.39700804099999</v>
      </c>
      <c r="F53" s="508">
        <v>125.866869404</v>
      </c>
      <c r="G53" s="508">
        <v>129.14148718499999</v>
      </c>
      <c r="H53" s="508">
        <v>127.369733653</v>
      </c>
      <c r="I53" s="508">
        <v>160.43028518400001</v>
      </c>
      <c r="J53" s="508">
        <v>229.892725971</v>
      </c>
      <c r="K53" s="508" t="s">
        <v>110</v>
      </c>
      <c r="L53" s="508">
        <v>172.40106957099999</v>
      </c>
      <c r="M53" s="521">
        <v>157.15048582899999</v>
      </c>
      <c r="N53" s="521">
        <v>179.61837853500001</v>
      </c>
      <c r="O53" s="521">
        <v>162.191858379</v>
      </c>
      <c r="P53" s="508">
        <v>164.32029473899999</v>
      </c>
    </row>
    <row r="54" spans="1:25" ht="12.75" customHeight="1">
      <c r="A54" s="38" t="s">
        <v>762</v>
      </c>
      <c r="B54" s="13"/>
      <c r="C54" s="13"/>
      <c r="D54" s="13"/>
      <c r="E54" s="13"/>
      <c r="F54" s="13"/>
      <c r="G54" s="13"/>
      <c r="H54" s="13"/>
      <c r="I54" s="13"/>
      <c r="J54" s="226"/>
      <c r="K54" s="226"/>
      <c r="L54" s="226"/>
      <c r="M54" s="40"/>
      <c r="N54" s="13"/>
      <c r="O54" s="13"/>
      <c r="P54" s="13"/>
      <c r="Q54" s="13"/>
      <c r="R54" s="13"/>
      <c r="S54" s="13"/>
      <c r="T54" s="13"/>
      <c r="U54" s="13"/>
      <c r="V54" s="226"/>
      <c r="W54" s="226"/>
      <c r="X54" s="226"/>
      <c r="Y54" s="40"/>
    </row>
    <row r="55" spans="1:25" ht="12.75" customHeight="1">
      <c r="A55" s="271" t="s">
        <v>600</v>
      </c>
      <c r="B55" s="13"/>
      <c r="C55" s="13"/>
      <c r="D55" s="13"/>
      <c r="E55" s="13"/>
      <c r="F55" s="13"/>
      <c r="G55" s="13"/>
      <c r="H55" s="13"/>
      <c r="I55" s="13"/>
      <c r="J55" s="13"/>
      <c r="K55" s="13"/>
      <c r="L55" s="13"/>
      <c r="M55" s="226"/>
      <c r="N55" s="226"/>
      <c r="O55" s="226"/>
      <c r="P55" s="40"/>
    </row>
    <row r="56" spans="1:25" ht="12.75" customHeight="1">
      <c r="A56" s="38" t="s">
        <v>587</v>
      </c>
      <c r="B56" s="13"/>
      <c r="C56" s="13"/>
      <c r="D56" s="13"/>
      <c r="E56" s="13"/>
      <c r="F56" s="13"/>
      <c r="G56" s="13"/>
      <c r="H56" s="13"/>
      <c r="I56" s="13"/>
      <c r="J56" s="13"/>
      <c r="K56" s="13"/>
      <c r="L56" s="13"/>
      <c r="M56" s="226"/>
      <c r="N56" s="226"/>
      <c r="O56" s="226"/>
      <c r="P56" s="40"/>
    </row>
    <row r="57" spans="1:25" ht="12.75" customHeight="1">
      <c r="A57" s="170" t="s">
        <v>562</v>
      </c>
      <c r="B57" s="13"/>
      <c r="C57" s="13"/>
      <c r="D57" s="13"/>
      <c r="E57" s="13"/>
      <c r="F57" s="13"/>
      <c r="G57" s="13"/>
      <c r="H57" s="13"/>
      <c r="I57" s="13"/>
      <c r="J57" s="13"/>
      <c r="K57" s="13"/>
      <c r="L57" s="13"/>
      <c r="M57" s="226"/>
      <c r="N57" s="226"/>
      <c r="O57" s="226"/>
      <c r="P57" s="40"/>
    </row>
    <row r="58" spans="1:25">
      <c r="A58" s="271" t="s">
        <v>825</v>
      </c>
      <c r="B58" s="3"/>
      <c r="C58" s="3"/>
      <c r="D58" s="3"/>
      <c r="G58" s="187"/>
      <c r="J58" s="187"/>
      <c r="M58" s="226"/>
      <c r="N58" s="226"/>
      <c r="O58" s="226"/>
    </row>
    <row r="59" spans="1:25">
      <c r="A59" s="303" t="s">
        <v>790</v>
      </c>
      <c r="B59" s="3"/>
      <c r="C59" s="3"/>
      <c r="D59" s="3"/>
      <c r="G59" s="187"/>
      <c r="J59" s="187"/>
    </row>
    <row r="61" spans="1:25" ht="23.25" customHeight="1">
      <c r="A61" s="47" t="s">
        <v>823</v>
      </c>
    </row>
    <row r="62" spans="1:25" ht="15" customHeight="1" thickBot="1">
      <c r="P62" s="41"/>
    </row>
    <row r="63" spans="1:25" ht="15" customHeight="1">
      <c r="A63" s="42"/>
      <c r="B63" s="43" t="s">
        <v>42</v>
      </c>
      <c r="C63" s="43" t="s">
        <v>133</v>
      </c>
      <c r="D63" s="43" t="s">
        <v>135</v>
      </c>
      <c r="E63" s="43" t="s">
        <v>43</v>
      </c>
      <c r="F63" s="43" t="s">
        <v>44</v>
      </c>
      <c r="G63" s="43" t="s">
        <v>45</v>
      </c>
      <c r="H63" s="43" t="s">
        <v>46</v>
      </c>
      <c r="I63" s="43" t="s">
        <v>137</v>
      </c>
      <c r="J63" s="43" t="s">
        <v>138</v>
      </c>
      <c r="K63" s="43" t="s">
        <v>139</v>
      </c>
      <c r="L63" s="268">
        <v>100000</v>
      </c>
      <c r="M63" s="266" t="s">
        <v>278</v>
      </c>
      <c r="N63" s="266" t="s">
        <v>278</v>
      </c>
      <c r="O63" s="273" t="s">
        <v>84</v>
      </c>
      <c r="P63" s="298" t="s">
        <v>266</v>
      </c>
    </row>
    <row r="64" spans="1:25" ht="15.95" customHeight="1">
      <c r="A64" s="612" t="s">
        <v>88</v>
      </c>
      <c r="B64" s="44" t="s">
        <v>132</v>
      </c>
      <c r="C64" s="44" t="s">
        <v>47</v>
      </c>
      <c r="D64" s="44" t="s">
        <v>47</v>
      </c>
      <c r="E64" s="44" t="s">
        <v>47</v>
      </c>
      <c r="F64" s="44" t="s">
        <v>47</v>
      </c>
      <c r="G64" s="44" t="s">
        <v>47</v>
      </c>
      <c r="H64" s="44" t="s">
        <v>47</v>
      </c>
      <c r="I64" s="44" t="s">
        <v>47</v>
      </c>
      <c r="J64" s="44" t="s">
        <v>47</v>
      </c>
      <c r="K64" s="44" t="s">
        <v>47</v>
      </c>
      <c r="L64" s="44" t="s">
        <v>50</v>
      </c>
      <c r="M64" s="251" t="s">
        <v>277</v>
      </c>
      <c r="N64" s="251" t="s">
        <v>156</v>
      </c>
      <c r="O64" s="272" t="s">
        <v>155</v>
      </c>
      <c r="P64" s="299" t="s">
        <v>343</v>
      </c>
    </row>
    <row r="65" spans="1:16" ht="15.95" customHeight="1" thickBot="1">
      <c r="A65" s="462" t="s">
        <v>107</v>
      </c>
      <c r="B65" s="45" t="s">
        <v>50</v>
      </c>
      <c r="C65" s="45" t="s">
        <v>134</v>
      </c>
      <c r="D65" s="45" t="s">
        <v>136</v>
      </c>
      <c r="E65" s="45" t="s">
        <v>51</v>
      </c>
      <c r="F65" s="45" t="s">
        <v>52</v>
      </c>
      <c r="G65" s="45" t="s">
        <v>53</v>
      </c>
      <c r="H65" s="45" t="s">
        <v>49</v>
      </c>
      <c r="I65" s="45" t="s">
        <v>140</v>
      </c>
      <c r="J65" s="45" t="s">
        <v>141</v>
      </c>
      <c r="K65" s="45" t="s">
        <v>142</v>
      </c>
      <c r="L65" s="45" t="s">
        <v>143</v>
      </c>
      <c r="M65" s="267" t="s">
        <v>156</v>
      </c>
      <c r="N65" s="267" t="s">
        <v>143</v>
      </c>
      <c r="O65" s="274" t="s">
        <v>48</v>
      </c>
      <c r="P65" s="300" t="s">
        <v>287</v>
      </c>
    </row>
    <row r="66" spans="1:16" ht="15.95" customHeight="1">
      <c r="A66" s="590" t="s">
        <v>230</v>
      </c>
      <c r="B66" s="194"/>
      <c r="C66" s="194"/>
      <c r="D66" s="194"/>
      <c r="E66" s="194"/>
      <c r="F66" s="194"/>
      <c r="G66" s="194"/>
      <c r="H66" s="194"/>
      <c r="I66" s="194"/>
      <c r="J66" s="194"/>
      <c r="K66" s="194"/>
      <c r="L66" s="194"/>
      <c r="M66" s="194"/>
      <c r="N66" s="194"/>
      <c r="O66" s="194"/>
    </row>
    <row r="67" spans="1:16" s="506" customFormat="1" ht="16.5" customHeight="1">
      <c r="A67" s="528" t="s">
        <v>350</v>
      </c>
      <c r="B67" s="800">
        <f t="shared" ref="B67:J72" si="0">B8/B$8</f>
        <v>1</v>
      </c>
      <c r="C67" s="800">
        <f t="shared" si="0"/>
        <v>1</v>
      </c>
      <c r="D67" s="800">
        <f t="shared" si="0"/>
        <v>1</v>
      </c>
      <c r="E67" s="800">
        <f t="shared" si="0"/>
        <v>1</v>
      </c>
      <c r="F67" s="800">
        <f t="shared" si="0"/>
        <v>1</v>
      </c>
      <c r="G67" s="800">
        <f t="shared" si="0"/>
        <v>1</v>
      </c>
      <c r="H67" s="800">
        <f t="shared" si="0"/>
        <v>1</v>
      </c>
      <c r="I67" s="800">
        <f t="shared" si="0"/>
        <v>1</v>
      </c>
      <c r="J67" s="800">
        <f t="shared" si="0"/>
        <v>1</v>
      </c>
      <c r="K67" s="800" t="s">
        <v>110</v>
      </c>
      <c r="L67" s="800">
        <f t="shared" ref="L67:O72" si="1">L8/L$8</f>
        <v>1</v>
      </c>
      <c r="M67" s="801">
        <f t="shared" si="1"/>
        <v>1</v>
      </c>
      <c r="N67" s="801">
        <f t="shared" si="1"/>
        <v>1</v>
      </c>
      <c r="O67" s="801">
        <f t="shared" si="1"/>
        <v>1</v>
      </c>
      <c r="P67" s="800">
        <f t="shared" ref="P67:P72" si="2">P8/P$8</f>
        <v>1</v>
      </c>
    </row>
    <row r="68" spans="1:16" s="506" customFormat="1" ht="15.75" customHeight="1">
      <c r="A68" s="531" t="s">
        <v>189</v>
      </c>
      <c r="B68" s="802">
        <f t="shared" si="0"/>
        <v>0.38156194713264557</v>
      </c>
      <c r="C68" s="802">
        <f t="shared" si="0"/>
        <v>0.36317981236613833</v>
      </c>
      <c r="D68" s="802">
        <f t="shared" si="0"/>
        <v>0.34361947765921691</v>
      </c>
      <c r="E68" s="802">
        <f t="shared" si="0"/>
        <v>0.32749721890985672</v>
      </c>
      <c r="F68" s="802">
        <f t="shared" si="0"/>
        <v>0.31386739495409677</v>
      </c>
      <c r="G68" s="802">
        <f t="shared" si="0"/>
        <v>0.29487267020971769</v>
      </c>
      <c r="H68" s="802">
        <f t="shared" si="0"/>
        <v>0.26798028821205561</v>
      </c>
      <c r="I68" s="802">
        <f t="shared" si="0"/>
        <v>0.23288688468986912</v>
      </c>
      <c r="J68" s="802">
        <f t="shared" si="0"/>
        <v>0.20529767968314</v>
      </c>
      <c r="K68" s="802" t="s">
        <v>110</v>
      </c>
      <c r="L68" s="802">
        <f t="shared" si="1"/>
        <v>0.18103551446360841</v>
      </c>
      <c r="M68" s="803">
        <f t="shared" si="1"/>
        <v>0.31540722564453733</v>
      </c>
      <c r="N68" s="803">
        <f t="shared" si="1"/>
        <v>0.20781624887468247</v>
      </c>
      <c r="O68" s="803">
        <f t="shared" si="1"/>
        <v>0.2800237589158327</v>
      </c>
      <c r="P68" s="802">
        <f t="shared" si="2"/>
        <v>0.24428162867369677</v>
      </c>
    </row>
    <row r="69" spans="1:16" s="506" customFormat="1" ht="15.75" customHeight="1">
      <c r="A69" s="533" t="s">
        <v>190</v>
      </c>
      <c r="B69" s="804">
        <f t="shared" si="0"/>
        <v>0.26628389888129861</v>
      </c>
      <c r="C69" s="804">
        <f t="shared" si="0"/>
        <v>0.33734325984454855</v>
      </c>
      <c r="D69" s="804">
        <f t="shared" si="0"/>
        <v>0.3828449369477176</v>
      </c>
      <c r="E69" s="804">
        <f t="shared" si="0"/>
        <v>0.43558662455506703</v>
      </c>
      <c r="F69" s="804">
        <f t="shared" si="0"/>
        <v>0.48099391207687153</v>
      </c>
      <c r="G69" s="804">
        <f t="shared" si="0"/>
        <v>0.52362675230522671</v>
      </c>
      <c r="H69" s="804">
        <f t="shared" si="0"/>
        <v>0.5342137781276608</v>
      </c>
      <c r="I69" s="804">
        <f t="shared" si="0"/>
        <v>0.56773504266536112</v>
      </c>
      <c r="J69" s="804">
        <f t="shared" si="0"/>
        <v>0.60739687344012383</v>
      </c>
      <c r="K69" s="804" t="s">
        <v>110</v>
      </c>
      <c r="L69" s="804">
        <f t="shared" si="1"/>
        <v>0.62755738393099103</v>
      </c>
      <c r="M69" s="805">
        <f t="shared" si="1"/>
        <v>0.45319341441664884</v>
      </c>
      <c r="N69" s="805">
        <f t="shared" si="1"/>
        <v>0.5983933254641236</v>
      </c>
      <c r="O69" s="805">
        <f t="shared" si="1"/>
        <v>0.50094533912059536</v>
      </c>
      <c r="P69" s="804">
        <f t="shared" si="2"/>
        <v>0.54977031055736925</v>
      </c>
    </row>
    <row r="70" spans="1:16" s="506" customFormat="1" ht="15.75" customHeight="1">
      <c r="A70" s="531" t="s">
        <v>191</v>
      </c>
      <c r="B70" s="802">
        <f t="shared" si="0"/>
        <v>2.5186538565461131E-2</v>
      </c>
      <c r="C70" s="802">
        <f t="shared" si="0"/>
        <v>2.6959953078950927E-2</v>
      </c>
      <c r="D70" s="802">
        <f t="shared" si="0"/>
        <v>3.4677839844564379E-2</v>
      </c>
      <c r="E70" s="802">
        <f t="shared" si="0"/>
        <v>3.625622334558827E-2</v>
      </c>
      <c r="F70" s="802">
        <f t="shared" si="0"/>
        <v>3.5746553608356386E-2</v>
      </c>
      <c r="G70" s="802">
        <f t="shared" si="0"/>
        <v>2.8549531192012569E-2</v>
      </c>
      <c r="H70" s="802">
        <f t="shared" si="0"/>
        <v>3.2967794154266046E-2</v>
      </c>
      <c r="I70" s="802">
        <f t="shared" si="0"/>
        <v>3.1198768759943662E-2</v>
      </c>
      <c r="J70" s="802">
        <f t="shared" si="0"/>
        <v>2.4960417982942528E-2</v>
      </c>
      <c r="K70" s="802" t="s">
        <v>110</v>
      </c>
      <c r="L70" s="802">
        <f t="shared" si="1"/>
        <v>4.0006524407201746E-2</v>
      </c>
      <c r="M70" s="803">
        <f t="shared" si="1"/>
        <v>3.3684839688441062E-2</v>
      </c>
      <c r="N70" s="803">
        <f t="shared" si="1"/>
        <v>3.3039026678514563E-2</v>
      </c>
      <c r="O70" s="803">
        <f t="shared" si="1"/>
        <v>3.3472451030657026E-2</v>
      </c>
      <c r="P70" s="802">
        <f t="shared" si="2"/>
        <v>2.8550477018144824E-2</v>
      </c>
    </row>
    <row r="71" spans="1:16" s="506" customFormat="1" ht="15.75" customHeight="1">
      <c r="A71" s="533" t="s">
        <v>192</v>
      </c>
      <c r="B71" s="804">
        <f t="shared" si="0"/>
        <v>0.13290416122464693</v>
      </c>
      <c r="C71" s="804">
        <f t="shared" si="0"/>
        <v>0.13096617076374667</v>
      </c>
      <c r="D71" s="804">
        <f t="shared" si="0"/>
        <v>0.14087842393168259</v>
      </c>
      <c r="E71" s="804">
        <f t="shared" si="0"/>
        <v>0.11463486909907872</v>
      </c>
      <c r="F71" s="804">
        <f t="shared" si="0"/>
        <v>0.11081730035237405</v>
      </c>
      <c r="G71" s="804">
        <f t="shared" si="0"/>
        <v>0.10602067405090988</v>
      </c>
      <c r="H71" s="804">
        <f t="shared" si="0"/>
        <v>0.12495071489888349</v>
      </c>
      <c r="I71" s="804">
        <f t="shared" si="0"/>
        <v>0.12595214053038287</v>
      </c>
      <c r="J71" s="804">
        <f t="shared" si="0"/>
        <v>0.13136238741009373</v>
      </c>
      <c r="K71" s="804" t="s">
        <v>110</v>
      </c>
      <c r="L71" s="804">
        <f t="shared" si="1"/>
        <v>0.11918418401775153</v>
      </c>
      <c r="M71" s="805">
        <f t="shared" si="1"/>
        <v>0.12104838943729848</v>
      </c>
      <c r="N71" s="805">
        <f t="shared" si="1"/>
        <v>0.12467457396778228</v>
      </c>
      <c r="O71" s="805">
        <f t="shared" si="1"/>
        <v>0.12224093349111155</v>
      </c>
      <c r="P71" s="804">
        <f t="shared" si="2"/>
        <v>0.13467641792119647</v>
      </c>
    </row>
    <row r="72" spans="1:16" s="506" customFormat="1" ht="15.75" customHeight="1">
      <c r="A72" s="536" t="s">
        <v>193</v>
      </c>
      <c r="B72" s="806">
        <f t="shared" si="0"/>
        <v>0.19406345419594784</v>
      </c>
      <c r="C72" s="806">
        <f t="shared" si="0"/>
        <v>0.14155080394661551</v>
      </c>
      <c r="D72" s="806">
        <f t="shared" si="0"/>
        <v>9.7979321616818424E-2</v>
      </c>
      <c r="E72" s="806">
        <f t="shared" si="0"/>
        <v>8.6025064090409303E-2</v>
      </c>
      <c r="F72" s="806">
        <f t="shared" si="0"/>
        <v>5.8574839008301224E-2</v>
      </c>
      <c r="G72" s="806">
        <f t="shared" si="0"/>
        <v>4.6930372242133173E-2</v>
      </c>
      <c r="H72" s="806">
        <f t="shared" si="0"/>
        <v>3.9887424607133987E-2</v>
      </c>
      <c r="I72" s="806">
        <f t="shared" si="0"/>
        <v>4.2227163354443209E-2</v>
      </c>
      <c r="J72" s="806">
        <f t="shared" si="0"/>
        <v>3.0982641483700023E-2</v>
      </c>
      <c r="K72" s="806" t="s">
        <v>110</v>
      </c>
      <c r="L72" s="806">
        <f t="shared" si="1"/>
        <v>3.2216393180447292E-2</v>
      </c>
      <c r="M72" s="807">
        <f t="shared" si="1"/>
        <v>7.6666130816077885E-2</v>
      </c>
      <c r="N72" s="807">
        <f t="shared" si="1"/>
        <v>3.6076825014010473E-2</v>
      </c>
      <c r="O72" s="807">
        <f t="shared" si="1"/>
        <v>6.331751744180332E-2</v>
      </c>
      <c r="P72" s="806">
        <f t="shared" si="2"/>
        <v>4.2721165830644309E-2</v>
      </c>
    </row>
    <row r="73" spans="1:16" s="506" customFormat="1" ht="16.5" customHeight="1">
      <c r="A73" s="539" t="s">
        <v>346</v>
      </c>
      <c r="B73" s="808">
        <f t="shared" ref="B73:J84" si="3">B14/B$14</f>
        <v>1</v>
      </c>
      <c r="C73" s="808">
        <f t="shared" si="3"/>
        <v>1</v>
      </c>
      <c r="D73" s="808">
        <f t="shared" si="3"/>
        <v>1</v>
      </c>
      <c r="E73" s="808">
        <f t="shared" si="3"/>
        <v>1</v>
      </c>
      <c r="F73" s="808">
        <f t="shared" si="3"/>
        <v>1</v>
      </c>
      <c r="G73" s="808">
        <f t="shared" si="3"/>
        <v>1</v>
      </c>
      <c r="H73" s="808">
        <f t="shared" si="3"/>
        <v>1</v>
      </c>
      <c r="I73" s="808">
        <f t="shared" si="3"/>
        <v>1</v>
      </c>
      <c r="J73" s="808">
        <f t="shared" si="3"/>
        <v>1</v>
      </c>
      <c r="K73" s="808" t="s">
        <v>110</v>
      </c>
      <c r="L73" s="808">
        <f t="shared" ref="L73:O84" si="4">L14/L$14</f>
        <v>1</v>
      </c>
      <c r="M73" s="809">
        <f t="shared" si="4"/>
        <v>1</v>
      </c>
      <c r="N73" s="809">
        <f t="shared" si="4"/>
        <v>1</v>
      </c>
      <c r="O73" s="809">
        <f t="shared" si="4"/>
        <v>1</v>
      </c>
      <c r="P73" s="808">
        <f t="shared" ref="P73:P84" si="5">P14/P$14</f>
        <v>1</v>
      </c>
    </row>
    <row r="74" spans="1:16" s="506" customFormat="1" ht="15.75" customHeight="1">
      <c r="A74" s="531" t="s">
        <v>86</v>
      </c>
      <c r="B74" s="802">
        <f t="shared" si="3"/>
        <v>0.36480028241226709</v>
      </c>
      <c r="C74" s="802">
        <f t="shared" si="3"/>
        <v>0.39785739814175686</v>
      </c>
      <c r="D74" s="802">
        <f t="shared" si="3"/>
        <v>0.45510426628242473</v>
      </c>
      <c r="E74" s="802">
        <f t="shared" si="3"/>
        <v>0.53275436633959261</v>
      </c>
      <c r="F74" s="802">
        <f t="shared" si="3"/>
        <v>0.60245450908871434</v>
      </c>
      <c r="G74" s="802">
        <f t="shared" si="3"/>
        <v>0.63662106164573418</v>
      </c>
      <c r="H74" s="802">
        <f t="shared" si="3"/>
        <v>0.66230820906519683</v>
      </c>
      <c r="I74" s="802">
        <f t="shared" si="3"/>
        <v>0.67746976772584167</v>
      </c>
      <c r="J74" s="802">
        <f t="shared" si="3"/>
        <v>0.64526706818419743</v>
      </c>
      <c r="K74" s="802" t="s">
        <v>110</v>
      </c>
      <c r="L74" s="802">
        <f t="shared" si="4"/>
        <v>0.64458237539172769</v>
      </c>
      <c r="M74" s="803">
        <f t="shared" si="4"/>
        <v>0.55323472374096594</v>
      </c>
      <c r="N74" s="803">
        <f t="shared" si="4"/>
        <v>0.65848388685036685</v>
      </c>
      <c r="O74" s="803">
        <f t="shared" si="4"/>
        <v>0.58566980751550013</v>
      </c>
      <c r="P74" s="802">
        <f t="shared" si="5"/>
        <v>0.65011757316775154</v>
      </c>
    </row>
    <row r="75" spans="1:16" s="506" customFormat="1" ht="15.75" customHeight="1">
      <c r="A75" s="533" t="s">
        <v>195</v>
      </c>
      <c r="B75" s="804">
        <f t="shared" si="3"/>
        <v>0.28168568529259297</v>
      </c>
      <c r="C75" s="804">
        <f t="shared" si="3"/>
        <v>0.32629774409225598</v>
      </c>
      <c r="D75" s="804">
        <f t="shared" si="3"/>
        <v>0.40034119672941415</v>
      </c>
      <c r="E75" s="804">
        <f t="shared" si="3"/>
        <v>0.48951499748647387</v>
      </c>
      <c r="F75" s="804">
        <f t="shared" si="3"/>
        <v>0.56368987806952353</v>
      </c>
      <c r="G75" s="804">
        <f t="shared" si="3"/>
        <v>0.58739308087705566</v>
      </c>
      <c r="H75" s="804">
        <f t="shared" si="3"/>
        <v>0.60205917071410875</v>
      </c>
      <c r="I75" s="804">
        <f t="shared" si="3"/>
        <v>0.62393843821547035</v>
      </c>
      <c r="J75" s="804">
        <f t="shared" si="3"/>
        <v>0.59789475657075408</v>
      </c>
      <c r="K75" s="804" t="s">
        <v>110</v>
      </c>
      <c r="L75" s="804">
        <f t="shared" si="4"/>
        <v>0.59355755668742638</v>
      </c>
      <c r="M75" s="805">
        <f t="shared" si="4"/>
        <v>0.50167277231571661</v>
      </c>
      <c r="N75" s="805">
        <f t="shared" si="4"/>
        <v>0.60721413900122401</v>
      </c>
      <c r="O75" s="805">
        <f t="shared" si="4"/>
        <v>0.53419790571314696</v>
      </c>
      <c r="P75" s="804">
        <f t="shared" si="5"/>
        <v>0.5749629084362996</v>
      </c>
    </row>
    <row r="76" spans="1:16" s="506" customFormat="1" ht="15.75" customHeight="1">
      <c r="A76" s="531" t="s">
        <v>384</v>
      </c>
      <c r="B76" s="802">
        <f t="shared" si="3"/>
        <v>5.4729857628524725E-2</v>
      </c>
      <c r="C76" s="802">
        <f t="shared" si="3"/>
        <v>6.4175265373996912E-2</v>
      </c>
      <c r="D76" s="802">
        <f t="shared" si="3"/>
        <v>7.114267269187996E-2</v>
      </c>
      <c r="E76" s="802">
        <f t="shared" si="3"/>
        <v>0.11175196462965049</v>
      </c>
      <c r="F76" s="802">
        <f t="shared" si="3"/>
        <v>0.16342446035661512</v>
      </c>
      <c r="G76" s="802">
        <f t="shared" si="3"/>
        <v>0.14339516763473406</v>
      </c>
      <c r="H76" s="802">
        <f t="shared" si="3"/>
        <v>0.1896511156946819</v>
      </c>
      <c r="I76" s="802">
        <f t="shared" si="3"/>
        <v>0.19923573181538026</v>
      </c>
      <c r="J76" s="802">
        <f t="shared" si="3"/>
        <v>0.16830109341169208</v>
      </c>
      <c r="K76" s="802" t="s">
        <v>110</v>
      </c>
      <c r="L76" s="802">
        <f t="shared" si="4"/>
        <v>0.233404675711229</v>
      </c>
      <c r="M76" s="803">
        <f t="shared" si="4"/>
        <v>0.12704792178003924</v>
      </c>
      <c r="N76" s="803">
        <f t="shared" si="4"/>
        <v>0.20480313042076043</v>
      </c>
      <c r="O76" s="803">
        <f t="shared" si="4"/>
        <v>0.15101007626837951</v>
      </c>
      <c r="P76" s="802">
        <f t="shared" si="5"/>
        <v>0.14352347228345869</v>
      </c>
    </row>
    <row r="77" spans="1:16" s="506" customFormat="1" ht="15.75" customHeight="1">
      <c r="A77" s="533" t="s">
        <v>196</v>
      </c>
      <c r="B77" s="804">
        <f t="shared" si="3"/>
        <v>8.3114597119674116E-2</v>
      </c>
      <c r="C77" s="804">
        <f t="shared" si="3"/>
        <v>7.1559654049500918E-2</v>
      </c>
      <c r="D77" s="804">
        <f t="shared" si="3"/>
        <v>5.4763069553010538E-2</v>
      </c>
      <c r="E77" s="804">
        <f t="shared" si="3"/>
        <v>4.3239368851763188E-2</v>
      </c>
      <c r="F77" s="804">
        <f t="shared" si="3"/>
        <v>3.876463101919074E-2</v>
      </c>
      <c r="G77" s="804">
        <f t="shared" si="3"/>
        <v>4.9227980767588893E-2</v>
      </c>
      <c r="H77" s="804">
        <f t="shared" si="3"/>
        <v>6.0249038351088094E-2</v>
      </c>
      <c r="I77" s="804">
        <f t="shared" si="3"/>
        <v>5.3531329509527797E-2</v>
      </c>
      <c r="J77" s="804">
        <f t="shared" si="3"/>
        <v>4.7372311613443366E-2</v>
      </c>
      <c r="K77" s="804" t="s">
        <v>110</v>
      </c>
      <c r="L77" s="804">
        <f t="shared" si="4"/>
        <v>5.1024818703621758E-2</v>
      </c>
      <c r="M77" s="805">
        <f t="shared" si="4"/>
        <v>5.1561951426432696E-2</v>
      </c>
      <c r="N77" s="805">
        <f t="shared" si="4"/>
        <v>5.1269747849142823E-2</v>
      </c>
      <c r="O77" s="805">
        <f t="shared" si="4"/>
        <v>5.147190180235317E-2</v>
      </c>
      <c r="P77" s="804">
        <f t="shared" si="5"/>
        <v>7.5154664731451937E-2</v>
      </c>
    </row>
    <row r="78" spans="1:16" s="506" customFormat="1" ht="15.75" customHeight="1">
      <c r="A78" s="531" t="s">
        <v>197</v>
      </c>
      <c r="B78" s="802">
        <f t="shared" si="3"/>
        <v>0.35124084689868251</v>
      </c>
      <c r="C78" s="802">
        <f t="shared" si="3"/>
        <v>0.33128156348559717</v>
      </c>
      <c r="D78" s="802">
        <f t="shared" si="3"/>
        <v>0.28856031276277472</v>
      </c>
      <c r="E78" s="802">
        <f t="shared" si="3"/>
        <v>0.24738161122076233</v>
      </c>
      <c r="F78" s="802">
        <f t="shared" si="3"/>
        <v>0.18269196797930726</v>
      </c>
      <c r="G78" s="802">
        <f t="shared" si="3"/>
        <v>0.17310483604788551</v>
      </c>
      <c r="H78" s="802">
        <f t="shared" si="3"/>
        <v>0.15060905270675976</v>
      </c>
      <c r="I78" s="802">
        <f t="shared" si="3"/>
        <v>0.16780000611251286</v>
      </c>
      <c r="J78" s="802">
        <f t="shared" si="3"/>
        <v>0.21175742187162028</v>
      </c>
      <c r="K78" s="802" t="s">
        <v>110</v>
      </c>
      <c r="L78" s="802">
        <f t="shared" si="4"/>
        <v>0.14769512331125537</v>
      </c>
      <c r="M78" s="803">
        <f t="shared" si="4"/>
        <v>0.2264684391346756</v>
      </c>
      <c r="N78" s="803">
        <f t="shared" si="4"/>
        <v>0.17018721243450144</v>
      </c>
      <c r="O78" s="803">
        <f t="shared" si="4"/>
        <v>0.20912401330723665</v>
      </c>
      <c r="P78" s="802">
        <f t="shared" si="5"/>
        <v>0.17853649290488799</v>
      </c>
    </row>
    <row r="79" spans="1:16" s="506" customFormat="1" ht="15.75" customHeight="1">
      <c r="A79" s="533" t="s">
        <v>198</v>
      </c>
      <c r="B79" s="804">
        <f t="shared" si="3"/>
        <v>0.25964935346656282</v>
      </c>
      <c r="C79" s="804">
        <f t="shared" si="3"/>
        <v>0.26615613417824868</v>
      </c>
      <c r="D79" s="804">
        <f t="shared" si="3"/>
        <v>0.23326845278493882</v>
      </c>
      <c r="E79" s="804">
        <f t="shared" si="3"/>
        <v>0.21065258902980744</v>
      </c>
      <c r="F79" s="804">
        <f t="shared" si="3"/>
        <v>0.15362253278642915</v>
      </c>
      <c r="G79" s="804">
        <f t="shared" si="3"/>
        <v>0.14073000325631335</v>
      </c>
      <c r="H79" s="804">
        <f t="shared" si="3"/>
        <v>0.11909708823212403</v>
      </c>
      <c r="I79" s="804">
        <f t="shared" si="3"/>
        <v>0.13532085505440189</v>
      </c>
      <c r="J79" s="804">
        <f t="shared" si="3"/>
        <v>0.1776566911174654</v>
      </c>
      <c r="K79" s="804" t="s">
        <v>110</v>
      </c>
      <c r="L79" s="804">
        <f t="shared" si="4"/>
        <v>0.11713587086592613</v>
      </c>
      <c r="M79" s="805">
        <f t="shared" si="4"/>
        <v>0.1859738836434863</v>
      </c>
      <c r="N79" s="805">
        <f t="shared" si="4"/>
        <v>0.13804651968494189</v>
      </c>
      <c r="O79" s="805">
        <f t="shared" si="4"/>
        <v>0.17120390334997282</v>
      </c>
      <c r="P79" s="804">
        <f t="shared" si="5"/>
        <v>0.14751582975771299</v>
      </c>
    </row>
    <row r="80" spans="1:16" s="506" customFormat="1" ht="15.75" customHeight="1">
      <c r="A80" s="531" t="s">
        <v>199</v>
      </c>
      <c r="B80" s="802">
        <f t="shared" si="3"/>
        <v>2.6312973722173526E-2</v>
      </c>
      <c r="C80" s="802">
        <f t="shared" si="3"/>
        <v>1.6128320982578055E-2</v>
      </c>
      <c r="D80" s="802">
        <f t="shared" si="3"/>
        <v>9.6595247740072186E-3</v>
      </c>
      <c r="E80" s="802">
        <f t="shared" si="3"/>
        <v>3.0084904986004161E-3</v>
      </c>
      <c r="F80" s="802">
        <f t="shared" si="3"/>
        <v>1.0191001800573854E-3</v>
      </c>
      <c r="G80" s="802">
        <f t="shared" si="3"/>
        <v>1.2990075764194881E-3</v>
      </c>
      <c r="H80" s="802">
        <f t="shared" si="3"/>
        <v>7.1524438882043394E-4</v>
      </c>
      <c r="I80" s="802">
        <f t="shared" si="3"/>
        <v>1.1339729298648622E-3</v>
      </c>
      <c r="J80" s="802">
        <f t="shared" si="3"/>
        <v>3.8188083623382878E-3</v>
      </c>
      <c r="K80" s="802" t="s">
        <v>110</v>
      </c>
      <c r="L80" s="802">
        <f t="shared" si="4"/>
        <v>5.9685685774489555E-3</v>
      </c>
      <c r="M80" s="803">
        <f t="shared" si="4"/>
        <v>4.6444547874960346E-3</v>
      </c>
      <c r="N80" s="803">
        <f t="shared" si="4"/>
        <v>3.474433263807297E-3</v>
      </c>
      <c r="O80" s="803">
        <f t="shared" si="4"/>
        <v>4.2838842611294236E-3</v>
      </c>
      <c r="P80" s="802">
        <f t="shared" si="5"/>
        <v>3.1330208324256903E-3</v>
      </c>
    </row>
    <row r="81" spans="1:16" s="506" customFormat="1" ht="15.75" customHeight="1">
      <c r="A81" s="533" t="s">
        <v>200</v>
      </c>
      <c r="B81" s="804">
        <f t="shared" si="3"/>
        <v>6.527851971087982E-2</v>
      </c>
      <c r="C81" s="804">
        <f t="shared" si="3"/>
        <v>4.899710832591319E-2</v>
      </c>
      <c r="D81" s="804">
        <f t="shared" si="3"/>
        <v>4.5632335205082974E-2</v>
      </c>
      <c r="E81" s="804">
        <f t="shared" si="3"/>
        <v>3.3720531692354477E-2</v>
      </c>
      <c r="F81" s="804">
        <f t="shared" si="3"/>
        <v>2.8050335012820719E-2</v>
      </c>
      <c r="G81" s="804">
        <f t="shared" si="3"/>
        <v>3.1075825215152633E-2</v>
      </c>
      <c r="H81" s="804">
        <f t="shared" si="3"/>
        <v>3.0796720086750343E-2</v>
      </c>
      <c r="I81" s="804">
        <f t="shared" si="3"/>
        <v>3.1345178127402652E-2</v>
      </c>
      <c r="J81" s="804">
        <f t="shared" si="3"/>
        <v>3.0281922392589387E-2</v>
      </c>
      <c r="K81" s="804" t="s">
        <v>110</v>
      </c>
      <c r="L81" s="804">
        <f t="shared" si="4"/>
        <v>2.4590683867880291E-2</v>
      </c>
      <c r="M81" s="805">
        <f t="shared" si="4"/>
        <v>3.5850100703693245E-2</v>
      </c>
      <c r="N81" s="805">
        <f t="shared" si="4"/>
        <v>2.8666259485752261E-2</v>
      </c>
      <c r="O81" s="805">
        <f t="shared" si="4"/>
        <v>3.3636225696134413E-2</v>
      </c>
      <c r="P81" s="804">
        <f t="shared" si="5"/>
        <v>2.7887642315647023E-2</v>
      </c>
    </row>
    <row r="82" spans="1:16" s="506" customFormat="1" ht="15.75" customHeight="1">
      <c r="A82" s="531" t="s">
        <v>201</v>
      </c>
      <c r="B82" s="802">
        <f t="shared" si="3"/>
        <v>3.7251648914789992E-2</v>
      </c>
      <c r="C82" s="802">
        <f t="shared" si="3"/>
        <v>3.4232144068047379E-2</v>
      </c>
      <c r="D82" s="802">
        <f t="shared" si="3"/>
        <v>3.7682900372911193E-2</v>
      </c>
      <c r="E82" s="802">
        <f t="shared" si="3"/>
        <v>5.1008015723788318E-2</v>
      </c>
      <c r="F82" s="802">
        <f t="shared" si="3"/>
        <v>6.9997585277745661E-2</v>
      </c>
      <c r="G82" s="802">
        <f t="shared" si="3"/>
        <v>5.7019577730964797E-2</v>
      </c>
      <c r="H82" s="802">
        <f t="shared" si="3"/>
        <v>6.4281753505145034E-2</v>
      </c>
      <c r="I82" s="802">
        <f t="shared" si="3"/>
        <v>5.259961715933173E-2</v>
      </c>
      <c r="J82" s="802">
        <f t="shared" si="3"/>
        <v>5.4335094091461408E-2</v>
      </c>
      <c r="K82" s="802" t="s">
        <v>110</v>
      </c>
      <c r="L82" s="802">
        <f t="shared" si="4"/>
        <v>6.2071308583389696E-2</v>
      </c>
      <c r="M82" s="803">
        <f t="shared" si="4"/>
        <v>5.3343954508224434E-2</v>
      </c>
      <c r="N82" s="803">
        <f t="shared" si="4"/>
        <v>5.6409969496692906E-2</v>
      </c>
      <c r="O82" s="803">
        <f t="shared" si="4"/>
        <v>5.4288821432367691E-2</v>
      </c>
      <c r="P82" s="802">
        <f t="shared" si="5"/>
        <v>4.6883619599452399E-2</v>
      </c>
    </row>
    <row r="83" spans="1:16" s="506" customFormat="1" ht="15.75" customHeight="1">
      <c r="A83" s="533" t="s">
        <v>202</v>
      </c>
      <c r="B83" s="804">
        <f t="shared" si="3"/>
        <v>0.10333425121532148</v>
      </c>
      <c r="C83" s="804">
        <f t="shared" si="3"/>
        <v>0.10243460407646722</v>
      </c>
      <c r="D83" s="804">
        <f t="shared" si="3"/>
        <v>9.6351700134726395E-2</v>
      </c>
      <c r="E83" s="804">
        <f t="shared" si="3"/>
        <v>8.2825214294550642E-2</v>
      </c>
      <c r="F83" s="804">
        <f t="shared" si="3"/>
        <v>7.4358512604042692E-2</v>
      </c>
      <c r="G83" s="804">
        <f t="shared" si="3"/>
        <v>8.5363307620401799E-2</v>
      </c>
      <c r="H83" s="804">
        <f t="shared" si="3"/>
        <v>7.5229496895851053E-2</v>
      </c>
      <c r="I83" s="804">
        <f t="shared" si="3"/>
        <v>6.7000191217721647E-2</v>
      </c>
      <c r="J83" s="804">
        <f t="shared" si="3"/>
        <v>6.7934985703239748E-2</v>
      </c>
      <c r="K83" s="804" t="s">
        <v>110</v>
      </c>
      <c r="L83" s="804">
        <f t="shared" si="4"/>
        <v>0.10406730624372232</v>
      </c>
      <c r="M83" s="805">
        <f t="shared" si="4"/>
        <v>8.421081838513772E-2</v>
      </c>
      <c r="N83" s="805">
        <f t="shared" si="4"/>
        <v>8.0624064250977137E-2</v>
      </c>
      <c r="O83" s="805">
        <f t="shared" si="4"/>
        <v>8.3105473056820589E-2</v>
      </c>
      <c r="P83" s="804">
        <f t="shared" si="5"/>
        <v>7.5313775668197774E-2</v>
      </c>
    </row>
    <row r="84" spans="1:16" s="506" customFormat="1" ht="15.75" customHeight="1">
      <c r="A84" s="536" t="s">
        <v>203</v>
      </c>
      <c r="B84" s="806">
        <f t="shared" si="3"/>
        <v>0.14337297055893888</v>
      </c>
      <c r="C84" s="806">
        <f t="shared" si="3"/>
        <v>0.13419429022813137</v>
      </c>
      <c r="D84" s="806">
        <f t="shared" si="3"/>
        <v>0.12230082044590876</v>
      </c>
      <c r="E84" s="806">
        <f t="shared" si="3"/>
        <v>8.6030792422661609E-2</v>
      </c>
      <c r="F84" s="806">
        <f t="shared" si="3"/>
        <v>7.0497425050190049E-2</v>
      </c>
      <c r="G84" s="806">
        <f t="shared" si="3"/>
        <v>4.7891216956103468E-2</v>
      </c>
      <c r="H84" s="806">
        <f t="shared" si="3"/>
        <v>4.7571487826112237E-2</v>
      </c>
      <c r="I84" s="806">
        <f t="shared" si="3"/>
        <v>3.5130417785435589E-2</v>
      </c>
      <c r="J84" s="806">
        <f t="shared" si="3"/>
        <v>2.0705430148708352E-2</v>
      </c>
      <c r="K84" s="806" t="s">
        <v>110</v>
      </c>
      <c r="L84" s="806">
        <f t="shared" si="4"/>
        <v>4.1583886469905046E-2</v>
      </c>
      <c r="M84" s="807">
        <f t="shared" si="4"/>
        <v>8.2742064229812992E-2</v>
      </c>
      <c r="N84" s="807">
        <f t="shared" si="4"/>
        <v>3.4294866967461778E-2</v>
      </c>
      <c r="O84" s="807">
        <f t="shared" si="4"/>
        <v>6.7811884688074905E-2</v>
      </c>
      <c r="P84" s="806">
        <f t="shared" si="5"/>
        <v>4.9148538659710236E-2</v>
      </c>
    </row>
    <row r="85" spans="1:16" s="506" customFormat="1" ht="16.5" customHeight="1">
      <c r="A85" s="542" t="s">
        <v>231</v>
      </c>
      <c r="B85" s="810"/>
      <c r="C85" s="810"/>
      <c r="D85" s="810"/>
      <c r="E85" s="810"/>
      <c r="F85" s="810"/>
      <c r="G85" s="810"/>
      <c r="H85" s="810"/>
      <c r="I85" s="810"/>
      <c r="J85" s="810"/>
      <c r="K85" s="810"/>
      <c r="L85" s="810"/>
      <c r="M85" s="811"/>
      <c r="N85" s="811"/>
      <c r="O85" s="811"/>
      <c r="P85" s="812"/>
    </row>
    <row r="86" spans="1:16" s="506" customFormat="1" ht="16.5" customHeight="1">
      <c r="A86" s="539" t="s">
        <v>347</v>
      </c>
      <c r="B86" s="808">
        <f t="shared" ref="B86:J89" si="6">B28/B$28</f>
        <v>1</v>
      </c>
      <c r="C86" s="808">
        <f t="shared" si="6"/>
        <v>1</v>
      </c>
      <c r="D86" s="808">
        <f t="shared" si="6"/>
        <v>1</v>
      </c>
      <c r="E86" s="808">
        <f t="shared" si="6"/>
        <v>1</v>
      </c>
      <c r="F86" s="808">
        <f t="shared" si="6"/>
        <v>1</v>
      </c>
      <c r="G86" s="808">
        <f t="shared" si="6"/>
        <v>1</v>
      </c>
      <c r="H86" s="808">
        <f t="shared" si="6"/>
        <v>1</v>
      </c>
      <c r="I86" s="808">
        <f t="shared" si="6"/>
        <v>1</v>
      </c>
      <c r="J86" s="808">
        <f t="shared" si="6"/>
        <v>1</v>
      </c>
      <c r="K86" s="808" t="s">
        <v>110</v>
      </c>
      <c r="L86" s="808">
        <f t="shared" ref="L86:O89" si="7">L28/L$28</f>
        <v>1</v>
      </c>
      <c r="M86" s="809">
        <f t="shared" si="7"/>
        <v>1</v>
      </c>
      <c r="N86" s="809">
        <f t="shared" si="7"/>
        <v>1</v>
      </c>
      <c r="O86" s="809">
        <f t="shared" si="7"/>
        <v>1</v>
      </c>
      <c r="P86" s="808">
        <f t="shared" ref="P86:P89" si="8">P28/P$28</f>
        <v>1</v>
      </c>
    </row>
    <row r="87" spans="1:16" s="506" customFormat="1" ht="16.5" customHeight="1">
      <c r="A87" s="531" t="s">
        <v>207</v>
      </c>
      <c r="B87" s="802">
        <f t="shared" si="6"/>
        <v>0.97057280133620261</v>
      </c>
      <c r="C87" s="802">
        <f t="shared" si="6"/>
        <v>0.95539714555877941</v>
      </c>
      <c r="D87" s="802">
        <f t="shared" si="6"/>
        <v>0.9602222754139248</v>
      </c>
      <c r="E87" s="802">
        <f t="shared" si="6"/>
        <v>0.93986173596303979</v>
      </c>
      <c r="F87" s="802">
        <f t="shared" si="6"/>
        <v>0.93381363868199052</v>
      </c>
      <c r="G87" s="802">
        <f t="shared" si="6"/>
        <v>0.96361996538372952</v>
      </c>
      <c r="H87" s="802">
        <f t="shared" si="6"/>
        <v>0.94365015513828854</v>
      </c>
      <c r="I87" s="802">
        <f t="shared" si="6"/>
        <v>0.92200690124139217</v>
      </c>
      <c r="J87" s="802">
        <f t="shared" si="6"/>
        <v>0.85455700285800562</v>
      </c>
      <c r="K87" s="802" t="s">
        <v>110</v>
      </c>
      <c r="L87" s="802">
        <f t="shared" si="7"/>
        <v>0.84542789617423908</v>
      </c>
      <c r="M87" s="803">
        <f t="shared" si="7"/>
        <v>0.94766531329999681</v>
      </c>
      <c r="N87" s="803">
        <f t="shared" si="7"/>
        <v>0.8860220376876552</v>
      </c>
      <c r="O87" s="803">
        <f t="shared" si="7"/>
        <v>0.93603344775929953</v>
      </c>
      <c r="P87" s="802">
        <f t="shared" si="8"/>
        <v>0.89093028518567574</v>
      </c>
    </row>
    <row r="88" spans="1:16" s="506" customFormat="1" ht="16.5" customHeight="1">
      <c r="A88" s="533" t="s">
        <v>208</v>
      </c>
      <c r="B88" s="804">
        <f t="shared" si="6"/>
        <v>2.369244219736192E-2</v>
      </c>
      <c r="C88" s="804">
        <f t="shared" si="6"/>
        <v>2.7435110283856218E-2</v>
      </c>
      <c r="D88" s="804">
        <f t="shared" si="6"/>
        <v>2.2398596616325327E-2</v>
      </c>
      <c r="E88" s="804">
        <f t="shared" si="6"/>
        <v>3.0105674259337578E-2</v>
      </c>
      <c r="F88" s="804">
        <f t="shared" si="6"/>
        <v>3.0731443878705723E-2</v>
      </c>
      <c r="G88" s="804">
        <f t="shared" si="6"/>
        <v>2.7087042164581569E-2</v>
      </c>
      <c r="H88" s="804">
        <f t="shared" si="6"/>
        <v>4.0726383667734976E-2</v>
      </c>
      <c r="I88" s="804">
        <f t="shared" si="6"/>
        <v>5.2045927830858638E-2</v>
      </c>
      <c r="J88" s="804">
        <f t="shared" si="6"/>
        <v>0.11012165966158777</v>
      </c>
      <c r="K88" s="804" t="s">
        <v>110</v>
      </c>
      <c r="L88" s="804">
        <f t="shared" si="7"/>
        <v>4.6971663287597831E-2</v>
      </c>
      <c r="M88" s="805">
        <f t="shared" si="7"/>
        <v>2.9700044527602502E-2</v>
      </c>
      <c r="N88" s="805">
        <f t="shared" si="7"/>
        <v>6.1973014393006003E-2</v>
      </c>
      <c r="O88" s="805">
        <f t="shared" si="7"/>
        <v>3.5789838463633934E-2</v>
      </c>
      <c r="P88" s="804">
        <f t="shared" si="8"/>
        <v>5.5312283936078795E-2</v>
      </c>
    </row>
    <row r="89" spans="1:16" s="506" customFormat="1" ht="16.5" customHeight="1">
      <c r="A89" s="536" t="s">
        <v>209</v>
      </c>
      <c r="B89" s="806">
        <f t="shared" si="6"/>
        <v>5.7347564649750408E-3</v>
      </c>
      <c r="C89" s="806">
        <f t="shared" si="6"/>
        <v>1.7167744155292271E-2</v>
      </c>
      <c r="D89" s="806">
        <f t="shared" si="6"/>
        <v>1.7379127969749903E-2</v>
      </c>
      <c r="E89" s="806">
        <f t="shared" si="6"/>
        <v>3.0032589777622538E-2</v>
      </c>
      <c r="F89" s="806">
        <f t="shared" si="6"/>
        <v>3.5454917439303707E-2</v>
      </c>
      <c r="G89" s="806">
        <f t="shared" si="6"/>
        <v>9.2929924516889952E-3</v>
      </c>
      <c r="H89" s="806">
        <f t="shared" si="6"/>
        <v>1.5623461193976274E-2</v>
      </c>
      <c r="I89" s="806">
        <f t="shared" si="6"/>
        <v>2.5947170927749175E-2</v>
      </c>
      <c r="J89" s="806">
        <f t="shared" si="6"/>
        <v>3.532133748040657E-2</v>
      </c>
      <c r="K89" s="806" t="s">
        <v>110</v>
      </c>
      <c r="L89" s="806">
        <f t="shared" si="7"/>
        <v>0.10760044053416376</v>
      </c>
      <c r="M89" s="807">
        <f t="shared" si="7"/>
        <v>2.2634642172400833E-2</v>
      </c>
      <c r="N89" s="807">
        <f t="shared" si="7"/>
        <v>5.2004947923044477E-2</v>
      </c>
      <c r="O89" s="807">
        <f t="shared" si="7"/>
        <v>2.8176713777066507E-2</v>
      </c>
      <c r="P89" s="806">
        <f t="shared" si="8"/>
        <v>5.3757430874885367E-2</v>
      </c>
    </row>
    <row r="90" spans="1:16" s="506" customFormat="1" ht="16.5" customHeight="1">
      <c r="A90" s="539" t="s">
        <v>348</v>
      </c>
      <c r="B90" s="808">
        <f t="shared" ref="B90:J93" si="9">B32/B$32</f>
        <v>1</v>
      </c>
      <c r="C90" s="808">
        <f t="shared" si="9"/>
        <v>1</v>
      </c>
      <c r="D90" s="808">
        <f t="shared" si="9"/>
        <v>1</v>
      </c>
      <c r="E90" s="808">
        <f t="shared" si="9"/>
        <v>1</v>
      </c>
      <c r="F90" s="808">
        <f t="shared" si="9"/>
        <v>1</v>
      </c>
      <c r="G90" s="808">
        <f t="shared" si="9"/>
        <v>1</v>
      </c>
      <c r="H90" s="808">
        <f t="shared" si="9"/>
        <v>1</v>
      </c>
      <c r="I90" s="808">
        <f t="shared" si="9"/>
        <v>1</v>
      </c>
      <c r="J90" s="808">
        <f t="shared" si="9"/>
        <v>1</v>
      </c>
      <c r="K90" s="808" t="s">
        <v>110</v>
      </c>
      <c r="L90" s="808">
        <f t="shared" ref="L90:O93" si="10">L32/L$32</f>
        <v>1</v>
      </c>
      <c r="M90" s="809">
        <f t="shared" si="10"/>
        <v>1</v>
      </c>
      <c r="N90" s="809">
        <f t="shared" si="10"/>
        <v>1</v>
      </c>
      <c r="O90" s="809">
        <f t="shared" si="10"/>
        <v>1</v>
      </c>
      <c r="P90" s="808">
        <f t="shared" ref="P90:P93" si="11">P32/P$32</f>
        <v>1</v>
      </c>
    </row>
    <row r="91" spans="1:16" s="506" customFormat="1" ht="16.5" customHeight="1">
      <c r="A91" s="531" t="s">
        <v>211</v>
      </c>
      <c r="B91" s="802">
        <f t="shared" si="9"/>
        <v>0.20127452735033885</v>
      </c>
      <c r="C91" s="802">
        <f t="shared" si="9"/>
        <v>0.24925178259749911</v>
      </c>
      <c r="D91" s="802">
        <f t="shared" si="9"/>
        <v>0.24625520867615436</v>
      </c>
      <c r="E91" s="802">
        <f t="shared" si="9"/>
        <v>0.24816227812908428</v>
      </c>
      <c r="F91" s="802">
        <f t="shared" si="9"/>
        <v>0.25250268612686472</v>
      </c>
      <c r="G91" s="802">
        <f t="shared" si="9"/>
        <v>0.30542575818912526</v>
      </c>
      <c r="H91" s="802">
        <f t="shared" si="9"/>
        <v>0.26093987610422437</v>
      </c>
      <c r="I91" s="802">
        <f t="shared" si="9"/>
        <v>0.22346816139305081</v>
      </c>
      <c r="J91" s="802">
        <f t="shared" si="9"/>
        <v>0.30829279812943983</v>
      </c>
      <c r="K91" s="802" t="s">
        <v>110</v>
      </c>
      <c r="L91" s="802">
        <f t="shared" si="10"/>
        <v>0.17458472471430492</v>
      </c>
      <c r="M91" s="803">
        <f t="shared" si="10"/>
        <v>0.25084103726709828</v>
      </c>
      <c r="N91" s="803">
        <f t="shared" si="10"/>
        <v>0.2148074188642293</v>
      </c>
      <c r="O91" s="803">
        <f t="shared" si="10"/>
        <v>0.24367386672688149</v>
      </c>
      <c r="P91" s="802">
        <f t="shared" si="11"/>
        <v>0.23000548296510545</v>
      </c>
    </row>
    <row r="92" spans="1:16" s="506" customFormat="1" ht="16.5" customHeight="1">
      <c r="A92" s="533" t="s">
        <v>212</v>
      </c>
      <c r="B92" s="804">
        <f t="shared" si="9"/>
        <v>0.73382865638903017</v>
      </c>
      <c r="C92" s="804">
        <f t="shared" si="9"/>
        <v>0.68156186071469527</v>
      </c>
      <c r="D92" s="804">
        <f t="shared" si="9"/>
        <v>0.65727347120556223</v>
      </c>
      <c r="E92" s="804">
        <f t="shared" si="9"/>
        <v>0.5951968008235522</v>
      </c>
      <c r="F92" s="804">
        <f t="shared" si="9"/>
        <v>0.5120792169293058</v>
      </c>
      <c r="G92" s="804">
        <f t="shared" si="9"/>
        <v>0.49247813192382367</v>
      </c>
      <c r="H92" s="804">
        <f t="shared" si="9"/>
        <v>0.45447988432361414</v>
      </c>
      <c r="I92" s="804">
        <f t="shared" si="9"/>
        <v>0.50951496719566103</v>
      </c>
      <c r="J92" s="804">
        <f t="shared" si="9"/>
        <v>0.44609936281273088</v>
      </c>
      <c r="K92" s="804" t="s">
        <v>110</v>
      </c>
      <c r="L92" s="804">
        <f t="shared" si="10"/>
        <v>0.2769698797590941</v>
      </c>
      <c r="M92" s="805">
        <f t="shared" si="10"/>
        <v>0.58606623760503507</v>
      </c>
      <c r="N92" s="805">
        <f t="shared" si="10"/>
        <v>0.40175741141461851</v>
      </c>
      <c r="O92" s="805">
        <f t="shared" si="10"/>
        <v>0.54940678324036596</v>
      </c>
      <c r="P92" s="804">
        <f t="shared" si="11"/>
        <v>0.45792202335890814</v>
      </c>
    </row>
    <row r="93" spans="1:16" s="506" customFormat="1" ht="16.5" customHeight="1">
      <c r="A93" s="531" t="s">
        <v>213</v>
      </c>
      <c r="B93" s="806">
        <f t="shared" si="9"/>
        <v>6.4896816260631027E-2</v>
      </c>
      <c r="C93" s="806">
        <f t="shared" si="9"/>
        <v>6.9186356687805636E-2</v>
      </c>
      <c r="D93" s="806">
        <f t="shared" si="9"/>
        <v>9.6471320123770188E-2</v>
      </c>
      <c r="E93" s="806">
        <f t="shared" si="9"/>
        <v>0.15664092105390484</v>
      </c>
      <c r="F93" s="806">
        <f t="shared" si="9"/>
        <v>0.23541809694382931</v>
      </c>
      <c r="G93" s="806">
        <f t="shared" si="9"/>
        <v>0.20209610988705107</v>
      </c>
      <c r="H93" s="806">
        <f t="shared" si="9"/>
        <v>0.28458023957216144</v>
      </c>
      <c r="I93" s="806">
        <f t="shared" si="9"/>
        <v>0.26701687140374131</v>
      </c>
      <c r="J93" s="806">
        <f t="shared" si="9"/>
        <v>0.24560783905782926</v>
      </c>
      <c r="K93" s="806" t="s">
        <v>110</v>
      </c>
      <c r="L93" s="806">
        <f t="shared" si="10"/>
        <v>0.54844539552660088</v>
      </c>
      <c r="M93" s="807">
        <f t="shared" si="10"/>
        <v>0.1630927251278666</v>
      </c>
      <c r="N93" s="807">
        <f t="shared" si="10"/>
        <v>0.38343516972115216</v>
      </c>
      <c r="O93" s="807">
        <f t="shared" si="10"/>
        <v>0.20691935003275247</v>
      </c>
      <c r="P93" s="806">
        <f t="shared" si="11"/>
        <v>0.3120724936759865</v>
      </c>
    </row>
    <row r="94" spans="1:16" s="506" customFormat="1" ht="16.5" customHeight="1">
      <c r="A94" s="590" t="s">
        <v>272</v>
      </c>
      <c r="B94" s="813"/>
      <c r="C94" s="813"/>
      <c r="D94" s="813"/>
      <c r="E94" s="813"/>
      <c r="F94" s="813"/>
      <c r="G94" s="813"/>
      <c r="H94" s="813"/>
      <c r="I94" s="813"/>
      <c r="J94" s="813"/>
      <c r="K94" s="813"/>
      <c r="L94" s="813"/>
      <c r="M94" s="814"/>
      <c r="N94" s="814"/>
      <c r="O94" s="814"/>
      <c r="P94" s="815"/>
    </row>
    <row r="95" spans="1:16" s="506" customFormat="1" ht="16.5" customHeight="1">
      <c r="A95" s="596" t="s">
        <v>522</v>
      </c>
      <c r="B95" s="816">
        <v>0.27284966599999999</v>
      </c>
      <c r="C95" s="816">
        <v>0.257484665</v>
      </c>
      <c r="D95" s="816">
        <v>0.23896279100000001</v>
      </c>
      <c r="E95" s="816">
        <v>0.21446805799999999</v>
      </c>
      <c r="F95" s="816">
        <v>0.21714402899999999</v>
      </c>
      <c r="G95" s="816">
        <v>0.185851661</v>
      </c>
      <c r="H95" s="816">
        <v>0.17470085399999999</v>
      </c>
      <c r="I95" s="816">
        <v>0.14392892400000001</v>
      </c>
      <c r="J95" s="816">
        <v>0.12724870599999999</v>
      </c>
      <c r="K95" s="816" t="s">
        <v>110</v>
      </c>
      <c r="L95" s="816">
        <v>0.12420339699999999</v>
      </c>
      <c r="M95" s="817">
        <v>0.21197446</v>
      </c>
      <c r="N95" s="817">
        <v>0.13312067799999999</v>
      </c>
      <c r="O95" s="817">
        <v>0.187673754</v>
      </c>
      <c r="P95" s="816">
        <v>0.14632878699999999</v>
      </c>
    </row>
    <row r="96" spans="1:16" s="506" customFormat="1" ht="16.5" customHeight="1">
      <c r="A96" s="608" t="s">
        <v>505</v>
      </c>
      <c r="B96" s="822">
        <v>0.26628389899999999</v>
      </c>
      <c r="C96" s="822">
        <v>0.33734325999999998</v>
      </c>
      <c r="D96" s="822">
        <v>0.382844937</v>
      </c>
      <c r="E96" s="822">
        <v>0.43558662500000001</v>
      </c>
      <c r="F96" s="822">
        <v>0.48099391200000002</v>
      </c>
      <c r="G96" s="822">
        <v>0.52362675199999997</v>
      </c>
      <c r="H96" s="822">
        <v>0.53421377800000003</v>
      </c>
      <c r="I96" s="822">
        <v>0.56773504299999999</v>
      </c>
      <c r="J96" s="822">
        <v>0.607396873</v>
      </c>
      <c r="K96" s="822" t="s">
        <v>110</v>
      </c>
      <c r="L96" s="822">
        <v>0.62755738400000005</v>
      </c>
      <c r="M96" s="823">
        <v>0.45319341400000002</v>
      </c>
      <c r="N96" s="823">
        <v>0.59839332499999998</v>
      </c>
      <c r="O96" s="823">
        <v>0.50094533900000005</v>
      </c>
      <c r="P96" s="802">
        <v>0.54977031099999996</v>
      </c>
    </row>
    <row r="97" spans="1:16" s="506" customFormat="1" ht="16.5" customHeight="1">
      <c r="A97" s="592" t="s">
        <v>520</v>
      </c>
      <c r="B97" s="818">
        <v>0.82950688100000003</v>
      </c>
      <c r="C97" s="818">
        <v>0.82866885899999998</v>
      </c>
      <c r="D97" s="818">
        <v>0.85361404799999996</v>
      </c>
      <c r="E97" s="818">
        <v>0.88399793299999996</v>
      </c>
      <c r="F97" s="818">
        <v>0.87532715699999997</v>
      </c>
      <c r="G97" s="818">
        <v>0.895665194</v>
      </c>
      <c r="H97" s="818">
        <v>0.90645190099999995</v>
      </c>
      <c r="I97" s="818">
        <v>0.93295915200000001</v>
      </c>
      <c r="J97" s="818">
        <v>0.933123535</v>
      </c>
      <c r="K97" s="818" t="s">
        <v>110</v>
      </c>
      <c r="L97" s="818">
        <v>0.97525106800000005</v>
      </c>
      <c r="M97" s="819">
        <v>0.87899249300000004</v>
      </c>
      <c r="N97" s="819">
        <v>0.94830501300000003</v>
      </c>
      <c r="O97" s="819">
        <v>0.90035282800000005</v>
      </c>
      <c r="P97" s="818">
        <v>0.92836691199999999</v>
      </c>
    </row>
    <row r="98" spans="1:16" s="506" customFormat="1" ht="16.5" customHeight="1">
      <c r="A98" s="608" t="s">
        <v>588</v>
      </c>
      <c r="B98" s="802">
        <v>0.62331175599999999</v>
      </c>
      <c r="C98" s="802">
        <v>0.52968607999999995</v>
      </c>
      <c r="D98" s="802">
        <v>0.44198647600000002</v>
      </c>
      <c r="E98" s="802">
        <v>0.39750220400000003</v>
      </c>
      <c r="F98" s="802">
        <v>0.38140726800000002</v>
      </c>
      <c r="G98" s="802">
        <v>0.31197883500000001</v>
      </c>
      <c r="H98" s="802">
        <v>0.27064916500000002</v>
      </c>
      <c r="I98" s="802">
        <v>0.24034456700000001</v>
      </c>
      <c r="J98" s="802">
        <v>0.16394409500000001</v>
      </c>
      <c r="K98" s="802" t="s">
        <v>110</v>
      </c>
      <c r="L98" s="802">
        <v>0.15033909600000001</v>
      </c>
      <c r="M98" s="803">
        <v>0.38260345699999998</v>
      </c>
      <c r="N98" s="803">
        <v>0.190963839</v>
      </c>
      <c r="O98" s="803">
        <v>0.323545058</v>
      </c>
      <c r="P98" s="802">
        <v>0.24451250599999999</v>
      </c>
    </row>
    <row r="99" spans="1:16" s="506" customFormat="1" ht="16.5" customHeight="1">
      <c r="A99" s="533" t="s">
        <v>507</v>
      </c>
      <c r="B99" s="804">
        <v>0.62456204199999998</v>
      </c>
      <c r="C99" s="804">
        <v>0.73228452399999999</v>
      </c>
      <c r="D99" s="804">
        <v>0.811479163</v>
      </c>
      <c r="E99" s="804">
        <v>0.90275908699999996</v>
      </c>
      <c r="F99" s="804">
        <v>0.886579899</v>
      </c>
      <c r="G99" s="804">
        <v>0.77454958699999998</v>
      </c>
      <c r="H99" s="804">
        <v>0.91260653899999999</v>
      </c>
      <c r="I99" s="804">
        <v>0.91925407299999995</v>
      </c>
      <c r="J99" s="804">
        <v>0.57909999999999995</v>
      </c>
      <c r="K99" s="804" t="s">
        <v>110</v>
      </c>
      <c r="L99" s="804">
        <v>0.89038642599999995</v>
      </c>
      <c r="M99" s="805">
        <v>0.85897626199999999</v>
      </c>
      <c r="N99" s="805">
        <v>0.83401213100000005</v>
      </c>
      <c r="O99" s="805">
        <v>0.85128295899999995</v>
      </c>
      <c r="P99" s="804">
        <v>0.82898606900000005</v>
      </c>
    </row>
    <row r="100" spans="1:16" s="506" customFormat="1" ht="16.5" customHeight="1">
      <c r="A100" s="536" t="s">
        <v>599</v>
      </c>
      <c r="B100" s="820">
        <v>2.2890335589999999</v>
      </c>
      <c r="C100" s="820">
        <v>2.843992767</v>
      </c>
      <c r="D100" s="820">
        <v>3.3958389879999999</v>
      </c>
      <c r="E100" s="820">
        <v>4.2092938899999996</v>
      </c>
      <c r="F100" s="820">
        <v>4.0829117129999997</v>
      </c>
      <c r="G100" s="820">
        <v>4.1675688180000003</v>
      </c>
      <c r="H100" s="820">
        <v>5.2238241519999997</v>
      </c>
      <c r="I100" s="820">
        <v>6.3868612779999996</v>
      </c>
      <c r="J100" s="820">
        <v>4.5509303589999996</v>
      </c>
      <c r="K100" s="824" t="s">
        <v>110</v>
      </c>
      <c r="L100" s="820">
        <v>7.1687767549999997</v>
      </c>
      <c r="M100" s="821">
        <v>4.052263001</v>
      </c>
      <c r="N100" s="821">
        <v>6.2650832469999997</v>
      </c>
      <c r="O100" s="821">
        <v>4.5359723599999997</v>
      </c>
      <c r="P100" s="820">
        <v>5.6652288579999999</v>
      </c>
    </row>
    <row r="101" spans="1:16" ht="15" customHeight="1">
      <c r="A101" s="271" t="s">
        <v>357</v>
      </c>
      <c r="B101" s="13"/>
      <c r="C101" s="13"/>
      <c r="D101" s="13"/>
      <c r="E101" s="13"/>
      <c r="F101" s="13"/>
      <c r="G101" s="13"/>
      <c r="H101" s="13"/>
      <c r="I101" s="13"/>
      <c r="J101" s="13"/>
      <c r="K101" s="13"/>
      <c r="L101" s="13"/>
      <c r="M101" s="226"/>
      <c r="N101" s="226"/>
      <c r="O101" s="226"/>
      <c r="P101" s="40"/>
    </row>
    <row r="102" spans="1:16" ht="15" customHeight="1">
      <c r="A102" s="170" t="s">
        <v>555</v>
      </c>
      <c r="B102" s="13"/>
      <c r="C102" s="13"/>
      <c r="D102" s="13"/>
      <c r="E102" s="13"/>
      <c r="F102" s="13"/>
      <c r="G102" s="13"/>
      <c r="H102" s="13"/>
      <c r="I102" s="13"/>
      <c r="J102" s="13"/>
      <c r="K102" s="13"/>
      <c r="L102" s="13"/>
      <c r="M102" s="226"/>
      <c r="N102" s="226"/>
      <c r="O102" s="226"/>
      <c r="P102" s="40"/>
    </row>
    <row r="103" spans="1:16" ht="15" customHeight="1">
      <c r="A103" s="271" t="s">
        <v>826</v>
      </c>
      <c r="B103" s="13"/>
      <c r="C103" s="13"/>
      <c r="D103" s="13"/>
      <c r="E103" s="13"/>
      <c r="F103" s="13"/>
      <c r="G103" s="13"/>
      <c r="H103" s="13"/>
      <c r="I103" s="13"/>
      <c r="J103" s="13"/>
      <c r="K103" s="13"/>
      <c r="L103" s="13"/>
      <c r="M103" s="226"/>
      <c r="N103" s="226"/>
      <c r="O103" s="226"/>
      <c r="P103" s="40"/>
    </row>
    <row r="104" spans="1:16" ht="15" customHeight="1">
      <c r="A104" s="303" t="s">
        <v>790</v>
      </c>
      <c r="B104" s="3"/>
      <c r="C104" s="3"/>
      <c r="D104" s="3"/>
      <c r="G104" s="187"/>
      <c r="J104" s="187"/>
      <c r="M104" s="226"/>
      <c r="N104" s="226"/>
      <c r="O104" s="226"/>
    </row>
    <row r="105" spans="1:16" ht="15" customHeight="1">
      <c r="A105" s="13"/>
      <c r="B105" s="13"/>
      <c r="C105" s="13"/>
      <c r="D105" s="13"/>
      <c r="E105" s="13"/>
      <c r="F105" s="13"/>
      <c r="G105" s="13"/>
      <c r="H105" s="13"/>
      <c r="I105" s="13"/>
      <c r="J105" s="13"/>
      <c r="K105" s="13"/>
      <c r="L105" s="13"/>
      <c r="M105" s="226"/>
      <c r="N105" s="226"/>
      <c r="O105" s="226"/>
      <c r="P105" s="40"/>
    </row>
    <row r="106" spans="1:16" ht="20.25" customHeight="1">
      <c r="A106" s="297" t="s">
        <v>824</v>
      </c>
      <c r="B106" s="13"/>
      <c r="C106" s="13"/>
      <c r="D106" s="13"/>
      <c r="E106" s="13"/>
      <c r="F106" s="13"/>
      <c r="G106" s="13"/>
      <c r="H106" s="13"/>
      <c r="I106" s="13"/>
      <c r="J106" s="13"/>
      <c r="K106" s="13"/>
      <c r="L106" s="13"/>
      <c r="M106" s="226"/>
      <c r="N106" s="226"/>
      <c r="O106" s="226"/>
      <c r="P106" s="40"/>
    </row>
    <row r="107" spans="1:16" ht="15" customHeight="1" thickBot="1">
      <c r="A107" s="13"/>
      <c r="B107" s="13"/>
      <c r="C107" s="13"/>
      <c r="D107" s="13"/>
      <c r="E107" s="13"/>
      <c r="F107" s="13"/>
      <c r="G107" s="13"/>
      <c r="H107" s="13"/>
      <c r="I107" s="13"/>
      <c r="J107" s="13"/>
      <c r="K107" s="13"/>
      <c r="L107" s="13"/>
      <c r="M107" s="226"/>
      <c r="N107" s="226"/>
      <c r="O107" s="226"/>
      <c r="P107" s="302" t="s">
        <v>29</v>
      </c>
    </row>
    <row r="108" spans="1:16" ht="15" customHeight="1">
      <c r="A108" s="611" t="s">
        <v>88</v>
      </c>
      <c r="B108" s="43" t="s">
        <v>42</v>
      </c>
      <c r="C108" s="43" t="s">
        <v>133</v>
      </c>
      <c r="D108" s="43" t="s">
        <v>135</v>
      </c>
      <c r="E108" s="43" t="s">
        <v>43</v>
      </c>
      <c r="F108" s="43" t="s">
        <v>44</v>
      </c>
      <c r="G108" s="43" t="s">
        <v>45</v>
      </c>
      <c r="H108" s="43" t="s">
        <v>46</v>
      </c>
      <c r="I108" s="43" t="s">
        <v>137</v>
      </c>
      <c r="J108" s="43" t="s">
        <v>138</v>
      </c>
      <c r="K108" s="43" t="s">
        <v>139</v>
      </c>
      <c r="L108" s="268">
        <v>100000</v>
      </c>
      <c r="M108" s="266" t="s">
        <v>278</v>
      </c>
      <c r="N108" s="266" t="s">
        <v>276</v>
      </c>
      <c r="O108" s="273" t="s">
        <v>84</v>
      </c>
      <c r="P108" s="298" t="s">
        <v>266</v>
      </c>
    </row>
    <row r="109" spans="1:16" ht="15" customHeight="1">
      <c r="A109" s="241" t="s">
        <v>271</v>
      </c>
      <c r="B109" s="44" t="s">
        <v>132</v>
      </c>
      <c r="C109" s="44" t="s">
        <v>47</v>
      </c>
      <c r="D109" s="44" t="s">
        <v>47</v>
      </c>
      <c r="E109" s="44" t="s">
        <v>47</v>
      </c>
      <c r="F109" s="44" t="s">
        <v>47</v>
      </c>
      <c r="G109" s="44" t="s">
        <v>47</v>
      </c>
      <c r="H109" s="44" t="s">
        <v>47</v>
      </c>
      <c r="I109" s="44" t="s">
        <v>47</v>
      </c>
      <c r="J109" s="44" t="s">
        <v>47</v>
      </c>
      <c r="K109" s="44" t="s">
        <v>47</v>
      </c>
      <c r="L109" s="44" t="s">
        <v>50</v>
      </c>
      <c r="M109" s="251" t="s">
        <v>277</v>
      </c>
      <c r="N109" s="251" t="s">
        <v>156</v>
      </c>
      <c r="O109" s="272" t="s">
        <v>155</v>
      </c>
      <c r="P109" s="299" t="s">
        <v>343</v>
      </c>
    </row>
    <row r="110" spans="1:16" ht="15" customHeight="1" thickBot="1">
      <c r="A110" s="462" t="s">
        <v>89</v>
      </c>
      <c r="B110" s="45" t="s">
        <v>50</v>
      </c>
      <c r="C110" s="45" t="s">
        <v>134</v>
      </c>
      <c r="D110" s="45" t="s">
        <v>136</v>
      </c>
      <c r="E110" s="45" t="s">
        <v>51</v>
      </c>
      <c r="F110" s="45" t="s">
        <v>52</v>
      </c>
      <c r="G110" s="45" t="s">
        <v>53</v>
      </c>
      <c r="H110" s="45" t="s">
        <v>49</v>
      </c>
      <c r="I110" s="45" t="s">
        <v>140</v>
      </c>
      <c r="J110" s="45" t="s">
        <v>141</v>
      </c>
      <c r="K110" s="45" t="s">
        <v>142</v>
      </c>
      <c r="L110" s="45" t="s">
        <v>143</v>
      </c>
      <c r="M110" s="267" t="s">
        <v>156</v>
      </c>
      <c r="N110" s="267" t="s">
        <v>143</v>
      </c>
      <c r="O110" s="274" t="s">
        <v>48</v>
      </c>
      <c r="P110" s="300" t="s">
        <v>287</v>
      </c>
    </row>
    <row r="111" spans="1:16" ht="15" customHeight="1">
      <c r="A111" s="590" t="s">
        <v>269</v>
      </c>
      <c r="B111" s="194"/>
      <c r="C111" s="194"/>
      <c r="D111" s="194"/>
      <c r="E111" s="194"/>
      <c r="F111" s="194"/>
      <c r="G111" s="194"/>
      <c r="H111" s="194"/>
      <c r="I111" s="194"/>
      <c r="J111" s="194"/>
      <c r="K111" s="194"/>
      <c r="L111" s="194"/>
      <c r="M111" s="269"/>
      <c r="N111" s="269"/>
      <c r="O111" s="269"/>
    </row>
    <row r="112" spans="1:16" s="506" customFormat="1" ht="16.5" customHeight="1">
      <c r="A112" s="528" t="s">
        <v>345</v>
      </c>
      <c r="B112" s="618">
        <v>1.3571442789999999</v>
      </c>
      <c r="C112" s="618">
        <v>0.28415855699999998</v>
      </c>
      <c r="D112" s="618">
        <v>0.86681246999999995</v>
      </c>
      <c r="E112" s="618">
        <v>1.2738660180000001</v>
      </c>
      <c r="F112" s="618">
        <v>9.5222882999999994E-2</v>
      </c>
      <c r="G112" s="618">
        <v>1.5929434999999999E-2</v>
      </c>
      <c r="H112" s="618">
        <v>0.56203151100000004</v>
      </c>
      <c r="I112" s="618">
        <v>-1.3340931700000001</v>
      </c>
      <c r="J112" s="618">
        <v>1.162989321</v>
      </c>
      <c r="K112" s="618" t="s">
        <v>110</v>
      </c>
      <c r="L112" s="618">
        <v>0.76332878599999998</v>
      </c>
      <c r="M112" s="619">
        <v>0.73550167099999997</v>
      </c>
      <c r="N112" s="619">
        <v>-0.16275679500000001</v>
      </c>
      <c r="O112" s="619">
        <v>0.46788363100000002</v>
      </c>
      <c r="P112" s="618">
        <v>0.196763719</v>
      </c>
    </row>
    <row r="113" spans="1:16" s="506" customFormat="1" ht="15.75" customHeight="1">
      <c r="A113" s="531" t="s">
        <v>189</v>
      </c>
      <c r="B113" s="620">
        <v>1.9312304010000001</v>
      </c>
      <c r="C113" s="620">
        <v>0.72462060100000003</v>
      </c>
      <c r="D113" s="620">
        <v>2.6566481660000001</v>
      </c>
      <c r="E113" s="620">
        <v>2.6880077340000001</v>
      </c>
      <c r="F113" s="620">
        <v>1.674412104</v>
      </c>
      <c r="G113" s="620">
        <v>1.684119873</v>
      </c>
      <c r="H113" s="620">
        <v>0.514434422</v>
      </c>
      <c r="I113" s="620">
        <v>-1.2139530190000001</v>
      </c>
      <c r="J113" s="620">
        <v>-1.186391677</v>
      </c>
      <c r="K113" s="620" t="s">
        <v>110</v>
      </c>
      <c r="L113" s="620">
        <v>-0.30132410599999998</v>
      </c>
      <c r="M113" s="621">
        <v>1.8867335890000001</v>
      </c>
      <c r="N113" s="621">
        <v>-1.031024489</v>
      </c>
      <c r="O113" s="621">
        <v>1.242593807</v>
      </c>
      <c r="P113" s="620">
        <v>0.122874652</v>
      </c>
    </row>
    <row r="114" spans="1:16" s="506" customFormat="1" ht="15.75" customHeight="1">
      <c r="A114" s="533" t="s">
        <v>190</v>
      </c>
      <c r="B114" s="622">
        <v>3.1219177650000001</v>
      </c>
      <c r="C114" s="623">
        <v>1.5963527930000001</v>
      </c>
      <c r="D114" s="622">
        <v>2.6759324389999999</v>
      </c>
      <c r="E114" s="622">
        <v>2.9576377069999999</v>
      </c>
      <c r="F114" s="622">
        <v>2.160589732</v>
      </c>
      <c r="G114" s="622">
        <v>1.973429581</v>
      </c>
      <c r="H114" s="622">
        <v>2.7895550390000001</v>
      </c>
      <c r="I114" s="622">
        <v>0.84993215700000002</v>
      </c>
      <c r="J114" s="622">
        <v>0.18712083600000001</v>
      </c>
      <c r="K114" s="622" t="s">
        <v>110</v>
      </c>
      <c r="L114" s="622">
        <v>1.9181200389999999</v>
      </c>
      <c r="M114" s="624">
        <v>2.6130774780000001</v>
      </c>
      <c r="N114" s="624">
        <v>0.95676534999999996</v>
      </c>
      <c r="O114" s="624">
        <v>2.0193745650000001</v>
      </c>
      <c r="P114" s="622">
        <v>1.637199319</v>
      </c>
    </row>
    <row r="115" spans="1:16" s="506" customFormat="1" ht="15.75" customHeight="1">
      <c r="A115" s="531" t="s">
        <v>191</v>
      </c>
      <c r="B115" s="620">
        <v>-2.4449830920000002</v>
      </c>
      <c r="C115" s="620">
        <v>-8.0719444619999994</v>
      </c>
      <c r="D115" s="620">
        <v>-7.848624987</v>
      </c>
      <c r="E115" s="620">
        <v>-7.1902115230000003</v>
      </c>
      <c r="F115" s="620">
        <v>-11.493628307</v>
      </c>
      <c r="G115" s="620">
        <v>-10.373577389999999</v>
      </c>
      <c r="H115" s="620">
        <v>-19.135787853</v>
      </c>
      <c r="I115" s="620">
        <v>-21.473719404000001</v>
      </c>
      <c r="J115" s="620">
        <v>55.975556660000002</v>
      </c>
      <c r="K115" s="620" t="s">
        <v>110</v>
      </c>
      <c r="L115" s="620">
        <v>-3.7391725299999998</v>
      </c>
      <c r="M115" s="621">
        <v>-10.984126604</v>
      </c>
      <c r="N115" s="621">
        <v>-6.1794771329999998</v>
      </c>
      <c r="O115" s="621">
        <v>-9.5509291340000004</v>
      </c>
      <c r="P115" s="620">
        <v>-9.2299164690000008</v>
      </c>
    </row>
    <row r="116" spans="1:16" s="506" customFormat="1" ht="15.75" customHeight="1">
      <c r="A116" s="533" t="s">
        <v>192</v>
      </c>
      <c r="B116" s="622">
        <v>-1.3834347389999999</v>
      </c>
      <c r="C116" s="622">
        <v>-1.9060555589999999</v>
      </c>
      <c r="D116" s="622">
        <v>-4.4744404490000003</v>
      </c>
      <c r="E116" s="622">
        <v>-4.925903388</v>
      </c>
      <c r="F116" s="622">
        <v>-7.84523612</v>
      </c>
      <c r="G116" s="622">
        <v>-4.6065813039999997</v>
      </c>
      <c r="H116" s="622">
        <v>-3.7764278689999999</v>
      </c>
      <c r="I116" s="622">
        <v>-5.4830753679999997</v>
      </c>
      <c r="J116" s="622">
        <v>1.884990897</v>
      </c>
      <c r="K116" s="622" t="s">
        <v>110</v>
      </c>
      <c r="L116" s="622">
        <v>-1.58839343</v>
      </c>
      <c r="M116" s="624">
        <v>-4.6149415669999998</v>
      </c>
      <c r="N116" s="624">
        <v>-2.6052215400000001</v>
      </c>
      <c r="O116" s="624">
        <v>-4.0012588500000001</v>
      </c>
      <c r="P116" s="622">
        <v>-3.5541183589999998</v>
      </c>
    </row>
    <row r="117" spans="1:16" s="506" customFormat="1" ht="15.75" customHeight="1">
      <c r="A117" s="536" t="s">
        <v>193</v>
      </c>
      <c r="B117" s="625">
        <v>0.30737896799999997</v>
      </c>
      <c r="C117" s="625">
        <v>-0.119917157</v>
      </c>
      <c r="D117" s="625">
        <v>-0.71751269900000003</v>
      </c>
      <c r="E117" s="625">
        <v>0.27961218700000001</v>
      </c>
      <c r="F117" s="625">
        <v>-0.46473371000000002</v>
      </c>
      <c r="G117" s="625">
        <v>-12.249008536</v>
      </c>
      <c r="H117" s="625">
        <v>6.4731768399999998</v>
      </c>
      <c r="I117" s="625">
        <v>0.94215204399999997</v>
      </c>
      <c r="J117" s="625">
        <v>4.8694414669999997</v>
      </c>
      <c r="K117" s="625" t="s">
        <v>110</v>
      </c>
      <c r="L117" s="625">
        <v>2.1921775499999998</v>
      </c>
      <c r="M117" s="626">
        <v>-7.4341291000000004E-2</v>
      </c>
      <c r="N117" s="626">
        <v>2.056653931</v>
      </c>
      <c r="O117" s="626">
        <v>0.27168716500000001</v>
      </c>
      <c r="P117" s="625">
        <v>1.6136969919999999</v>
      </c>
    </row>
    <row r="118" spans="1:16" s="506" customFormat="1" ht="16.5" customHeight="1">
      <c r="A118" s="539" t="s">
        <v>346</v>
      </c>
      <c r="B118" s="627">
        <v>3.595794454</v>
      </c>
      <c r="C118" s="627">
        <v>1.65980086</v>
      </c>
      <c r="D118" s="627">
        <v>0.56131875799999997</v>
      </c>
      <c r="E118" s="627">
        <v>1.1818152019999999</v>
      </c>
      <c r="F118" s="627">
        <v>0.88342093300000002</v>
      </c>
      <c r="G118" s="627">
        <v>-0.75761436000000004</v>
      </c>
      <c r="H118" s="627">
        <v>-0.384878467</v>
      </c>
      <c r="I118" s="627">
        <v>-1.1287505710000001</v>
      </c>
      <c r="J118" s="627">
        <v>-0.96367154600000005</v>
      </c>
      <c r="K118" s="627" t="s">
        <v>110</v>
      </c>
      <c r="L118" s="627">
        <v>-0.15975854</v>
      </c>
      <c r="M118" s="628">
        <v>0.64129075499999999</v>
      </c>
      <c r="N118" s="628">
        <v>-0.84925997900000005</v>
      </c>
      <c r="O118" s="628">
        <v>0.22676412300000001</v>
      </c>
      <c r="P118" s="627">
        <v>0.40427136800000002</v>
      </c>
    </row>
    <row r="119" spans="1:16" s="506" customFormat="1" ht="15.75" customHeight="1">
      <c r="A119" s="531" t="s">
        <v>86</v>
      </c>
      <c r="B119" s="620">
        <v>4.8617066900000001</v>
      </c>
      <c r="C119" s="620">
        <v>4.0987369019999997</v>
      </c>
      <c r="D119" s="620">
        <v>2.3944303040000001</v>
      </c>
      <c r="E119" s="620">
        <v>2.4842341299999999</v>
      </c>
      <c r="F119" s="620">
        <v>2.103398339</v>
      </c>
      <c r="G119" s="620">
        <v>1.5375106590000001</v>
      </c>
      <c r="H119" s="620">
        <v>1.508408456</v>
      </c>
      <c r="I119" s="620">
        <v>8.3223518999999996E-2</v>
      </c>
      <c r="J119" s="620">
        <v>-0.62690001399999995</v>
      </c>
      <c r="K119" s="620" t="s">
        <v>110</v>
      </c>
      <c r="L119" s="620">
        <v>0.98949557700000002</v>
      </c>
      <c r="M119" s="621">
        <v>2.1900273979999998</v>
      </c>
      <c r="N119" s="621">
        <v>0.110409492</v>
      </c>
      <c r="O119" s="621">
        <v>1.5358634369999999</v>
      </c>
      <c r="P119" s="620">
        <v>1.03049024</v>
      </c>
    </row>
    <row r="120" spans="1:16" s="506" customFormat="1" ht="15.75" customHeight="1">
      <c r="A120" s="533" t="s">
        <v>195</v>
      </c>
      <c r="B120" s="622">
        <v>8.9282381490000002</v>
      </c>
      <c r="C120" s="622">
        <v>5.3232785170000003</v>
      </c>
      <c r="D120" s="622">
        <v>2.6782880100000002</v>
      </c>
      <c r="E120" s="622">
        <v>3.2907740919999999</v>
      </c>
      <c r="F120" s="622">
        <v>2.2231021960000001</v>
      </c>
      <c r="G120" s="622">
        <v>1.6883861090000001</v>
      </c>
      <c r="H120" s="622">
        <v>0.925208896</v>
      </c>
      <c r="I120" s="622">
        <v>-0.51444854500000003</v>
      </c>
      <c r="J120" s="622">
        <v>1.1130883389999999</v>
      </c>
      <c r="K120" s="622" t="s">
        <v>110</v>
      </c>
      <c r="L120" s="622">
        <v>1.046427609</v>
      </c>
      <c r="M120" s="624">
        <v>2.4487071409999999</v>
      </c>
      <c r="N120" s="624">
        <v>0.26351957799999998</v>
      </c>
      <c r="O120" s="624">
        <v>1.751603837</v>
      </c>
      <c r="P120" s="622">
        <v>0.90143568500000004</v>
      </c>
    </row>
    <row r="121" spans="1:16" s="506" customFormat="1" ht="15.75" customHeight="1">
      <c r="A121" s="531" t="s">
        <v>384</v>
      </c>
      <c r="B121" s="620">
        <v>113.275277577</v>
      </c>
      <c r="C121" s="620">
        <v>110.648072283</v>
      </c>
      <c r="D121" s="620">
        <v>74.082408775000005</v>
      </c>
      <c r="E121" s="620">
        <v>30.361981016000001</v>
      </c>
      <c r="F121" s="620">
        <v>19.131863183</v>
      </c>
      <c r="G121" s="620">
        <v>18.656040812000001</v>
      </c>
      <c r="H121" s="620">
        <v>9.4664999380000001</v>
      </c>
      <c r="I121" s="620">
        <v>2.126514544</v>
      </c>
      <c r="J121" s="620">
        <v>-3.062457996</v>
      </c>
      <c r="K121" s="620" t="s">
        <v>110</v>
      </c>
      <c r="L121" s="620">
        <v>3.1407764930000002</v>
      </c>
      <c r="M121" s="621">
        <v>24.353608527999999</v>
      </c>
      <c r="N121" s="621">
        <v>1.055615051</v>
      </c>
      <c r="O121" s="621">
        <v>15.000498764</v>
      </c>
      <c r="P121" s="620">
        <v>3.132454573</v>
      </c>
    </row>
    <row r="122" spans="1:16" s="506" customFormat="1" ht="15.75" customHeight="1">
      <c r="A122" s="533" t="s">
        <v>196</v>
      </c>
      <c r="B122" s="622">
        <v>-6.9156493440000002</v>
      </c>
      <c r="C122" s="622">
        <v>-1.1464089420000001</v>
      </c>
      <c r="D122" s="622">
        <v>0.35044436600000001</v>
      </c>
      <c r="E122" s="622">
        <v>-5.839662412</v>
      </c>
      <c r="F122" s="622">
        <v>0.39473124900000001</v>
      </c>
      <c r="G122" s="622">
        <v>-0.20336256999999999</v>
      </c>
      <c r="H122" s="622">
        <v>7.7291144689999998</v>
      </c>
      <c r="I122" s="622">
        <v>7.6189552420000002</v>
      </c>
      <c r="J122" s="622">
        <v>-18.358573237000002</v>
      </c>
      <c r="K122" s="622" t="s">
        <v>110</v>
      </c>
      <c r="L122" s="622">
        <v>0.23439404799999999</v>
      </c>
      <c r="M122" s="624">
        <v>-0.257341767</v>
      </c>
      <c r="N122" s="624">
        <v>-1.7303353690000001</v>
      </c>
      <c r="O122" s="624">
        <v>-0.65409879900000001</v>
      </c>
      <c r="P122" s="622">
        <v>2.0264080199999999</v>
      </c>
    </row>
    <row r="123" spans="1:16" s="506" customFormat="1" ht="15.75" customHeight="1">
      <c r="A123" s="531" t="s">
        <v>197</v>
      </c>
      <c r="B123" s="620">
        <v>-1.4105469960000001</v>
      </c>
      <c r="C123" s="620">
        <v>-2.3777536440000002</v>
      </c>
      <c r="D123" s="620">
        <v>-2.1980246320000001</v>
      </c>
      <c r="E123" s="620">
        <v>-1.9305332420000001</v>
      </c>
      <c r="F123" s="620">
        <v>-5.0844924389999999</v>
      </c>
      <c r="G123" s="620">
        <v>-7.3338650339999996</v>
      </c>
      <c r="H123" s="620">
        <v>-5.7748062859999996</v>
      </c>
      <c r="I123" s="620">
        <v>-4.2331839850000001</v>
      </c>
      <c r="J123" s="620">
        <v>-3.9504701959999999</v>
      </c>
      <c r="K123" s="620" t="s">
        <v>110</v>
      </c>
      <c r="L123" s="620">
        <v>-0.22795110900000001</v>
      </c>
      <c r="M123" s="621">
        <v>-3.2505387620000001</v>
      </c>
      <c r="N123" s="621">
        <v>-3.1379916190000001</v>
      </c>
      <c r="O123" s="621">
        <v>-3.223732203</v>
      </c>
      <c r="P123" s="620">
        <v>-3.5558429729999999</v>
      </c>
    </row>
    <row r="124" spans="1:16" s="506" customFormat="1" ht="15.75" customHeight="1">
      <c r="A124" s="533" t="s">
        <v>198</v>
      </c>
      <c r="B124" s="622">
        <v>-1.915309073</v>
      </c>
      <c r="C124" s="622">
        <v>-1.8257924080000001</v>
      </c>
      <c r="D124" s="622">
        <v>-2.803714807</v>
      </c>
      <c r="E124" s="622">
        <v>-3.121507706</v>
      </c>
      <c r="F124" s="622">
        <v>-7.1850460680000001</v>
      </c>
      <c r="G124" s="622">
        <v>-9.2363408039999992</v>
      </c>
      <c r="H124" s="622">
        <v>-8.4907117240000005</v>
      </c>
      <c r="I124" s="622">
        <v>-7.3035152459999999</v>
      </c>
      <c r="J124" s="622">
        <v>-4.934700651</v>
      </c>
      <c r="K124" s="622" t="s">
        <v>110</v>
      </c>
      <c r="L124" s="622">
        <v>-4.1688917109999997</v>
      </c>
      <c r="M124" s="624">
        <v>-4.513080188</v>
      </c>
      <c r="N124" s="624">
        <v>-5.8018231849999999</v>
      </c>
      <c r="O124" s="624">
        <v>-4.8217557769999999</v>
      </c>
      <c r="P124" s="622">
        <v>-6.0566741559999997</v>
      </c>
    </row>
    <row r="125" spans="1:16" s="506" customFormat="1" ht="15.75" customHeight="1">
      <c r="A125" s="531" t="s">
        <v>199</v>
      </c>
      <c r="B125" s="620">
        <v>8.3795569210000007</v>
      </c>
      <c r="C125" s="620">
        <v>9.3727149730000008</v>
      </c>
      <c r="D125" s="620">
        <v>14.461835513</v>
      </c>
      <c r="E125" s="620">
        <v>31.689316256000001</v>
      </c>
      <c r="F125" s="620">
        <v>219.39830137600001</v>
      </c>
      <c r="G125" s="620">
        <v>1163.50018419</v>
      </c>
      <c r="H125" s="620">
        <v>344.11849528200003</v>
      </c>
      <c r="I125" s="620">
        <v>47.480811449999997</v>
      </c>
      <c r="J125" s="620">
        <v>16.242184558000002</v>
      </c>
      <c r="K125" s="620" t="s">
        <v>110</v>
      </c>
      <c r="L125" s="620">
        <v>25.077731529000001</v>
      </c>
      <c r="M125" s="621">
        <v>23.201973444</v>
      </c>
      <c r="N125" s="621">
        <v>25.446865455000001</v>
      </c>
      <c r="O125" s="621">
        <v>23.669778633</v>
      </c>
      <c r="P125" s="620">
        <v>28.003315174000001</v>
      </c>
    </row>
    <row r="126" spans="1:16" s="506" customFormat="1" ht="15.75" customHeight="1">
      <c r="A126" s="533" t="s">
        <v>200</v>
      </c>
      <c r="B126" s="622">
        <v>-2.957626538</v>
      </c>
      <c r="C126" s="622">
        <v>-8.4084911550000001</v>
      </c>
      <c r="D126" s="622">
        <v>-2.104623745</v>
      </c>
      <c r="E126" s="622">
        <v>3.6730014500000001</v>
      </c>
      <c r="F126" s="622">
        <v>5.0824199529999996</v>
      </c>
      <c r="G126" s="622">
        <v>-1.781376026</v>
      </c>
      <c r="H126" s="622">
        <v>4.28648294</v>
      </c>
      <c r="I126" s="622">
        <v>10.115780885</v>
      </c>
      <c r="J126" s="622">
        <v>-6.9865055999999995E-2</v>
      </c>
      <c r="K126" s="622" t="s">
        <v>110</v>
      </c>
      <c r="L126" s="622">
        <v>18.545076683000001</v>
      </c>
      <c r="M126" s="624">
        <v>0.83629179099999995</v>
      </c>
      <c r="N126" s="624">
        <v>9.2666295410000004</v>
      </c>
      <c r="O126" s="624">
        <v>2.8080754369999998</v>
      </c>
      <c r="P126" s="622">
        <v>8.7121192409999999</v>
      </c>
    </row>
    <row r="127" spans="1:16" s="506" customFormat="1" ht="15.75" customHeight="1">
      <c r="A127" s="531" t="s">
        <v>201</v>
      </c>
      <c r="B127" s="620">
        <v>6.8518493009999997</v>
      </c>
      <c r="C127" s="620">
        <v>11.222814979000001</v>
      </c>
      <c r="D127" s="620">
        <v>-2.0232479419999998</v>
      </c>
      <c r="E127" s="620">
        <v>-2.9408470800000002</v>
      </c>
      <c r="F127" s="620">
        <v>-5.1884632860000002</v>
      </c>
      <c r="G127" s="620">
        <v>-3.5368672929999998</v>
      </c>
      <c r="H127" s="620">
        <v>-4.907492972</v>
      </c>
      <c r="I127" s="620">
        <v>-6.8768953990000004</v>
      </c>
      <c r="J127" s="620">
        <v>-1.8398622579999999</v>
      </c>
      <c r="K127" s="620" t="s">
        <v>110</v>
      </c>
      <c r="L127" s="620">
        <v>-9.1577774699999992</v>
      </c>
      <c r="M127" s="621">
        <v>-3.1191691239999999</v>
      </c>
      <c r="N127" s="621">
        <v>-5.9054545679999997</v>
      </c>
      <c r="O127" s="621">
        <v>-3.8531328870000001</v>
      </c>
      <c r="P127" s="620">
        <v>-0.50409889500000005</v>
      </c>
    </row>
    <row r="128" spans="1:16" s="506" customFormat="1" ht="15.75" customHeight="1">
      <c r="A128" s="533" t="s">
        <v>202</v>
      </c>
      <c r="B128" s="622">
        <v>20.833460927000001</v>
      </c>
      <c r="C128" s="622">
        <v>2.9164392929999998</v>
      </c>
      <c r="D128" s="622">
        <v>2.979816032</v>
      </c>
      <c r="E128" s="622">
        <v>4.9426642589999998</v>
      </c>
      <c r="F128" s="622">
        <v>3.1285359999999998E-2</v>
      </c>
      <c r="G128" s="622">
        <v>1.1584241989999999</v>
      </c>
      <c r="H128" s="622">
        <v>2.3766562599999999</v>
      </c>
      <c r="I128" s="622">
        <v>3.5266551580000001</v>
      </c>
      <c r="J128" s="622">
        <v>-1.006806345</v>
      </c>
      <c r="K128" s="622" t="s">
        <v>110</v>
      </c>
      <c r="L128" s="622">
        <v>-2.0559553909999999</v>
      </c>
      <c r="M128" s="624">
        <v>3.5459749550000002</v>
      </c>
      <c r="N128" s="624">
        <v>0.566559378</v>
      </c>
      <c r="O128" s="624">
        <v>2.7715488150000001</v>
      </c>
      <c r="P128" s="622">
        <v>1.081385933</v>
      </c>
    </row>
    <row r="129" spans="1:16" s="506" customFormat="1" ht="15.75" customHeight="1">
      <c r="A129" s="536" t="s">
        <v>203</v>
      </c>
      <c r="B129" s="625">
        <v>1.859108888</v>
      </c>
      <c r="C129" s="625">
        <v>1.796177661</v>
      </c>
      <c r="D129" s="625">
        <v>-0.48577759500000001</v>
      </c>
      <c r="E129" s="625">
        <v>1.5235551519999999</v>
      </c>
      <c r="F129" s="625">
        <v>16.334024722999999</v>
      </c>
      <c r="G129" s="625">
        <v>-5.822263747</v>
      </c>
      <c r="H129" s="625">
        <v>-5.7534883609999996</v>
      </c>
      <c r="I129" s="625">
        <v>-7.7721336440000002</v>
      </c>
      <c r="J129" s="625">
        <v>29.844085666000002</v>
      </c>
      <c r="K129" s="625" t="s">
        <v>110</v>
      </c>
      <c r="L129" s="625">
        <v>-3.5695874249999999</v>
      </c>
      <c r="M129" s="626">
        <v>1.1484235350000001</v>
      </c>
      <c r="N129" s="626">
        <v>-1.8034383540000001</v>
      </c>
      <c r="O129" s="626">
        <v>0.74926716199999999</v>
      </c>
      <c r="P129" s="625">
        <v>7.4526232739999996</v>
      </c>
    </row>
    <row r="130" spans="1:16" s="506" customFormat="1" ht="16.5" customHeight="1">
      <c r="A130" s="590" t="s">
        <v>270</v>
      </c>
      <c r="B130" s="629"/>
      <c r="C130" s="629"/>
      <c r="D130" s="629"/>
      <c r="E130" s="629"/>
      <c r="F130" s="629"/>
      <c r="G130" s="629"/>
      <c r="H130" s="629"/>
      <c r="I130" s="629"/>
      <c r="J130" s="629"/>
      <c r="K130" s="629"/>
      <c r="L130" s="629"/>
      <c r="M130" s="630"/>
      <c r="N130" s="630"/>
      <c r="O130" s="630"/>
      <c r="P130" s="629"/>
    </row>
    <row r="131" spans="1:16" s="506" customFormat="1" ht="16.5" customHeight="1">
      <c r="A131" s="528" t="s">
        <v>351</v>
      </c>
      <c r="B131" s="618">
        <v>22.230480988</v>
      </c>
      <c r="C131" s="618">
        <v>7.7771883219999998</v>
      </c>
      <c r="D131" s="618">
        <v>5.815003967</v>
      </c>
      <c r="E131" s="618">
        <v>12.705192807</v>
      </c>
      <c r="F131" s="618">
        <v>11.700298663</v>
      </c>
      <c r="G131" s="618">
        <v>26.469725167</v>
      </c>
      <c r="H131" s="618">
        <v>-3.2350153160000001</v>
      </c>
      <c r="I131" s="618">
        <v>19.067282487</v>
      </c>
      <c r="J131" s="618">
        <v>-1.52324868</v>
      </c>
      <c r="K131" s="618" t="s">
        <v>110</v>
      </c>
      <c r="L131" s="618">
        <v>-21.584947596999999</v>
      </c>
      <c r="M131" s="619">
        <v>9.3575021540000005</v>
      </c>
      <c r="N131" s="619">
        <v>4.7055172150000004</v>
      </c>
      <c r="O131" s="619">
        <v>8.5586525770000002</v>
      </c>
      <c r="P131" s="618">
        <v>9.1278208559999996</v>
      </c>
    </row>
    <row r="132" spans="1:16" s="506" customFormat="1" ht="15.75" customHeight="1">
      <c r="A132" s="591" t="s">
        <v>207</v>
      </c>
      <c r="B132" s="631">
        <v>22.012448130999999</v>
      </c>
      <c r="C132" s="631">
        <v>7.0497656260000001</v>
      </c>
      <c r="D132" s="631">
        <v>6.1710358049999998</v>
      </c>
      <c r="E132" s="631">
        <v>12.825202139</v>
      </c>
      <c r="F132" s="631">
        <v>9.9586872880000001</v>
      </c>
      <c r="G132" s="631">
        <v>28.467331488999999</v>
      </c>
      <c r="H132" s="631">
        <v>1.078043401</v>
      </c>
      <c r="I132" s="631">
        <v>21.230110551999999</v>
      </c>
      <c r="J132" s="631">
        <v>8.4467502339999996</v>
      </c>
      <c r="K132" s="631" t="s">
        <v>110</v>
      </c>
      <c r="L132" s="631">
        <v>-13.705485441</v>
      </c>
      <c r="M132" s="632">
        <v>10.097217175000001</v>
      </c>
      <c r="N132" s="632">
        <v>11.159199916</v>
      </c>
      <c r="O132" s="632">
        <v>10.262806538</v>
      </c>
      <c r="P132" s="631">
        <v>9.3594441679999996</v>
      </c>
    </row>
    <row r="133" spans="1:16" s="506" customFormat="1" ht="15.75" customHeight="1">
      <c r="A133" s="592" t="s">
        <v>208</v>
      </c>
      <c r="B133" s="633">
        <v>52.520235849000002</v>
      </c>
      <c r="C133" s="633">
        <v>53.187461566000003</v>
      </c>
      <c r="D133" s="633">
        <v>-16.200669589</v>
      </c>
      <c r="E133" s="633">
        <v>11.214516794</v>
      </c>
      <c r="F133" s="633">
        <v>41.279979599000001</v>
      </c>
      <c r="G133" s="633">
        <v>-10.834300882000001</v>
      </c>
      <c r="H133" s="633">
        <v>-13.349314104999999</v>
      </c>
      <c r="I133" s="633">
        <v>66.422442939000007</v>
      </c>
      <c r="J133" s="633">
        <v>26.158127500999999</v>
      </c>
      <c r="K133" s="633" t="s">
        <v>110</v>
      </c>
      <c r="L133" s="633">
        <v>-36.446162794000003</v>
      </c>
      <c r="M133" s="634">
        <v>5.2361526950000004</v>
      </c>
      <c r="N133" s="634">
        <v>24.324316488000001</v>
      </c>
      <c r="O133" s="634">
        <v>10.366150878999999</v>
      </c>
      <c r="P133" s="633">
        <v>-1.139287844</v>
      </c>
    </row>
    <row r="134" spans="1:16" s="506" customFormat="1" ht="15.75" customHeight="1">
      <c r="A134" s="591" t="s">
        <v>209</v>
      </c>
      <c r="B134" s="631">
        <v>-19.481202478</v>
      </c>
      <c r="C134" s="631">
        <v>-1.4604544749999999</v>
      </c>
      <c r="D134" s="631">
        <v>24.999746371000001</v>
      </c>
      <c r="E134" s="631">
        <v>10.520465094</v>
      </c>
      <c r="F134" s="631">
        <v>44.298122868999997</v>
      </c>
      <c r="G134" s="631">
        <v>-7.0887259340000002</v>
      </c>
      <c r="H134" s="631">
        <v>-70.435492607</v>
      </c>
      <c r="I134" s="631">
        <v>-45.994108769999997</v>
      </c>
      <c r="J134" s="631">
        <v>-74.803342697999994</v>
      </c>
      <c r="K134" s="631" t="s">
        <v>110</v>
      </c>
      <c r="L134" s="631">
        <v>-48.455728618999999</v>
      </c>
      <c r="M134" s="632">
        <v>-10.971838682</v>
      </c>
      <c r="N134" s="632">
        <v>-56.178812155000003</v>
      </c>
      <c r="O134" s="632">
        <v>-30.927799344</v>
      </c>
      <c r="P134" s="631">
        <v>17.575365707</v>
      </c>
    </row>
    <row r="135" spans="1:16" s="506" customFormat="1" ht="16.5" customHeight="1">
      <c r="A135" s="593" t="s">
        <v>348</v>
      </c>
      <c r="B135" s="635">
        <v>0.29238997799999999</v>
      </c>
      <c r="C135" s="635">
        <v>-4.8792431340000002</v>
      </c>
      <c r="D135" s="635">
        <v>-0.558402395</v>
      </c>
      <c r="E135" s="635">
        <v>6.3394753210000001</v>
      </c>
      <c r="F135" s="635">
        <v>5.9310967479999999</v>
      </c>
      <c r="G135" s="635">
        <v>18.209528058</v>
      </c>
      <c r="H135" s="635">
        <v>-8.4006767539999991</v>
      </c>
      <c r="I135" s="635">
        <v>-3.0585669449999999</v>
      </c>
      <c r="J135" s="635">
        <v>-25.538290909000001</v>
      </c>
      <c r="K135" s="635" t="s">
        <v>110</v>
      </c>
      <c r="L135" s="635">
        <v>-29.541882176000001</v>
      </c>
      <c r="M135" s="636">
        <v>1.793325925</v>
      </c>
      <c r="N135" s="636">
        <v>-15.566240478999999</v>
      </c>
      <c r="O135" s="636">
        <v>-1.447584711</v>
      </c>
      <c r="P135" s="635">
        <v>1.7118524079999999</v>
      </c>
    </row>
    <row r="136" spans="1:16" s="506" customFormat="1" ht="15.75" customHeight="1">
      <c r="A136" s="591" t="s">
        <v>211</v>
      </c>
      <c r="B136" s="631">
        <v>-1.204400688</v>
      </c>
      <c r="C136" s="631">
        <v>5.1417223129999998</v>
      </c>
      <c r="D136" s="631">
        <v>5.4211294670000001</v>
      </c>
      <c r="E136" s="631">
        <v>3.714850695</v>
      </c>
      <c r="F136" s="631">
        <v>-3.732791905</v>
      </c>
      <c r="G136" s="631">
        <v>17.376022242000001</v>
      </c>
      <c r="H136" s="631">
        <v>-16.894054574999998</v>
      </c>
      <c r="I136" s="631">
        <v>-16.137823837999999</v>
      </c>
      <c r="J136" s="631">
        <v>-17.45121163</v>
      </c>
      <c r="K136" s="631" t="s">
        <v>110</v>
      </c>
      <c r="L136" s="631">
        <v>-59.088565867</v>
      </c>
      <c r="M136" s="632">
        <v>4.8709947000000003E-2</v>
      </c>
      <c r="N136" s="632">
        <v>-29.100062651999998</v>
      </c>
      <c r="O136" s="632">
        <v>-5.5784107589999996</v>
      </c>
      <c r="P136" s="631">
        <v>-6.3653919370000001</v>
      </c>
    </row>
    <row r="137" spans="1:16" s="506" customFormat="1" ht="15.75" customHeight="1">
      <c r="A137" s="594" t="s">
        <v>212</v>
      </c>
      <c r="B137" s="633">
        <v>1.704711308</v>
      </c>
      <c r="C137" s="633">
        <v>-8.2255541569999995</v>
      </c>
      <c r="D137" s="633">
        <v>2.9161726720000001</v>
      </c>
      <c r="E137" s="633">
        <v>8.222192776</v>
      </c>
      <c r="F137" s="633">
        <v>4.3611902090000001</v>
      </c>
      <c r="G137" s="633">
        <v>9.5469287979999997</v>
      </c>
      <c r="H137" s="633">
        <v>-16.185179457</v>
      </c>
      <c r="I137" s="633">
        <v>2.4252188829999999</v>
      </c>
      <c r="J137" s="633">
        <v>-25.783665251999999</v>
      </c>
      <c r="K137" s="633" t="s">
        <v>110</v>
      </c>
      <c r="L137" s="633">
        <v>-40.276872824999998</v>
      </c>
      <c r="M137" s="634">
        <v>1.161797663</v>
      </c>
      <c r="N137" s="634">
        <v>-15.629355198000001</v>
      </c>
      <c r="O137" s="634">
        <v>-1.4339870809999999</v>
      </c>
      <c r="P137" s="633">
        <v>2.2562576980000002</v>
      </c>
    </row>
    <row r="138" spans="1:16" s="506" customFormat="1" ht="15.75" customHeight="1">
      <c r="A138" s="591" t="s">
        <v>213</v>
      </c>
      <c r="B138" s="631">
        <v>-9.6493407209999997</v>
      </c>
      <c r="C138" s="631">
        <v>-3.3424439210000001</v>
      </c>
      <c r="D138" s="631">
        <v>-27.627915390999998</v>
      </c>
      <c r="E138" s="631">
        <v>3.6507238129999999</v>
      </c>
      <c r="F138" s="631">
        <v>23.353915811</v>
      </c>
      <c r="G138" s="631">
        <v>47.455101192000001</v>
      </c>
      <c r="H138" s="631">
        <v>20.849256033</v>
      </c>
      <c r="I138" s="631">
        <v>-0.228808126</v>
      </c>
      <c r="J138" s="631">
        <v>-33.335728166000003</v>
      </c>
      <c r="K138" s="631" t="s">
        <v>110</v>
      </c>
      <c r="L138" s="631">
        <v>18.946615484999999</v>
      </c>
      <c r="M138" s="632">
        <v>7.0496420110000004</v>
      </c>
      <c r="N138" s="632">
        <v>-1.882721251</v>
      </c>
      <c r="O138" s="632">
        <v>4.5391734010000002</v>
      </c>
      <c r="P138" s="631">
        <v>7.7150947710000004</v>
      </c>
    </row>
    <row r="139" spans="1:16" s="506" customFormat="1" ht="16.5" customHeight="1">
      <c r="A139" s="595" t="s">
        <v>272</v>
      </c>
      <c r="B139" s="637"/>
      <c r="C139" s="637"/>
      <c r="D139" s="637"/>
      <c r="E139" s="637"/>
      <c r="F139" s="637"/>
      <c r="G139" s="637"/>
      <c r="H139" s="637"/>
      <c r="I139" s="637"/>
      <c r="J139" s="637"/>
      <c r="K139" s="637"/>
      <c r="L139" s="637"/>
      <c r="M139" s="638"/>
      <c r="N139" s="638"/>
      <c r="O139" s="638"/>
      <c r="P139" s="637"/>
    </row>
    <row r="140" spans="1:16" s="506" customFormat="1" ht="16.5" customHeight="1">
      <c r="A140" s="596" t="s">
        <v>584</v>
      </c>
      <c r="B140" s="639">
        <v>1.2312767840000001</v>
      </c>
      <c r="C140" s="639">
        <v>0.256731443</v>
      </c>
      <c r="D140" s="639">
        <v>0.66311247900000003</v>
      </c>
      <c r="E140" s="639">
        <v>0.800506194</v>
      </c>
      <c r="F140" s="639">
        <v>-0.53630826200000004</v>
      </c>
      <c r="G140" s="639">
        <v>-4.5920609000000001E-2</v>
      </c>
      <c r="H140" s="639">
        <v>8.8928693000000003E-2</v>
      </c>
      <c r="I140" s="639">
        <v>-1.3551662980000001</v>
      </c>
      <c r="J140" s="639">
        <v>1.2831745720000001</v>
      </c>
      <c r="K140" s="639" t="s">
        <v>110</v>
      </c>
      <c r="L140" s="639">
        <v>1.66125272</v>
      </c>
      <c r="M140" s="640">
        <v>0.35878589399999999</v>
      </c>
      <c r="N140" s="640">
        <v>4.1931573999999999E-2</v>
      </c>
      <c r="O140" s="640">
        <v>0.21312495200000001</v>
      </c>
      <c r="P140" s="639">
        <v>-0.27487561599999999</v>
      </c>
    </row>
    <row r="141" spans="1:16" s="506" customFormat="1" ht="16.5" customHeight="1">
      <c r="A141" s="597" t="s">
        <v>497</v>
      </c>
      <c r="B141" s="641">
        <v>-9.4253031909999994</v>
      </c>
      <c r="C141" s="641">
        <v>-8.6862877279999999</v>
      </c>
      <c r="D141" s="641">
        <v>-6.9960860179999997</v>
      </c>
      <c r="E141" s="641">
        <v>-4.4323704069999996</v>
      </c>
      <c r="F141" s="641">
        <v>-4.7873636340000001</v>
      </c>
      <c r="G141" s="641">
        <v>-4.7443253820000004</v>
      </c>
      <c r="H141" s="641">
        <v>-3.692423244</v>
      </c>
      <c r="I141" s="641">
        <v>-2.3322243180000002</v>
      </c>
      <c r="J141" s="641">
        <v>0.65403155999999996</v>
      </c>
      <c r="K141" s="641" t="s">
        <v>110</v>
      </c>
      <c r="L141" s="641">
        <v>1.290116209</v>
      </c>
      <c r="M141" s="642">
        <v>-5.0218271510000001</v>
      </c>
      <c r="N141" s="642">
        <v>-0.71231647200000003</v>
      </c>
      <c r="O141" s="642">
        <v>-3.8449405419999998</v>
      </c>
      <c r="P141" s="641">
        <v>-0.51564584599999996</v>
      </c>
    </row>
    <row r="142" spans="1:16" s="506" customFormat="1" ht="16.5" customHeight="1">
      <c r="A142" s="598" t="s">
        <v>498</v>
      </c>
      <c r="B142" s="643">
        <v>8.8148533350000005</v>
      </c>
      <c r="C142" s="643">
        <v>5.1915295600000002</v>
      </c>
      <c r="D142" s="643">
        <v>2.3994226890000001</v>
      </c>
      <c r="E142" s="643">
        <v>2.8785145280000002</v>
      </c>
      <c r="F142" s="643">
        <v>1.5408128050000001</v>
      </c>
      <c r="G142" s="643">
        <v>1.55547754</v>
      </c>
      <c r="H142" s="643">
        <v>0.39143765800000002</v>
      </c>
      <c r="I142" s="643">
        <v>-0.67333545900000003</v>
      </c>
      <c r="J142" s="643">
        <v>1.2721101100000001</v>
      </c>
      <c r="K142" s="643" t="s">
        <v>110</v>
      </c>
      <c r="L142" s="643">
        <v>1.946874298</v>
      </c>
      <c r="M142" s="644">
        <v>2.0474451999999999</v>
      </c>
      <c r="N142" s="644">
        <v>0.40838861199999998</v>
      </c>
      <c r="O142" s="644">
        <v>1.4627694520000001</v>
      </c>
      <c r="P142" s="643">
        <v>0.40698779400000001</v>
      </c>
    </row>
    <row r="143" spans="1:16" s="506" customFormat="1" ht="16.5" customHeight="1">
      <c r="A143" s="599" t="s">
        <v>499</v>
      </c>
      <c r="B143" s="641">
        <v>3.48796025</v>
      </c>
      <c r="C143" s="641">
        <v>1.532634549</v>
      </c>
      <c r="D143" s="641">
        <v>0.28820294200000002</v>
      </c>
      <c r="E143" s="641">
        <v>0.77797302499999998</v>
      </c>
      <c r="F143" s="641">
        <v>0.21007326100000001</v>
      </c>
      <c r="G143" s="641">
        <v>-0.88732596100000005</v>
      </c>
      <c r="H143" s="641">
        <v>-0.91172094199999998</v>
      </c>
      <c r="I143" s="641">
        <v>-1.286656392</v>
      </c>
      <c r="J143" s="641">
        <v>-0.80791592000000001</v>
      </c>
      <c r="K143" s="641" t="s">
        <v>110</v>
      </c>
      <c r="L143" s="641">
        <v>0.72993956199999999</v>
      </c>
      <c r="M143" s="642">
        <v>0.247107942</v>
      </c>
      <c r="N143" s="642">
        <v>-0.70599878199999999</v>
      </c>
      <c r="O143" s="642">
        <v>-5.7741818E-2</v>
      </c>
      <c r="P143" s="641">
        <v>-8.7740265999999997E-2</v>
      </c>
    </row>
    <row r="144" spans="1:16" s="506" customFormat="1" ht="16.5" customHeight="1">
      <c r="A144" s="594" t="s">
        <v>596</v>
      </c>
      <c r="B144" s="645">
        <v>21.694768528000001</v>
      </c>
      <c r="C144" s="645">
        <v>6.5776650859999997</v>
      </c>
      <c r="D144" s="645">
        <v>5.7831549999999998</v>
      </c>
      <c r="E144" s="645">
        <v>12.179174956000001</v>
      </c>
      <c r="F144" s="645">
        <v>10.258537542999999</v>
      </c>
      <c r="G144" s="645">
        <v>26.222097941000001</v>
      </c>
      <c r="H144" s="645">
        <v>-1.200824814</v>
      </c>
      <c r="I144" s="645">
        <v>16.690575992999999</v>
      </c>
      <c r="J144" s="645">
        <v>7.5161108380000003</v>
      </c>
      <c r="K144" s="645" t="s">
        <v>110</v>
      </c>
      <c r="L144" s="645">
        <v>-15.068352873</v>
      </c>
      <c r="M144" s="646">
        <v>9.2373417250000003</v>
      </c>
      <c r="N144" s="646">
        <v>8.0679897940000007</v>
      </c>
      <c r="O144" s="646">
        <v>9.0709484969999998</v>
      </c>
      <c r="P144" s="645">
        <v>8.4066114939999999</v>
      </c>
    </row>
    <row r="145" spans="1:17" s="506" customFormat="1" ht="16.5" customHeight="1">
      <c r="A145" s="600" t="s">
        <v>500</v>
      </c>
      <c r="B145" s="641">
        <v>5.5791124590000001</v>
      </c>
      <c r="C145" s="641">
        <v>4.8837042979999996</v>
      </c>
      <c r="D145" s="641">
        <v>0.93822127</v>
      </c>
      <c r="E145" s="641">
        <v>1.1064757140000001</v>
      </c>
      <c r="F145" s="641">
        <v>-1.3260901220000001</v>
      </c>
      <c r="G145" s="641">
        <v>0.37731381800000002</v>
      </c>
      <c r="H145" s="641">
        <v>-3.031360163</v>
      </c>
      <c r="I145" s="641">
        <v>-3.5290444249999999</v>
      </c>
      <c r="J145" s="641">
        <v>-0.51020780399999999</v>
      </c>
      <c r="K145" s="641" t="s">
        <v>110</v>
      </c>
      <c r="L145" s="641">
        <v>-2.3005292759999998</v>
      </c>
      <c r="M145" s="642">
        <v>1.9128160000000002E-2</v>
      </c>
      <c r="N145" s="642">
        <v>-2.7285138199999999</v>
      </c>
      <c r="O145" s="642">
        <v>-0.84138085600000001</v>
      </c>
      <c r="P145" s="641">
        <v>0.22959510299999999</v>
      </c>
    </row>
    <row r="146" spans="1:17" s="506" customFormat="1" ht="16.5" customHeight="1">
      <c r="A146" s="592" t="s">
        <v>501</v>
      </c>
      <c r="B146" s="647">
        <v>-2.0174066989999999</v>
      </c>
      <c r="C146" s="647">
        <v>-1.9485985880000001</v>
      </c>
      <c r="D146" s="647">
        <v>-3.067691484</v>
      </c>
      <c r="E146" s="647">
        <v>-3.5081742340000002</v>
      </c>
      <c r="F146" s="647">
        <v>-7.8045406550000003</v>
      </c>
      <c r="G146" s="647">
        <v>-9.3549705559999996</v>
      </c>
      <c r="H146" s="647">
        <v>-8.9746842279999992</v>
      </c>
      <c r="I146" s="647">
        <v>-7.4515594409999997</v>
      </c>
      <c r="J146" s="647">
        <v>-4.785190311</v>
      </c>
      <c r="K146" s="647" t="s">
        <v>110</v>
      </c>
      <c r="L146" s="647">
        <v>-3.3149198659999999</v>
      </c>
      <c r="M146" s="648">
        <v>-4.8870748219999998</v>
      </c>
      <c r="N146" s="648">
        <v>-5.6657178610000001</v>
      </c>
      <c r="O146" s="648">
        <v>-5.0919308760000002</v>
      </c>
      <c r="P146" s="647">
        <v>-6.5170251810000002</v>
      </c>
    </row>
    <row r="147" spans="1:17" s="506" customFormat="1" ht="16.5" customHeight="1">
      <c r="A147" s="597" t="s">
        <v>502</v>
      </c>
      <c r="B147" s="641">
        <v>0.45570405899999999</v>
      </c>
      <c r="C147" s="641">
        <v>0.43585938800000001</v>
      </c>
      <c r="D147" s="641">
        <v>0.67438215599999995</v>
      </c>
      <c r="E147" s="641">
        <v>0.71288672500000005</v>
      </c>
      <c r="F147" s="641">
        <v>0.97229732800000002</v>
      </c>
      <c r="G147" s="641">
        <v>1.007894369</v>
      </c>
      <c r="H147" s="641">
        <v>1.1576796490000001</v>
      </c>
      <c r="I147" s="641">
        <v>1.229497815</v>
      </c>
      <c r="J147" s="641">
        <v>-0.59163239899999998</v>
      </c>
      <c r="K147" s="641" t="s">
        <v>110</v>
      </c>
      <c r="L147" s="641">
        <v>0.70690753399999995</v>
      </c>
      <c r="M147" s="642">
        <v>0.82931253400000005</v>
      </c>
      <c r="N147" s="642">
        <v>0.65690933299999998</v>
      </c>
      <c r="O147" s="642">
        <v>0.75192475400000003</v>
      </c>
      <c r="P147" s="641">
        <v>0.77964053</v>
      </c>
    </row>
    <row r="148" spans="1:17" s="506" customFormat="1" ht="16.5" customHeight="1">
      <c r="A148" s="598" t="s">
        <v>523</v>
      </c>
      <c r="B148" s="643">
        <v>1.6060389559999999</v>
      </c>
      <c r="C148" s="643">
        <v>1.018716505</v>
      </c>
      <c r="D148" s="643">
        <v>-0.230602474</v>
      </c>
      <c r="E148" s="643">
        <v>-7.1377188999999994E-2</v>
      </c>
      <c r="F148" s="643">
        <v>0.61684216599999997</v>
      </c>
      <c r="G148" s="643">
        <v>-0.62820246700000004</v>
      </c>
      <c r="H148" s="643">
        <v>-0.77711635800000001</v>
      </c>
      <c r="I148" s="643">
        <v>0.17816474400000001</v>
      </c>
      <c r="J148" s="643">
        <v>-1.834708558</v>
      </c>
      <c r="K148" s="643" t="s">
        <v>110</v>
      </c>
      <c r="L148" s="643">
        <v>-0.83151707399999997</v>
      </c>
      <c r="M148" s="644">
        <v>-7.3685977999999999E-2</v>
      </c>
      <c r="N148" s="644">
        <v>-0.60035697600000004</v>
      </c>
      <c r="O148" s="644">
        <v>-0.19471670499999999</v>
      </c>
      <c r="P148" s="643">
        <v>0.17689221899999999</v>
      </c>
    </row>
    <row r="149" spans="1:17" s="558" customFormat="1" ht="16.5" customHeight="1">
      <c r="A149" s="599" t="s">
        <v>503</v>
      </c>
      <c r="B149" s="641">
        <v>-0.84490901100000004</v>
      </c>
      <c r="C149" s="641">
        <v>-1.6943229799999999</v>
      </c>
      <c r="D149" s="641">
        <v>5.3474031999999998E-2</v>
      </c>
      <c r="E149" s="641">
        <v>0.47293985999999999</v>
      </c>
      <c r="F149" s="641">
        <v>-0.448340717</v>
      </c>
      <c r="G149" s="641">
        <v>1.2973632159999999</v>
      </c>
      <c r="H149" s="641">
        <v>-0.86452474199999996</v>
      </c>
      <c r="I149" s="641">
        <v>-0.61653110499999997</v>
      </c>
      <c r="J149" s="641">
        <v>2.1501368479999998</v>
      </c>
      <c r="K149" s="641" t="s">
        <v>110</v>
      </c>
      <c r="L149" s="641">
        <v>1.558766436</v>
      </c>
      <c r="M149" s="642">
        <v>-0.120023796</v>
      </c>
      <c r="N149" s="642">
        <v>0.64735636399999996</v>
      </c>
      <c r="O149" s="642">
        <v>7.1546596000000004E-2</v>
      </c>
      <c r="P149" s="641">
        <v>-0.33506808300000002</v>
      </c>
      <c r="Q149" s="506"/>
    </row>
    <row r="150" spans="1:17" s="506" customFormat="1" ht="16.5" customHeight="1">
      <c r="A150" s="594" t="s">
        <v>595</v>
      </c>
      <c r="B150" s="645">
        <v>9.3253948250000001</v>
      </c>
      <c r="C150" s="645">
        <v>2.5080340990000001</v>
      </c>
      <c r="D150" s="645">
        <v>2.3010924890000002</v>
      </c>
      <c r="E150" s="645">
        <v>4.04703576</v>
      </c>
      <c r="F150" s="645">
        <v>3.4682579429999998</v>
      </c>
      <c r="G150" s="645">
        <v>6.7319529579999999</v>
      </c>
      <c r="H150" s="645">
        <v>-7.9196736000000004E-2</v>
      </c>
      <c r="I150" s="645">
        <v>3.7027241430000002</v>
      </c>
      <c r="J150" s="645">
        <v>1.2692749210000001</v>
      </c>
      <c r="K150" s="645" t="s">
        <v>110</v>
      </c>
      <c r="L150" s="645">
        <v>-2.3860619609999998</v>
      </c>
      <c r="M150" s="646">
        <v>3.1528456130000002</v>
      </c>
      <c r="N150" s="646">
        <v>1.566467158</v>
      </c>
      <c r="O150" s="646">
        <v>2.768442464</v>
      </c>
      <c r="P150" s="645">
        <v>1.9132651300000001</v>
      </c>
    </row>
    <row r="151" spans="1:17" s="506" customFormat="1" ht="16.5" customHeight="1">
      <c r="A151" s="600" t="s">
        <v>504</v>
      </c>
      <c r="B151" s="641">
        <v>1.237038525</v>
      </c>
      <c r="C151" s="641">
        <v>2.3408986070000002</v>
      </c>
      <c r="D151" s="641">
        <v>0.52270433900000002</v>
      </c>
      <c r="E151" s="641">
        <v>0.29245015699999999</v>
      </c>
      <c r="F151" s="641">
        <v>-1.381396114</v>
      </c>
      <c r="G151" s="641">
        <v>0.97373960599999998</v>
      </c>
      <c r="H151" s="641">
        <v>-1.9948682550000001</v>
      </c>
      <c r="I151" s="641">
        <v>-2.1367305019999998</v>
      </c>
      <c r="J151" s="641">
        <v>0.173286893</v>
      </c>
      <c r="K151" s="641" t="s">
        <v>110</v>
      </c>
      <c r="L151" s="641">
        <v>-3.976233438</v>
      </c>
      <c r="M151" s="642">
        <v>-0.19560655800000001</v>
      </c>
      <c r="N151" s="642">
        <v>-1.9128630550000001</v>
      </c>
      <c r="O151" s="642">
        <v>-0.69163669000000005</v>
      </c>
      <c r="P151" s="641">
        <v>0.26298400500000002</v>
      </c>
    </row>
    <row r="152" spans="1:17" s="506" customFormat="1" ht="16.5" customHeight="1">
      <c r="A152" s="601" t="s">
        <v>598</v>
      </c>
      <c r="B152" s="649">
        <v>-9.4989891000000007E-2</v>
      </c>
      <c r="C152" s="649">
        <v>-2.2627352E-2</v>
      </c>
      <c r="D152" s="649">
        <v>5.4259175E-2</v>
      </c>
      <c r="E152" s="649">
        <v>2.7465370999999999E-2</v>
      </c>
      <c r="F152" s="649">
        <v>-0.18564893499999999</v>
      </c>
      <c r="G152" s="649">
        <v>0.18344428900000001</v>
      </c>
      <c r="H152" s="649">
        <v>0.11314890800000001</v>
      </c>
      <c r="I152" s="649">
        <v>-0.23036980200000001</v>
      </c>
      <c r="J152" s="649">
        <v>0.58538215100000002</v>
      </c>
      <c r="K152" s="649" t="s">
        <v>110</v>
      </c>
      <c r="L152" s="649">
        <v>0.75211577799999996</v>
      </c>
      <c r="M152" s="650">
        <v>4.8164840000000002E-3</v>
      </c>
      <c r="N152" s="650">
        <v>0.183519451</v>
      </c>
      <c r="O152" s="650">
        <v>1.1100163E-2</v>
      </c>
      <c r="P152" s="649">
        <v>-5.1658013000000003E-2</v>
      </c>
    </row>
    <row r="153" spans="1:17">
      <c r="A153" s="301" t="s">
        <v>357</v>
      </c>
      <c r="B153" s="3"/>
      <c r="C153" s="3"/>
      <c r="D153" s="3"/>
      <c r="G153" s="187"/>
      <c r="J153" s="187"/>
    </row>
    <row r="154" spans="1:17">
      <c r="A154" s="303" t="s">
        <v>766</v>
      </c>
      <c r="B154" s="13"/>
      <c r="C154" s="13"/>
      <c r="D154" s="13"/>
      <c r="E154" s="13"/>
      <c r="F154" s="13"/>
      <c r="G154" s="13"/>
      <c r="H154" s="13"/>
      <c r="I154" s="13"/>
      <c r="J154" s="13"/>
      <c r="K154" s="13"/>
      <c r="L154" s="13"/>
      <c r="M154" s="13"/>
      <c r="N154" s="13"/>
      <c r="O154" s="13"/>
      <c r="P154" s="40"/>
    </row>
    <row r="155" spans="1:17">
      <c r="A155" s="38" t="s">
        <v>575</v>
      </c>
      <c r="B155" s="13"/>
      <c r="C155" s="13"/>
      <c r="D155" s="13"/>
      <c r="E155" s="13"/>
      <c r="F155" s="13"/>
      <c r="G155" s="13"/>
      <c r="H155" s="13"/>
      <c r="I155" s="13"/>
      <c r="J155" s="13"/>
      <c r="K155" s="13"/>
      <c r="L155" s="13"/>
      <c r="M155" s="13"/>
      <c r="N155" s="13"/>
      <c r="O155" s="13"/>
      <c r="P155" s="40"/>
    </row>
    <row r="156" spans="1:17">
      <c r="A156" s="303" t="s">
        <v>767</v>
      </c>
      <c r="B156" s="13"/>
      <c r="C156" s="13"/>
      <c r="D156" s="13"/>
      <c r="E156" s="13"/>
      <c r="F156" s="13"/>
      <c r="G156" s="13"/>
      <c r="H156" s="13"/>
      <c r="I156" s="13"/>
      <c r="J156" s="13"/>
      <c r="K156" s="13"/>
      <c r="L156" s="13"/>
      <c r="M156" s="13"/>
      <c r="N156" s="13"/>
      <c r="O156" s="13"/>
      <c r="P156" s="40"/>
    </row>
    <row r="157" spans="1:17">
      <c r="A157" s="271" t="s">
        <v>827</v>
      </c>
      <c r="B157" s="13"/>
      <c r="C157" s="13"/>
      <c r="D157" s="13"/>
      <c r="E157" s="13"/>
      <c r="F157" s="13"/>
      <c r="G157" s="13"/>
      <c r="H157" s="13"/>
      <c r="I157" s="13"/>
      <c r="J157" s="13"/>
      <c r="K157" s="13"/>
      <c r="L157" s="13"/>
      <c r="M157" s="13"/>
      <c r="N157" s="13"/>
      <c r="O157" s="13"/>
      <c r="P157" s="40"/>
    </row>
    <row r="158" spans="1:17">
      <c r="A158" s="303" t="s">
        <v>790</v>
      </c>
      <c r="B158" s="13"/>
      <c r="C158" s="13"/>
      <c r="D158" s="13"/>
      <c r="E158" s="13"/>
      <c r="F158" s="13"/>
      <c r="G158" s="13"/>
      <c r="H158" s="13"/>
      <c r="I158" s="13"/>
      <c r="J158" s="13"/>
      <c r="K158" s="13"/>
      <c r="L158" s="13"/>
      <c r="M158" s="13"/>
      <c r="N158" s="13"/>
      <c r="O158" s="13"/>
      <c r="P158" s="40"/>
    </row>
    <row r="159" spans="1:17">
      <c r="A159" s="270"/>
      <c r="B159" s="3"/>
      <c r="C159" s="3"/>
      <c r="D159" s="3"/>
      <c r="G159" s="187"/>
      <c r="J159" s="187"/>
    </row>
    <row r="160" spans="1:17" ht="12.75" customHeight="1">
      <c r="A160" s="919" t="s">
        <v>457</v>
      </c>
      <c r="B160" s="928"/>
      <c r="C160" s="928"/>
      <c r="D160" s="928"/>
      <c r="E160" s="928"/>
      <c r="F160" s="928"/>
    </row>
    <row r="161" spans="1:10">
      <c r="A161" s="928"/>
      <c r="B161" s="928"/>
      <c r="C161" s="928"/>
      <c r="D161" s="928"/>
      <c r="E161" s="928"/>
      <c r="F161" s="928"/>
    </row>
    <row r="162" spans="1:10" ht="13.5" customHeight="1">
      <c r="A162" s="928"/>
      <c r="B162" s="928"/>
      <c r="C162" s="928"/>
      <c r="D162" s="928"/>
      <c r="E162" s="928"/>
      <c r="F162" s="928"/>
    </row>
    <row r="163" spans="1:10">
      <c r="A163" s="234"/>
      <c r="B163" s="3"/>
      <c r="C163" s="3"/>
      <c r="D163" s="3"/>
      <c r="G163" s="187"/>
      <c r="J163" s="187"/>
    </row>
    <row r="164" spans="1:10" ht="57.75" customHeight="1">
      <c r="A164" s="919" t="s">
        <v>385</v>
      </c>
      <c r="B164" s="919"/>
      <c r="C164" s="919"/>
      <c r="D164" s="919"/>
      <c r="E164" s="919"/>
      <c r="F164" s="919"/>
    </row>
    <row r="166" spans="1:10" ht="165" customHeight="1">
      <c r="A166" s="919" t="s">
        <v>797</v>
      </c>
      <c r="B166" s="919"/>
      <c r="C166" s="919"/>
      <c r="D166" s="919"/>
      <c r="E166" s="919"/>
      <c r="F166" s="919"/>
    </row>
  </sheetData>
  <mergeCells count="3">
    <mergeCell ref="A164:F164"/>
    <mergeCell ref="A166:F166"/>
    <mergeCell ref="A160:F162"/>
  </mergeCells>
  <phoneticPr fontId="2" type="noConversion"/>
  <pageMargins left="0.59055118110236227" right="0.59055118110236227" top="0.78740157480314965" bottom="0.78740157480314965" header="0.39370078740157483" footer="0.39370078740157483"/>
  <pageSetup paperSize="9" scale="48" firstPageNumber="38"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2" manualBreakCount="2">
    <brk id="59" max="15" man="1"/>
    <brk id="104" max="15" man="1"/>
  </rowBreaks>
  <tableParts count="2">
    <tablePart r:id="rId2"/>
    <tablePart r:id="rId3"/>
  </tableParts>
</worksheet>
</file>

<file path=xl/worksheets/sheet2.xml><?xml version="1.0" encoding="utf-8"?>
<worksheet xmlns="http://schemas.openxmlformats.org/spreadsheetml/2006/main" xmlns:r="http://schemas.openxmlformats.org/officeDocument/2006/relationships">
  <sheetPr codeName="Feuil2">
    <tabColor rgb="FF00B050"/>
    <pageSetUpPr fitToPage="1"/>
  </sheetPr>
  <dimension ref="A2:K51"/>
  <sheetViews>
    <sheetView zoomScale="70" zoomScaleNormal="70" zoomScalePageLayoutView="70" workbookViewId="0">
      <selection activeCell="F47" sqref="F47"/>
    </sheetView>
  </sheetViews>
  <sheetFormatPr baseColWidth="10" defaultRowHeight="23.25"/>
  <cols>
    <col min="1" max="1" width="6.140625" style="177" customWidth="1"/>
    <col min="2" max="2" width="4.28515625" style="178" customWidth="1"/>
    <col min="3" max="3" width="13.5703125" style="485" customWidth="1"/>
    <col min="4" max="4" width="2" style="486" bestFit="1" customWidth="1"/>
    <col min="5" max="5" width="6.7109375" style="475" customWidth="1"/>
    <col min="6" max="6" width="166.5703125" style="475" customWidth="1"/>
    <col min="7" max="7" width="11.42578125" style="742"/>
    <col min="8" max="8" width="6.140625" style="177" customWidth="1"/>
    <col min="9" max="16384" width="11.42578125" style="177"/>
  </cols>
  <sheetData>
    <row r="2" spans="1:11" ht="26.25">
      <c r="A2" s="497" t="s">
        <v>678</v>
      </c>
      <c r="B2" s="490"/>
      <c r="C2" s="490"/>
      <c r="D2" s="490"/>
      <c r="E2" s="491"/>
      <c r="F2" s="491"/>
    </row>
    <row r="3" spans="1:11">
      <c r="A3" s="496"/>
      <c r="B3" s="493"/>
      <c r="C3" s="751" t="s">
        <v>688</v>
      </c>
      <c r="D3" s="495"/>
      <c r="E3" s="495"/>
      <c r="F3" s="495"/>
    </row>
    <row r="4" spans="1:11">
      <c r="A4" s="492"/>
      <c r="B4" s="493"/>
      <c r="C4" s="494"/>
      <c r="D4" s="904"/>
      <c r="E4" s="904"/>
      <c r="F4" s="904"/>
    </row>
    <row r="5" spans="1:11">
      <c r="A5" s="492"/>
      <c r="B5" s="493"/>
      <c r="C5" s="494"/>
      <c r="D5" s="495"/>
      <c r="E5" s="495"/>
      <c r="F5" s="495"/>
    </row>
    <row r="6" spans="1:11">
      <c r="A6" s="492"/>
      <c r="B6" s="905" t="s">
        <v>111</v>
      </c>
      <c r="C6" s="905"/>
      <c r="D6" s="905"/>
      <c r="E6" s="905"/>
      <c r="F6" s="905"/>
    </row>
    <row r="7" spans="1:11">
      <c r="A7" s="492"/>
      <c r="B7" s="908" t="s">
        <v>112</v>
      </c>
      <c r="C7" s="909"/>
      <c r="D7" s="909"/>
      <c r="E7" s="909"/>
      <c r="F7" s="909"/>
    </row>
    <row r="8" spans="1:11" ht="25.5" customHeight="1">
      <c r="B8" s="177"/>
      <c r="C8" s="478"/>
      <c r="D8" s="478"/>
      <c r="E8" s="472"/>
      <c r="F8" s="473"/>
    </row>
    <row r="9" spans="1:11" ht="46.5" customHeight="1">
      <c r="B9" s="179" t="s">
        <v>113</v>
      </c>
      <c r="C9" s="479" t="s">
        <v>91</v>
      </c>
      <c r="D9" s="480" t="s">
        <v>114</v>
      </c>
      <c r="E9" s="906" t="s">
        <v>679</v>
      </c>
      <c r="F9" s="907"/>
      <c r="G9" s="743">
        <v>2</v>
      </c>
    </row>
    <row r="10" spans="1:11" ht="46.5" customHeight="1">
      <c r="B10" s="180" t="s">
        <v>113</v>
      </c>
      <c r="C10" s="481" t="s">
        <v>92</v>
      </c>
      <c r="D10" s="482" t="s">
        <v>114</v>
      </c>
      <c r="E10" s="902" t="s">
        <v>626</v>
      </c>
      <c r="F10" s="902"/>
      <c r="G10" s="744">
        <v>3</v>
      </c>
    </row>
    <row r="11" spans="1:11" ht="46.5" customHeight="1">
      <c r="B11" s="180" t="s">
        <v>113</v>
      </c>
      <c r="C11" s="481" t="s">
        <v>93</v>
      </c>
      <c r="D11" s="482" t="s">
        <v>114</v>
      </c>
      <c r="E11" s="902" t="s">
        <v>627</v>
      </c>
      <c r="F11" s="902"/>
      <c r="G11" s="744">
        <v>6</v>
      </c>
    </row>
    <row r="12" spans="1:11" ht="46.5" customHeight="1">
      <c r="B12" s="180" t="s">
        <v>113</v>
      </c>
      <c r="C12" s="481" t="s">
        <v>94</v>
      </c>
      <c r="D12" s="482" t="s">
        <v>114</v>
      </c>
      <c r="E12" s="902" t="s">
        <v>628</v>
      </c>
      <c r="F12" s="902"/>
      <c r="G12" s="744">
        <v>7</v>
      </c>
    </row>
    <row r="13" spans="1:11" ht="46.5" customHeight="1">
      <c r="B13" s="180" t="s">
        <v>113</v>
      </c>
      <c r="C13" s="481" t="s">
        <v>187</v>
      </c>
      <c r="D13" s="482" t="s">
        <v>114</v>
      </c>
      <c r="E13" s="902" t="s">
        <v>629</v>
      </c>
      <c r="F13" s="902"/>
      <c r="G13" s="744">
        <v>8</v>
      </c>
    </row>
    <row r="14" spans="1:11" ht="46.5" customHeight="1">
      <c r="B14" s="180" t="s">
        <v>113</v>
      </c>
      <c r="C14" s="481" t="s">
        <v>25</v>
      </c>
      <c r="D14" s="482" t="s">
        <v>114</v>
      </c>
      <c r="E14" s="902" t="s">
        <v>680</v>
      </c>
      <c r="F14" s="902"/>
      <c r="G14" s="744">
        <v>9</v>
      </c>
    </row>
    <row r="15" spans="1:11" ht="46.5" customHeight="1">
      <c r="B15" s="180" t="s">
        <v>113</v>
      </c>
      <c r="C15" s="481" t="s">
        <v>26</v>
      </c>
      <c r="D15" s="482" t="s">
        <v>114</v>
      </c>
      <c r="E15" s="902" t="s">
        <v>630</v>
      </c>
      <c r="F15" s="902"/>
      <c r="G15" s="744">
        <v>11</v>
      </c>
    </row>
    <row r="16" spans="1:11" ht="46.5" customHeight="1">
      <c r="B16" s="180" t="s">
        <v>113</v>
      </c>
      <c r="C16" s="481" t="s">
        <v>27</v>
      </c>
      <c r="D16" s="482" t="s">
        <v>114</v>
      </c>
      <c r="E16" s="902" t="s">
        <v>689</v>
      </c>
      <c r="F16" s="902"/>
      <c r="G16" s="744">
        <v>12</v>
      </c>
      <c r="K16" s="181"/>
    </row>
    <row r="17" spans="2:11" ht="46.5" customHeight="1">
      <c r="B17" s="180" t="s">
        <v>113</v>
      </c>
      <c r="C17" s="481" t="s">
        <v>30</v>
      </c>
      <c r="D17" s="482" t="s">
        <v>114</v>
      </c>
      <c r="E17" s="902" t="s">
        <v>681</v>
      </c>
      <c r="F17" s="902"/>
      <c r="G17" s="744">
        <v>14</v>
      </c>
    </row>
    <row r="18" spans="2:11" ht="46.5" customHeight="1">
      <c r="B18" s="180" t="s">
        <v>113</v>
      </c>
      <c r="C18" s="481" t="s">
        <v>31</v>
      </c>
      <c r="D18" s="482" t="s">
        <v>114</v>
      </c>
      <c r="E18" s="902" t="s">
        <v>631</v>
      </c>
      <c r="F18" s="902"/>
      <c r="G18" s="744">
        <v>17</v>
      </c>
    </row>
    <row r="19" spans="2:11" ht="45.75" customHeight="1">
      <c r="B19" s="180" t="s">
        <v>113</v>
      </c>
      <c r="C19" s="481" t="s">
        <v>32</v>
      </c>
      <c r="D19" s="482" t="s">
        <v>114</v>
      </c>
      <c r="E19" s="902" t="s">
        <v>632</v>
      </c>
      <c r="F19" s="902"/>
      <c r="G19" s="744">
        <v>20</v>
      </c>
    </row>
    <row r="20" spans="2:11" ht="63.75" customHeight="1">
      <c r="B20" s="180" t="s">
        <v>113</v>
      </c>
      <c r="C20" s="481" t="s">
        <v>33</v>
      </c>
      <c r="D20" s="482" t="s">
        <v>114</v>
      </c>
      <c r="E20" s="902" t="s">
        <v>633</v>
      </c>
      <c r="F20" s="902"/>
      <c r="G20" s="744">
        <v>23</v>
      </c>
      <c r="K20" s="181"/>
    </row>
    <row r="21" spans="2:11" ht="45.75" customHeight="1">
      <c r="B21" s="180" t="s">
        <v>113</v>
      </c>
      <c r="C21" s="481" t="s">
        <v>34</v>
      </c>
      <c r="D21" s="482" t="s">
        <v>114</v>
      </c>
      <c r="E21" s="902" t="s">
        <v>634</v>
      </c>
      <c r="F21" s="902"/>
      <c r="G21" s="744">
        <v>26</v>
      </c>
      <c r="K21" s="181"/>
    </row>
    <row r="22" spans="2:11" ht="45" customHeight="1">
      <c r="B22" s="180" t="s">
        <v>113</v>
      </c>
      <c r="C22" s="481" t="s">
        <v>35</v>
      </c>
      <c r="D22" s="482" t="s">
        <v>114</v>
      </c>
      <c r="E22" s="902" t="s">
        <v>635</v>
      </c>
      <c r="F22" s="902"/>
      <c r="G22" s="744">
        <v>29</v>
      </c>
      <c r="K22" s="181"/>
    </row>
    <row r="23" spans="2:11" ht="46.5" customHeight="1">
      <c r="B23" s="180" t="s">
        <v>113</v>
      </c>
      <c r="C23" s="481" t="s">
        <v>36</v>
      </c>
      <c r="D23" s="482" t="s">
        <v>114</v>
      </c>
      <c r="E23" s="902" t="s">
        <v>636</v>
      </c>
      <c r="F23" s="902"/>
      <c r="G23" s="744">
        <v>32</v>
      </c>
      <c r="K23" s="181"/>
    </row>
    <row r="24" spans="2:11" ht="46.5" customHeight="1">
      <c r="B24" s="180" t="s">
        <v>113</v>
      </c>
      <c r="C24" s="481" t="s">
        <v>37</v>
      </c>
      <c r="D24" s="482" t="s">
        <v>114</v>
      </c>
      <c r="E24" s="902" t="s">
        <v>637</v>
      </c>
      <c r="F24" s="902"/>
      <c r="G24" s="744">
        <v>35</v>
      </c>
    </row>
    <row r="25" spans="2:11" ht="46.5" customHeight="1">
      <c r="B25" s="180" t="s">
        <v>113</v>
      </c>
      <c r="C25" s="481" t="s">
        <v>38</v>
      </c>
      <c r="D25" s="482" t="s">
        <v>114</v>
      </c>
      <c r="E25" s="902" t="s">
        <v>638</v>
      </c>
      <c r="F25" s="902"/>
      <c r="G25" s="744">
        <v>38</v>
      </c>
    </row>
    <row r="26" spans="2:11" ht="46.5" customHeight="1">
      <c r="B26" s="180" t="s">
        <v>113</v>
      </c>
      <c r="C26" s="481" t="s">
        <v>453</v>
      </c>
      <c r="D26" s="482" t="s">
        <v>114</v>
      </c>
      <c r="E26" s="902" t="s">
        <v>639</v>
      </c>
      <c r="F26" s="902"/>
      <c r="G26" s="744">
        <v>41</v>
      </c>
    </row>
    <row r="27" spans="2:11" ht="46.5" customHeight="1">
      <c r="B27" s="180" t="s">
        <v>113</v>
      </c>
      <c r="C27" s="481" t="s">
        <v>454</v>
      </c>
      <c r="D27" s="482" t="s">
        <v>114</v>
      </c>
      <c r="E27" s="902" t="s">
        <v>640</v>
      </c>
      <c r="F27" s="902"/>
      <c r="G27" s="744">
        <v>44</v>
      </c>
    </row>
    <row r="28" spans="2:11" ht="46.5" customHeight="1">
      <c r="B28" s="180" t="s">
        <v>113</v>
      </c>
      <c r="C28" s="481" t="s">
        <v>2</v>
      </c>
      <c r="D28" s="482" t="s">
        <v>114</v>
      </c>
      <c r="E28" s="902" t="s">
        <v>682</v>
      </c>
      <c r="F28" s="902"/>
      <c r="G28" s="744">
        <v>47</v>
      </c>
    </row>
    <row r="29" spans="2:11" ht="46.5" customHeight="1">
      <c r="B29" s="180" t="s">
        <v>113</v>
      </c>
      <c r="C29" s="481" t="s">
        <v>3</v>
      </c>
      <c r="D29" s="482" t="s">
        <v>114</v>
      </c>
      <c r="E29" s="902" t="s">
        <v>683</v>
      </c>
      <c r="F29" s="902"/>
      <c r="G29" s="744">
        <v>49</v>
      </c>
      <c r="K29" s="181"/>
    </row>
    <row r="30" spans="2:11" ht="46.5" customHeight="1">
      <c r="B30" s="180" t="s">
        <v>113</v>
      </c>
      <c r="C30" s="481" t="s">
        <v>4</v>
      </c>
      <c r="D30" s="482" t="s">
        <v>114</v>
      </c>
      <c r="E30" s="902" t="s">
        <v>684</v>
      </c>
      <c r="F30" s="902"/>
      <c r="G30" s="744">
        <v>56</v>
      </c>
      <c r="K30" s="181"/>
    </row>
    <row r="31" spans="2:11" ht="46.5" customHeight="1">
      <c r="B31" s="180" t="s">
        <v>113</v>
      </c>
      <c r="C31" s="481" t="s">
        <v>5</v>
      </c>
      <c r="D31" s="482" t="s">
        <v>114</v>
      </c>
      <c r="E31" s="902" t="s">
        <v>685</v>
      </c>
      <c r="F31" s="902"/>
      <c r="G31" s="744">
        <v>64</v>
      </c>
    </row>
    <row r="32" spans="2:11" ht="46.5" customHeight="1">
      <c r="B32" s="180" t="s">
        <v>113</v>
      </c>
      <c r="C32" s="481" t="s">
        <v>7</v>
      </c>
      <c r="D32" s="482" t="s">
        <v>114</v>
      </c>
      <c r="E32" s="902" t="s">
        <v>686</v>
      </c>
      <c r="F32" s="902"/>
      <c r="G32" s="744">
        <v>71</v>
      </c>
    </row>
    <row r="33" spans="2:7" ht="46.5" customHeight="1">
      <c r="B33" s="180" t="s">
        <v>113</v>
      </c>
      <c r="C33" s="481" t="s">
        <v>283</v>
      </c>
      <c r="D33" s="482" t="s">
        <v>114</v>
      </c>
      <c r="E33" s="902" t="s">
        <v>687</v>
      </c>
      <c r="F33" s="902"/>
      <c r="G33" s="744">
        <v>76</v>
      </c>
    </row>
    <row r="34" spans="2:7" ht="46.5" customHeight="1">
      <c r="B34" s="180" t="s">
        <v>113</v>
      </c>
      <c r="C34" s="899" t="s">
        <v>941</v>
      </c>
      <c r="D34" s="482" t="s">
        <v>114</v>
      </c>
      <c r="E34" s="902" t="s">
        <v>944</v>
      </c>
      <c r="F34" s="902"/>
      <c r="G34" s="744">
        <v>82</v>
      </c>
    </row>
    <row r="35" spans="2:7" ht="46.5" customHeight="1">
      <c r="B35" s="180" t="s">
        <v>113</v>
      </c>
      <c r="C35" s="481" t="s">
        <v>942</v>
      </c>
      <c r="D35" s="482" t="s">
        <v>114</v>
      </c>
      <c r="E35" s="902" t="s">
        <v>945</v>
      </c>
      <c r="F35" s="902"/>
      <c r="G35" s="744">
        <v>85</v>
      </c>
    </row>
    <row r="36" spans="2:7" ht="46.5" customHeight="1">
      <c r="B36" s="180" t="s">
        <v>113</v>
      </c>
      <c r="C36" s="481" t="s">
        <v>943</v>
      </c>
      <c r="D36" s="482" t="s">
        <v>114</v>
      </c>
      <c r="E36" s="902" t="s">
        <v>955</v>
      </c>
      <c r="F36" s="902"/>
      <c r="G36" s="744">
        <v>88</v>
      </c>
    </row>
    <row r="37" spans="2:7" ht="29.25" customHeight="1">
      <c r="B37" s="180" t="s">
        <v>113</v>
      </c>
      <c r="C37" s="481" t="s">
        <v>432</v>
      </c>
      <c r="D37" s="482" t="s">
        <v>114</v>
      </c>
      <c r="E37" s="902" t="s">
        <v>11</v>
      </c>
      <c r="F37" s="902"/>
      <c r="G37" s="744">
        <v>91</v>
      </c>
    </row>
    <row r="38" spans="2:7" ht="29.25" customHeight="1">
      <c r="B38" s="180" t="s">
        <v>113</v>
      </c>
      <c r="C38" s="481" t="s">
        <v>433</v>
      </c>
      <c r="D38" s="482" t="s">
        <v>114</v>
      </c>
      <c r="E38" s="902" t="s">
        <v>436</v>
      </c>
      <c r="F38" s="902"/>
      <c r="G38" s="744">
        <v>93</v>
      </c>
    </row>
    <row r="39" spans="2:7">
      <c r="B39" s="182" t="s">
        <v>113</v>
      </c>
      <c r="C39" s="483" t="s">
        <v>434</v>
      </c>
      <c r="D39" s="484" t="s">
        <v>114</v>
      </c>
      <c r="E39" s="903" t="s">
        <v>435</v>
      </c>
      <c r="F39" s="903"/>
      <c r="G39" s="745">
        <v>94</v>
      </c>
    </row>
    <row r="40" spans="2:7" ht="18.75" customHeight="1">
      <c r="E40" s="474"/>
    </row>
    <row r="41" spans="2:7">
      <c r="B41" s="183"/>
      <c r="C41" s="487" t="s">
        <v>115</v>
      </c>
      <c r="D41" s="488"/>
      <c r="E41" s="901" t="s">
        <v>116</v>
      </c>
      <c r="F41" s="901"/>
    </row>
    <row r="42" spans="2:7">
      <c r="B42" s="183"/>
      <c r="D42" s="489"/>
      <c r="E42" s="900" t="s">
        <v>117</v>
      </c>
      <c r="F42" s="900"/>
    </row>
    <row r="43" spans="2:7">
      <c r="B43" s="183"/>
      <c r="D43" s="489"/>
      <c r="E43" s="900" t="s">
        <v>118</v>
      </c>
      <c r="F43" s="900"/>
    </row>
    <row r="44" spans="2:7">
      <c r="B44" s="183"/>
      <c r="C44" s="487" t="s">
        <v>280</v>
      </c>
      <c r="D44" s="489"/>
      <c r="E44" s="476" t="s">
        <v>279</v>
      </c>
      <c r="F44" s="477"/>
    </row>
    <row r="45" spans="2:7">
      <c r="B45" s="183"/>
      <c r="D45" s="489"/>
      <c r="E45" s="477"/>
      <c r="F45" s="477"/>
    </row>
    <row r="46" spans="2:7">
      <c r="B46" s="183"/>
      <c r="D46" s="489"/>
      <c r="E46" s="477"/>
      <c r="F46" s="477"/>
    </row>
    <row r="47" spans="2:7">
      <c r="B47" s="183"/>
      <c r="D47" s="489"/>
      <c r="E47" s="477"/>
      <c r="F47" s="477"/>
    </row>
    <row r="48" spans="2:7">
      <c r="B48" s="183"/>
      <c r="D48" s="489"/>
      <c r="E48" s="477"/>
      <c r="F48" s="477"/>
    </row>
    <row r="49" spans="2:6">
      <c r="B49" s="183"/>
      <c r="D49" s="489"/>
      <c r="E49" s="477"/>
      <c r="F49" s="477"/>
    </row>
    <row r="50" spans="2:6">
      <c r="B50" s="183"/>
      <c r="D50" s="489"/>
      <c r="E50" s="477"/>
      <c r="F50" s="477"/>
    </row>
    <row r="51" spans="2:6">
      <c r="B51" s="183"/>
      <c r="D51" s="489"/>
      <c r="E51" s="477"/>
      <c r="F51" s="477"/>
    </row>
  </sheetData>
  <mergeCells count="37">
    <mergeCell ref="D4:F4"/>
    <mergeCell ref="B6:F6"/>
    <mergeCell ref="E10:F10"/>
    <mergeCell ref="E9:F9"/>
    <mergeCell ref="B7:F7"/>
    <mergeCell ref="E22:F22"/>
    <mergeCell ref="E37:F37"/>
    <mergeCell ref="E33:F33"/>
    <mergeCell ref="E11:F11"/>
    <mergeCell ref="E30:F30"/>
    <mergeCell ref="E26:F26"/>
    <mergeCell ref="E27:F27"/>
    <mergeCell ref="E17:F17"/>
    <mergeCell ref="E16:F16"/>
    <mergeCell ref="E12:F12"/>
    <mergeCell ref="E14:F14"/>
    <mergeCell ref="E15:F15"/>
    <mergeCell ref="E13:F13"/>
    <mergeCell ref="E34:F34"/>
    <mergeCell ref="E35:F35"/>
    <mergeCell ref="E36:F36"/>
    <mergeCell ref="E43:F43"/>
    <mergeCell ref="E42:F42"/>
    <mergeCell ref="E41:F41"/>
    <mergeCell ref="E18:F18"/>
    <mergeCell ref="E39:F39"/>
    <mergeCell ref="E19:F19"/>
    <mergeCell ref="E20:F20"/>
    <mergeCell ref="E23:F23"/>
    <mergeCell ref="E24:F24"/>
    <mergeCell ref="E21:F21"/>
    <mergeCell ref="E31:F31"/>
    <mergeCell ref="E38:F38"/>
    <mergeCell ref="E25:F25"/>
    <mergeCell ref="E28:F28"/>
    <mergeCell ref="E32:F32"/>
    <mergeCell ref="E29:F29"/>
  </mergeCells>
  <phoneticPr fontId="2" type="noConversion"/>
  <hyperlinks>
    <hyperlink ref="C9" location="'T 1.1'!A1" display="T 1.1"/>
    <hyperlink ref="C10" location="'T 1.2'!A1" display="T 1.2"/>
    <hyperlink ref="C11" location="'T 1.3'!A1" display="T 1.3"/>
    <hyperlink ref="C17" location="'T 3'!A1" display="T 3"/>
    <hyperlink ref="C18" location="'T 4.1'!A1" display="T 4.1"/>
    <hyperlink ref="C39" location="'Annexe 3'!A1" display="Annexe 3"/>
    <hyperlink ref="C12" location="'T 1.4'!A1" display="T 1.4"/>
    <hyperlink ref="C14" location="'T 2.1'!A1" display="T 2.1"/>
    <hyperlink ref="C15" location="'T 2.2'!A1" display="T 2.2"/>
    <hyperlink ref="C16" location="'T 2.3'!A1" display="T 2.3"/>
    <hyperlink ref="B7" r:id="rId1"/>
    <hyperlink ref="C24" location="'T 4.7'!A1" display="T 4.7"/>
    <hyperlink ref="C19" location="'T 4.2'!A1" display="T 4.2"/>
    <hyperlink ref="C20" location="'T 4.3'!A1" display="T 4.3"/>
    <hyperlink ref="C23" location="'T 4.6'!A1" display="T 4.6"/>
    <hyperlink ref="C25" location="'T 4.8'!A1" display="T 4.8"/>
    <hyperlink ref="C31" location="'T 5.4'!A1" display="T 5.4"/>
    <hyperlink ref="C38" location="'Annexe 2'!A1" display="Annexe 2"/>
    <hyperlink ref="C28" location="'T 5.1'!A1" display="T 5.1"/>
    <hyperlink ref="C29" location="'T 5.2'!A1" display="T 5.2"/>
    <hyperlink ref="C30" location="'T 5.3'!A1" display="T 5.3"/>
    <hyperlink ref="C21" location="'T 4.4'!A1" display="T 4.4"/>
    <hyperlink ref="C22" location="'T 4.5'!A1" display="T 4.5"/>
    <hyperlink ref="C13" location="'T 1.5'!A1" display="T 1.5"/>
    <hyperlink ref="C32" location="'T 5.5'!A1" display="T 5.4"/>
    <hyperlink ref="C33" location="'T 5.6'!A1" display="T 5.6"/>
    <hyperlink ref="C37" location="'Annexe 1'!A1" display="Annexe 1"/>
    <hyperlink ref="C26" location="'T 4.9'!A1" display="T 4.9"/>
    <hyperlink ref="C27" location="'T 4.10'!A1" display="T 4.10"/>
    <hyperlink ref="C34" location="'T 6.1'!A1" display="T 6.1"/>
    <hyperlink ref="C35" location="'T 6.2'!A1" display="T 6.2"/>
    <hyperlink ref="C36" location="'T 6.3'!A1" display="T 6.3"/>
  </hyperlinks>
  <pageMargins left="0.59055118110236227" right="0.59055118110236227" top="0.78740157480314965" bottom="0.78740157480314965" header="0.23622047244094491" footer="0.35433070866141736"/>
  <pageSetup paperSize="9" scale="43" firstPageNumber="3" orientation="portrait" useFirstPageNumber="1" r:id="rId2"/>
  <headerFooter alignWithMargins="0"/>
  <colBreaks count="1" manualBreakCount="1">
    <brk id="8" max="1048575" man="1"/>
  </colBreaks>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Y163"/>
  <sheetViews>
    <sheetView zoomScale="85" zoomScaleNormal="85" zoomScalePageLayoutView="85" workbookViewId="0">
      <selection activeCell="L2" sqref="L2"/>
    </sheetView>
  </sheetViews>
  <sheetFormatPr baseColWidth="10" defaultRowHeight="12.75"/>
  <cols>
    <col min="1" max="1" width="90.140625" customWidth="1"/>
    <col min="13" max="15" width="13.7109375" customWidth="1"/>
    <col min="16" max="16" width="19" customWidth="1"/>
  </cols>
  <sheetData>
    <row r="1" spans="1:16" s="746" customFormat="1" ht="23.25" customHeight="1">
      <c r="A1" s="47" t="s">
        <v>828</v>
      </c>
    </row>
    <row r="2" spans="1:16" ht="18">
      <c r="A2" s="47"/>
    </row>
    <row r="3" spans="1:16" ht="13.5" thickBot="1">
      <c r="P3" s="275" t="s">
        <v>255</v>
      </c>
    </row>
    <row r="4" spans="1:16">
      <c r="A4" s="42"/>
      <c r="B4" s="43" t="s">
        <v>42</v>
      </c>
      <c r="C4" s="43" t="s">
        <v>133</v>
      </c>
      <c r="D4" s="43" t="s">
        <v>135</v>
      </c>
      <c r="E4" s="43" t="s">
        <v>43</v>
      </c>
      <c r="F4" s="43" t="s">
        <v>44</v>
      </c>
      <c r="G4" s="43" t="s">
        <v>45</v>
      </c>
      <c r="H4" s="43" t="s">
        <v>46</v>
      </c>
      <c r="I4" s="43" t="s">
        <v>137</v>
      </c>
      <c r="J4" s="43" t="s">
        <v>138</v>
      </c>
      <c r="K4" s="43" t="s">
        <v>139</v>
      </c>
      <c r="L4" s="268">
        <v>100000</v>
      </c>
      <c r="M4" s="266" t="s">
        <v>278</v>
      </c>
      <c r="N4" s="266" t="s">
        <v>276</v>
      </c>
      <c r="O4" s="273" t="s">
        <v>84</v>
      </c>
      <c r="P4" s="298" t="s">
        <v>266</v>
      </c>
    </row>
    <row r="5" spans="1:16">
      <c r="A5" s="612" t="s">
        <v>88</v>
      </c>
      <c r="B5" s="44" t="s">
        <v>132</v>
      </c>
      <c r="C5" s="44" t="s">
        <v>47</v>
      </c>
      <c r="D5" s="44" t="s">
        <v>47</v>
      </c>
      <c r="E5" s="44" t="s">
        <v>47</v>
      </c>
      <c r="F5" s="44" t="s">
        <v>47</v>
      </c>
      <c r="G5" s="44" t="s">
        <v>47</v>
      </c>
      <c r="H5" s="44" t="s">
        <v>47</v>
      </c>
      <c r="I5" s="44" t="s">
        <v>47</v>
      </c>
      <c r="J5" s="44" t="s">
        <v>47</v>
      </c>
      <c r="K5" s="44" t="s">
        <v>47</v>
      </c>
      <c r="L5" s="44" t="s">
        <v>50</v>
      </c>
      <c r="M5" s="251" t="s">
        <v>277</v>
      </c>
      <c r="N5" s="251" t="s">
        <v>156</v>
      </c>
      <c r="O5" s="272" t="s">
        <v>155</v>
      </c>
      <c r="P5" s="299" t="s">
        <v>343</v>
      </c>
    </row>
    <row r="6" spans="1:16" ht="13.5" customHeight="1" thickBot="1">
      <c r="A6" s="462" t="s">
        <v>255</v>
      </c>
      <c r="B6" s="45" t="s">
        <v>50</v>
      </c>
      <c r="C6" s="45" t="s">
        <v>134</v>
      </c>
      <c r="D6" s="45" t="s">
        <v>136</v>
      </c>
      <c r="E6" s="45" t="s">
        <v>51</v>
      </c>
      <c r="F6" s="45" t="s">
        <v>52</v>
      </c>
      <c r="G6" s="45" t="s">
        <v>53</v>
      </c>
      <c r="H6" s="45" t="s">
        <v>49</v>
      </c>
      <c r="I6" s="45" t="s">
        <v>140</v>
      </c>
      <c r="J6" s="45" t="s">
        <v>141</v>
      </c>
      <c r="K6" s="45" t="s">
        <v>142</v>
      </c>
      <c r="L6" s="45" t="s">
        <v>143</v>
      </c>
      <c r="M6" s="267" t="s">
        <v>156</v>
      </c>
      <c r="N6" s="267" t="s">
        <v>143</v>
      </c>
      <c r="O6" s="274" t="s">
        <v>48</v>
      </c>
      <c r="P6" s="300" t="s">
        <v>287</v>
      </c>
    </row>
    <row r="7" spans="1:16">
      <c r="A7" s="238"/>
    </row>
    <row r="8" spans="1:16" ht="16.5" customHeight="1">
      <c r="A8" s="515" t="s">
        <v>188</v>
      </c>
      <c r="B8" s="507">
        <v>622.09488140500002</v>
      </c>
      <c r="C8" s="507">
        <v>507.68184307199999</v>
      </c>
      <c r="D8" s="507">
        <v>483.282886609</v>
      </c>
      <c r="E8" s="507">
        <v>557.775362427</v>
      </c>
      <c r="F8" s="507">
        <v>665.91420306999999</v>
      </c>
      <c r="G8" s="507">
        <v>780.29433626599996</v>
      </c>
      <c r="H8" s="507">
        <v>903.17629724799997</v>
      </c>
      <c r="I8" s="507">
        <v>1064.9663619830001</v>
      </c>
      <c r="J8" s="507">
        <v>1214.028822755</v>
      </c>
      <c r="K8" s="507">
        <v>1318.554046001</v>
      </c>
      <c r="L8" s="507">
        <v>1328.6018562629999</v>
      </c>
      <c r="M8" s="520">
        <v>681.92654395099999</v>
      </c>
      <c r="N8" s="520">
        <v>1235.5852525380001</v>
      </c>
      <c r="O8" s="520">
        <v>964.14367877500001</v>
      </c>
      <c r="P8" s="507">
        <v>950.91832170600003</v>
      </c>
    </row>
    <row r="9" spans="1:16" ht="16.5" customHeight="1">
      <c r="A9" s="506" t="s">
        <v>189</v>
      </c>
      <c r="B9" s="508">
        <v>227.69718308200001</v>
      </c>
      <c r="C9" s="508">
        <v>177.375352314</v>
      </c>
      <c r="D9" s="508">
        <v>157.97124921100001</v>
      </c>
      <c r="E9" s="508">
        <v>176.46025212699999</v>
      </c>
      <c r="F9" s="508">
        <v>205.21863119700001</v>
      </c>
      <c r="G9" s="508">
        <v>221.49902981599999</v>
      </c>
      <c r="H9" s="508">
        <v>240.99749444299999</v>
      </c>
      <c r="I9" s="508">
        <v>258.58668713899999</v>
      </c>
      <c r="J9" s="508">
        <v>276.37477614300002</v>
      </c>
      <c r="K9" s="508">
        <v>276.98563052399999</v>
      </c>
      <c r="L9" s="508">
        <v>239.91162658100001</v>
      </c>
      <c r="M9" s="521">
        <v>201.63793540500001</v>
      </c>
      <c r="N9" s="521">
        <v>261.32020317199999</v>
      </c>
      <c r="O9" s="521">
        <v>232.05985119499999</v>
      </c>
      <c r="P9" s="508">
        <v>232.29187636200001</v>
      </c>
    </row>
    <row r="10" spans="1:16" ht="16.5" customHeight="1">
      <c r="A10" s="506" t="s">
        <v>190</v>
      </c>
      <c r="B10" s="508">
        <v>136.94726516599999</v>
      </c>
      <c r="C10" s="508">
        <v>140.75292405499999</v>
      </c>
      <c r="D10" s="508">
        <v>170.893093763</v>
      </c>
      <c r="E10" s="508">
        <v>251.89247316999999</v>
      </c>
      <c r="F10" s="508">
        <v>339.79915477200001</v>
      </c>
      <c r="G10" s="508">
        <v>416.53810907799999</v>
      </c>
      <c r="H10" s="508">
        <v>512.15314364200003</v>
      </c>
      <c r="I10" s="508">
        <v>636.36003536299995</v>
      </c>
      <c r="J10" s="508">
        <v>742.39724206200003</v>
      </c>
      <c r="K10" s="508">
        <v>802.42974348500002</v>
      </c>
      <c r="L10" s="508">
        <v>722.291774852</v>
      </c>
      <c r="M10" s="521">
        <v>341.370030574</v>
      </c>
      <c r="N10" s="521">
        <v>723.67312627599995</v>
      </c>
      <c r="O10" s="521">
        <v>536.24185798300005</v>
      </c>
      <c r="P10" s="508">
        <v>522.78666103900002</v>
      </c>
    </row>
    <row r="11" spans="1:16" ht="16.5" customHeight="1">
      <c r="A11" s="506" t="s">
        <v>191</v>
      </c>
      <c r="B11" s="508">
        <v>11.714228386</v>
      </c>
      <c r="C11" s="508">
        <v>11.358181427</v>
      </c>
      <c r="D11" s="508">
        <v>12.064447518</v>
      </c>
      <c r="E11" s="508">
        <v>16.536628696000001</v>
      </c>
      <c r="F11" s="508">
        <v>20.845365281999999</v>
      </c>
      <c r="G11" s="508">
        <v>23.406818859000001</v>
      </c>
      <c r="H11" s="508">
        <v>26.204693603999999</v>
      </c>
      <c r="I11" s="508">
        <v>26.270789358999998</v>
      </c>
      <c r="J11" s="508">
        <v>32.159482431999997</v>
      </c>
      <c r="K11" s="508">
        <v>42.785352738999997</v>
      </c>
      <c r="L11" s="508">
        <v>34.946658511000003</v>
      </c>
      <c r="M11" s="521">
        <v>19.978768364</v>
      </c>
      <c r="N11" s="521">
        <v>33.583548200000003</v>
      </c>
      <c r="O11" s="521">
        <v>26.913549531000001</v>
      </c>
      <c r="P11" s="508">
        <v>27.149171689999999</v>
      </c>
    </row>
    <row r="12" spans="1:16" ht="16.5" customHeight="1">
      <c r="A12" s="506" t="s">
        <v>192</v>
      </c>
      <c r="B12" s="508">
        <v>104.625137991</v>
      </c>
      <c r="C12" s="508">
        <v>91.686296298000002</v>
      </c>
      <c r="D12" s="508">
        <v>90.644542345000005</v>
      </c>
      <c r="E12" s="508">
        <v>67.143726826000005</v>
      </c>
      <c r="F12" s="508">
        <v>64.023557984999997</v>
      </c>
      <c r="G12" s="508">
        <v>79.088377407999999</v>
      </c>
      <c r="H12" s="508">
        <v>92.176475765999996</v>
      </c>
      <c r="I12" s="508">
        <v>111.651082941</v>
      </c>
      <c r="J12" s="508">
        <v>126.47976168</v>
      </c>
      <c r="K12" s="508">
        <v>158.228068939</v>
      </c>
      <c r="L12" s="508">
        <v>291.89323442099999</v>
      </c>
      <c r="M12" s="521">
        <v>77.149398308000002</v>
      </c>
      <c r="N12" s="521">
        <v>180.187755541</v>
      </c>
      <c r="O12" s="521">
        <v>129.671266933</v>
      </c>
      <c r="P12" s="508">
        <v>128.066273303</v>
      </c>
    </row>
    <row r="13" spans="1:16" ht="16.5" customHeight="1">
      <c r="A13" s="506" t="s">
        <v>193</v>
      </c>
      <c r="B13" s="508">
        <v>141.111066779</v>
      </c>
      <c r="C13" s="508">
        <v>86.509088977999994</v>
      </c>
      <c r="D13" s="508">
        <v>51.709553772</v>
      </c>
      <c r="E13" s="508">
        <v>45.742281607999999</v>
      </c>
      <c r="F13" s="508">
        <v>36.027493835000001</v>
      </c>
      <c r="G13" s="508">
        <v>39.762001103999999</v>
      </c>
      <c r="H13" s="508">
        <v>31.644489793000002</v>
      </c>
      <c r="I13" s="508">
        <v>32.097767181000002</v>
      </c>
      <c r="J13" s="508">
        <v>36.617560437999998</v>
      </c>
      <c r="K13" s="508">
        <v>38.125250313000002</v>
      </c>
      <c r="L13" s="508">
        <v>39.558561898000001</v>
      </c>
      <c r="M13" s="521">
        <v>41.790411298999999</v>
      </c>
      <c r="N13" s="521">
        <v>36.820619348999998</v>
      </c>
      <c r="O13" s="521">
        <v>39.257153133000003</v>
      </c>
      <c r="P13" s="508">
        <v>40.624339313</v>
      </c>
    </row>
    <row r="14" spans="1:16" ht="16.5" customHeight="1">
      <c r="A14" s="515" t="s">
        <v>194</v>
      </c>
      <c r="B14" s="507">
        <v>814.19376519299999</v>
      </c>
      <c r="C14" s="507">
        <v>672.22092737399998</v>
      </c>
      <c r="D14" s="507">
        <v>622.39311134299999</v>
      </c>
      <c r="E14" s="507">
        <v>697.24044832599998</v>
      </c>
      <c r="F14" s="507">
        <v>819.58304266000005</v>
      </c>
      <c r="G14" s="507">
        <v>943.36003863099995</v>
      </c>
      <c r="H14" s="507">
        <v>1072.6686871899999</v>
      </c>
      <c r="I14" s="507">
        <v>1240.1276112789999</v>
      </c>
      <c r="J14" s="507">
        <v>1387.112122582</v>
      </c>
      <c r="K14" s="507">
        <v>1518.9263720839999</v>
      </c>
      <c r="L14" s="507">
        <v>1468.662260672</v>
      </c>
      <c r="M14" s="520">
        <v>835.05911816900004</v>
      </c>
      <c r="N14" s="520">
        <v>1403.5199558219999</v>
      </c>
      <c r="O14" s="520">
        <v>1124.8213604560001</v>
      </c>
      <c r="P14" s="507">
        <v>1113.916350597</v>
      </c>
    </row>
    <row r="15" spans="1:16" ht="16.5" customHeight="1">
      <c r="A15" s="506" t="s">
        <v>86</v>
      </c>
      <c r="B15" s="508">
        <v>344.362568479</v>
      </c>
      <c r="C15" s="508">
        <v>295.276269834</v>
      </c>
      <c r="D15" s="508">
        <v>309.16371417099998</v>
      </c>
      <c r="E15" s="508">
        <v>398.46541359000003</v>
      </c>
      <c r="F15" s="508">
        <v>511.82913971200003</v>
      </c>
      <c r="G15" s="508">
        <v>614.79720789199996</v>
      </c>
      <c r="H15" s="508">
        <v>723.11942641799999</v>
      </c>
      <c r="I15" s="508">
        <v>846.62326752399997</v>
      </c>
      <c r="J15" s="508">
        <v>934.06945444200005</v>
      </c>
      <c r="K15" s="508">
        <v>1008.17530117</v>
      </c>
      <c r="L15" s="508">
        <v>1010.82973995</v>
      </c>
      <c r="M15" s="521">
        <v>514.47636624899997</v>
      </c>
      <c r="N15" s="521">
        <v>951.87624523600005</v>
      </c>
      <c r="O15" s="521">
        <v>737.43274480100001</v>
      </c>
      <c r="P15" s="508">
        <v>724.17659456199999</v>
      </c>
    </row>
    <row r="16" spans="1:16" ht="16.5" customHeight="1">
      <c r="A16" s="506" t="s">
        <v>195</v>
      </c>
      <c r="B16" s="508">
        <v>236.52993281299999</v>
      </c>
      <c r="C16" s="508">
        <v>232.09319765000001</v>
      </c>
      <c r="D16" s="508">
        <v>265.975283719</v>
      </c>
      <c r="E16" s="508">
        <v>365.96356877300002</v>
      </c>
      <c r="F16" s="508">
        <v>474.09679155399999</v>
      </c>
      <c r="G16" s="508">
        <v>560.38281715599999</v>
      </c>
      <c r="H16" s="508">
        <v>650.13696633699999</v>
      </c>
      <c r="I16" s="508">
        <v>762.67879115300002</v>
      </c>
      <c r="J16" s="508">
        <v>847.64664914299999</v>
      </c>
      <c r="K16" s="508">
        <v>896.77349603799996</v>
      </c>
      <c r="L16" s="508">
        <v>823.22049353299997</v>
      </c>
      <c r="M16" s="521">
        <v>466.28475092899998</v>
      </c>
      <c r="N16" s="521">
        <v>830.23177625699998</v>
      </c>
      <c r="O16" s="521">
        <v>651.79991599899995</v>
      </c>
      <c r="P16" s="508">
        <v>640.46058469399998</v>
      </c>
    </row>
    <row r="17" spans="1:16" ht="16.5" customHeight="1">
      <c r="A17" s="506" t="s">
        <v>229</v>
      </c>
      <c r="B17" s="508">
        <v>26.431218603000001</v>
      </c>
      <c r="C17" s="508">
        <v>20.602138212</v>
      </c>
      <c r="D17" s="508">
        <v>30.432865265</v>
      </c>
      <c r="E17" s="508">
        <v>69.905198815000006</v>
      </c>
      <c r="F17" s="508">
        <v>106.935572576</v>
      </c>
      <c r="G17" s="508">
        <v>138.32345856000001</v>
      </c>
      <c r="H17" s="508">
        <v>169.25871035</v>
      </c>
      <c r="I17" s="508">
        <v>211.85594108699999</v>
      </c>
      <c r="J17" s="508">
        <v>226.23364600100001</v>
      </c>
      <c r="K17" s="508">
        <v>269.96135518400001</v>
      </c>
      <c r="L17" s="508">
        <v>190.99165488</v>
      </c>
      <c r="M17" s="521">
        <v>104.432441797</v>
      </c>
      <c r="N17" s="521">
        <v>219.68017515599999</v>
      </c>
      <c r="O17" s="521">
        <v>163.17781073800001</v>
      </c>
      <c r="P17" s="508">
        <v>159.87314247099999</v>
      </c>
    </row>
    <row r="18" spans="1:16" ht="16.5" customHeight="1">
      <c r="A18" s="506" t="s">
        <v>196</v>
      </c>
      <c r="B18" s="508">
        <v>107.832635666</v>
      </c>
      <c r="C18" s="508">
        <v>63.183072183999997</v>
      </c>
      <c r="D18" s="508">
        <v>43.188430453000002</v>
      </c>
      <c r="E18" s="508">
        <v>32.501844816999998</v>
      </c>
      <c r="F18" s="508">
        <v>37.732348158000001</v>
      </c>
      <c r="G18" s="508">
        <v>54.414390734999998</v>
      </c>
      <c r="H18" s="508">
        <v>72.982460080999999</v>
      </c>
      <c r="I18" s="508">
        <v>83.944476370000004</v>
      </c>
      <c r="J18" s="508">
        <v>86.422805298</v>
      </c>
      <c r="K18" s="508">
        <v>111.40180513200001</v>
      </c>
      <c r="L18" s="508">
        <v>187.60924641599999</v>
      </c>
      <c r="M18" s="521">
        <v>48.191615319999997</v>
      </c>
      <c r="N18" s="521">
        <v>121.644468979</v>
      </c>
      <c r="O18" s="521">
        <v>85.632828802000006</v>
      </c>
      <c r="P18" s="508">
        <v>83.716009868</v>
      </c>
    </row>
    <row r="19" spans="1:16" ht="16.5" customHeight="1">
      <c r="A19" s="506" t="s">
        <v>197</v>
      </c>
      <c r="B19" s="508">
        <v>260.29419038499998</v>
      </c>
      <c r="C19" s="508">
        <v>217.825776577</v>
      </c>
      <c r="D19" s="508">
        <v>182.61266525900001</v>
      </c>
      <c r="E19" s="508">
        <v>167.87707511400001</v>
      </c>
      <c r="F19" s="508">
        <v>165.548373419</v>
      </c>
      <c r="G19" s="508">
        <v>167.155719635</v>
      </c>
      <c r="H19" s="508">
        <v>176.02549054299999</v>
      </c>
      <c r="I19" s="508">
        <v>202.90255923000001</v>
      </c>
      <c r="J19" s="508">
        <v>231.34937400199999</v>
      </c>
      <c r="K19" s="508">
        <v>256.390269558</v>
      </c>
      <c r="L19" s="508">
        <v>212.34227513499999</v>
      </c>
      <c r="M19" s="521">
        <v>172.36337941599999</v>
      </c>
      <c r="N19" s="521">
        <v>223.623371698</v>
      </c>
      <c r="O19" s="521">
        <v>198.49219835900001</v>
      </c>
      <c r="P19" s="508">
        <v>198.87471862500001</v>
      </c>
    </row>
    <row r="20" spans="1:16" ht="16.5" customHeight="1">
      <c r="A20" s="506" t="s">
        <v>198</v>
      </c>
      <c r="B20" s="508">
        <v>164.69642505799999</v>
      </c>
      <c r="C20" s="508">
        <v>149.872105178</v>
      </c>
      <c r="D20" s="508">
        <v>135.08625069799999</v>
      </c>
      <c r="E20" s="508">
        <v>137.61725823500001</v>
      </c>
      <c r="F20" s="508">
        <v>139.49384133199999</v>
      </c>
      <c r="G20" s="508">
        <v>140.71904654400001</v>
      </c>
      <c r="H20" s="508">
        <v>147.543242542</v>
      </c>
      <c r="I20" s="508">
        <v>171.089537759</v>
      </c>
      <c r="J20" s="508">
        <v>193.21997643099999</v>
      </c>
      <c r="K20" s="508">
        <v>208.81710583200001</v>
      </c>
      <c r="L20" s="508">
        <v>176.67745209</v>
      </c>
      <c r="M20" s="521">
        <v>140.96534614199999</v>
      </c>
      <c r="N20" s="521">
        <v>185.99777824899999</v>
      </c>
      <c r="O20" s="521">
        <v>163.919783174</v>
      </c>
      <c r="P20" s="508">
        <v>164.32029473899999</v>
      </c>
    </row>
    <row r="21" spans="1:16" ht="16.5" customHeight="1">
      <c r="A21" s="506" t="s">
        <v>199</v>
      </c>
      <c r="B21" s="508">
        <v>34.424336250000003</v>
      </c>
      <c r="C21" s="508">
        <v>17.680275100999999</v>
      </c>
      <c r="D21" s="508">
        <v>8.502211483</v>
      </c>
      <c r="E21" s="508">
        <v>2.1799820599999999</v>
      </c>
      <c r="F21" s="508">
        <v>0.97592159300000003</v>
      </c>
      <c r="G21" s="508">
        <v>0.85684883599999995</v>
      </c>
      <c r="H21" s="508">
        <v>0.940170438</v>
      </c>
      <c r="I21" s="508">
        <v>0.88222844700000003</v>
      </c>
      <c r="J21" s="508">
        <v>2.751161325</v>
      </c>
      <c r="K21" s="508">
        <v>5.4140475539999997</v>
      </c>
      <c r="L21" s="508">
        <v>7.6581555190000001</v>
      </c>
      <c r="M21" s="521">
        <v>2.6048939209999999</v>
      </c>
      <c r="N21" s="521">
        <v>4.3326488970000003</v>
      </c>
      <c r="O21" s="521">
        <v>3.4855845909999998</v>
      </c>
      <c r="P21" s="508">
        <v>3.4899231319999999</v>
      </c>
    </row>
    <row r="22" spans="1:16" ht="16.5" customHeight="1">
      <c r="A22" s="506" t="s">
        <v>200</v>
      </c>
      <c r="B22" s="508">
        <v>61.173429077000002</v>
      </c>
      <c r="C22" s="508">
        <v>50.273396298000002</v>
      </c>
      <c r="D22" s="508">
        <v>39.024203077999999</v>
      </c>
      <c r="E22" s="508">
        <v>28.079834819999999</v>
      </c>
      <c r="F22" s="508">
        <v>25.078610493999999</v>
      </c>
      <c r="G22" s="508">
        <v>25.579824254999998</v>
      </c>
      <c r="H22" s="508">
        <v>27.542077562999999</v>
      </c>
      <c r="I22" s="508">
        <v>30.930793024</v>
      </c>
      <c r="J22" s="508">
        <v>35.378236246</v>
      </c>
      <c r="K22" s="508">
        <v>42.159116171999997</v>
      </c>
      <c r="L22" s="508">
        <v>28.006667525000001</v>
      </c>
      <c r="M22" s="521">
        <v>28.793139352000001</v>
      </c>
      <c r="N22" s="521">
        <v>33.292944552000002</v>
      </c>
      <c r="O22" s="521">
        <v>31.086830593999998</v>
      </c>
      <c r="P22" s="508">
        <v>31.064500755000001</v>
      </c>
    </row>
    <row r="23" spans="1:16" ht="16.5" customHeight="1">
      <c r="A23" s="506" t="s">
        <v>201</v>
      </c>
      <c r="B23" s="508">
        <v>25.489548238000001</v>
      </c>
      <c r="C23" s="508">
        <v>20.017890906000002</v>
      </c>
      <c r="D23" s="508">
        <v>22.644197852000001</v>
      </c>
      <c r="E23" s="508">
        <v>28.537983934</v>
      </c>
      <c r="F23" s="508">
        <v>35.846834803</v>
      </c>
      <c r="G23" s="508">
        <v>43.746989147000001</v>
      </c>
      <c r="H23" s="508">
        <v>53.24934597</v>
      </c>
      <c r="I23" s="508">
        <v>64.053121982999997</v>
      </c>
      <c r="J23" s="508">
        <v>73.472484188999999</v>
      </c>
      <c r="K23" s="508">
        <v>70.263026483000004</v>
      </c>
      <c r="L23" s="508">
        <v>61.904141078999999</v>
      </c>
      <c r="M23" s="521">
        <v>37.049956045999998</v>
      </c>
      <c r="N23" s="521">
        <v>67.302583995999996</v>
      </c>
      <c r="O23" s="521">
        <v>52.470665318000002</v>
      </c>
      <c r="P23" s="508">
        <v>52.224430447000003</v>
      </c>
    </row>
    <row r="24" spans="1:16" ht="16.5" customHeight="1">
      <c r="A24" s="506" t="s">
        <v>202</v>
      </c>
      <c r="B24" s="508">
        <v>86.217535432999995</v>
      </c>
      <c r="C24" s="508">
        <v>59.195768688000001</v>
      </c>
      <c r="D24" s="508">
        <v>45.048513595999999</v>
      </c>
      <c r="E24" s="508">
        <v>52.104128015000001</v>
      </c>
      <c r="F24" s="508">
        <v>63.512979147999999</v>
      </c>
      <c r="G24" s="508">
        <v>71.880821671999996</v>
      </c>
      <c r="H24" s="508">
        <v>81.954212506999994</v>
      </c>
      <c r="I24" s="508">
        <v>90.948947348999994</v>
      </c>
      <c r="J24" s="508">
        <v>106.379519762</v>
      </c>
      <c r="K24" s="508">
        <v>116.61920813</v>
      </c>
      <c r="L24" s="508">
        <v>100.765241781</v>
      </c>
      <c r="M24" s="521">
        <v>63.625569861000002</v>
      </c>
      <c r="N24" s="521">
        <v>103.076257841</v>
      </c>
      <c r="O24" s="521">
        <v>83.734817590999995</v>
      </c>
      <c r="P24" s="508">
        <v>83.893246141999995</v>
      </c>
    </row>
    <row r="25" spans="1:16" ht="16.5" customHeight="1">
      <c r="A25" s="516" t="s">
        <v>203</v>
      </c>
      <c r="B25" s="509">
        <v>97.829922659000005</v>
      </c>
      <c r="C25" s="509">
        <v>79.905221369000003</v>
      </c>
      <c r="D25" s="509">
        <v>62.924020464000002</v>
      </c>
      <c r="E25" s="509">
        <v>50.255847672999998</v>
      </c>
      <c r="F25" s="509">
        <v>42.845715577999997</v>
      </c>
      <c r="G25" s="509">
        <v>45.779300286000002</v>
      </c>
      <c r="H25" s="509">
        <v>38.320211751999999</v>
      </c>
      <c r="I25" s="509">
        <v>35.599715193999998</v>
      </c>
      <c r="J25" s="509">
        <v>41.841290186999998</v>
      </c>
      <c r="K25" s="509">
        <v>67.478566743000002</v>
      </c>
      <c r="L25" s="509">
        <v>82.820862727999994</v>
      </c>
      <c r="M25" s="522">
        <v>47.543846596999998</v>
      </c>
      <c r="N25" s="522">
        <v>57.641497049999998</v>
      </c>
      <c r="O25" s="522">
        <v>52.690934388000002</v>
      </c>
      <c r="P25" s="509">
        <v>54.747360821000001</v>
      </c>
    </row>
    <row r="26" spans="1:16" ht="16.5" customHeight="1">
      <c r="A26" s="515" t="s">
        <v>204</v>
      </c>
      <c r="B26" s="507">
        <v>192.09888378799999</v>
      </c>
      <c r="C26" s="507">
        <v>164.53908430199999</v>
      </c>
      <c r="D26" s="507">
        <v>139.11022473400001</v>
      </c>
      <c r="E26" s="507">
        <v>139.465085899</v>
      </c>
      <c r="F26" s="507">
        <v>153.66883959</v>
      </c>
      <c r="G26" s="507">
        <v>163.06570236499999</v>
      </c>
      <c r="H26" s="507">
        <v>169.49238994300001</v>
      </c>
      <c r="I26" s="507">
        <v>175.16124929599999</v>
      </c>
      <c r="J26" s="507">
        <v>173.08329982699999</v>
      </c>
      <c r="K26" s="507">
        <v>200.37232608299999</v>
      </c>
      <c r="L26" s="507">
        <v>140.060404409</v>
      </c>
      <c r="M26" s="520">
        <v>153.132574218</v>
      </c>
      <c r="N26" s="520">
        <v>167.93470328399999</v>
      </c>
      <c r="O26" s="520">
        <v>160.677681681</v>
      </c>
      <c r="P26" s="507">
        <v>162.99802889099999</v>
      </c>
    </row>
    <row r="27" spans="1:16" ht="16.5" customHeight="1">
      <c r="A27" s="517" t="s">
        <v>205</v>
      </c>
      <c r="B27" s="510">
        <v>122.29224501</v>
      </c>
      <c r="C27" s="510">
        <v>106.449225704</v>
      </c>
      <c r="D27" s="510">
        <v>83.694651457999996</v>
      </c>
      <c r="E27" s="510">
        <v>79.210036174999999</v>
      </c>
      <c r="F27" s="510">
        <v>86.02745942</v>
      </c>
      <c r="G27" s="510">
        <v>90.118731152999999</v>
      </c>
      <c r="H27" s="510">
        <v>91.200935977</v>
      </c>
      <c r="I27" s="510">
        <v>89.631881437000004</v>
      </c>
      <c r="J27" s="510">
        <v>72.058484265999994</v>
      </c>
      <c r="K27" s="510">
        <v>65.001047732000004</v>
      </c>
      <c r="L27" s="510">
        <v>36.400586324999999</v>
      </c>
      <c r="M27" s="523">
        <v>85.994530909000005</v>
      </c>
      <c r="N27" s="523">
        <v>63.529859047000002</v>
      </c>
      <c r="O27" s="523">
        <v>74.543586078000004</v>
      </c>
      <c r="P27" s="510">
        <v>76.013943158999993</v>
      </c>
    </row>
    <row r="28" spans="1:16" ht="16.5" customHeight="1">
      <c r="A28" s="515" t="s">
        <v>206</v>
      </c>
      <c r="B28" s="507">
        <v>411.63589710999997</v>
      </c>
      <c r="C28" s="507">
        <v>291.06007002699999</v>
      </c>
      <c r="D28" s="507">
        <v>255.441913419</v>
      </c>
      <c r="E28" s="507">
        <v>256.329283256</v>
      </c>
      <c r="F28" s="507">
        <v>271.188295192</v>
      </c>
      <c r="G28" s="507">
        <v>273.10445263999998</v>
      </c>
      <c r="H28" s="507">
        <v>277.79363152000002</v>
      </c>
      <c r="I28" s="507">
        <v>279.93573520199999</v>
      </c>
      <c r="J28" s="507">
        <v>320.81470599300002</v>
      </c>
      <c r="K28" s="507">
        <v>354.82590999199999</v>
      </c>
      <c r="L28" s="507">
        <v>318.64187886799999</v>
      </c>
      <c r="M28" s="520">
        <v>267.882052348</v>
      </c>
      <c r="N28" s="520">
        <v>317.19377905599998</v>
      </c>
      <c r="O28" s="520">
        <v>293.01777948199998</v>
      </c>
      <c r="P28" s="507">
        <v>297.60743928099998</v>
      </c>
    </row>
    <row r="29" spans="1:16" ht="16.5" customHeight="1">
      <c r="A29" s="506" t="s">
        <v>207</v>
      </c>
      <c r="B29" s="508">
        <v>377.56434530899998</v>
      </c>
      <c r="C29" s="508">
        <v>273.79329412700002</v>
      </c>
      <c r="D29" s="508">
        <v>241.958035911</v>
      </c>
      <c r="E29" s="508">
        <v>241.32724154600001</v>
      </c>
      <c r="F29" s="508">
        <v>257.525621978</v>
      </c>
      <c r="G29" s="508">
        <v>256.36744455500002</v>
      </c>
      <c r="H29" s="508">
        <v>259.54461062799999</v>
      </c>
      <c r="I29" s="508">
        <v>258.63531111100002</v>
      </c>
      <c r="J29" s="508">
        <v>290.09434708200001</v>
      </c>
      <c r="K29" s="508">
        <v>281.68503577000001</v>
      </c>
      <c r="L29" s="508">
        <v>243.55439870699999</v>
      </c>
      <c r="M29" s="521">
        <v>252.09252969900001</v>
      </c>
      <c r="N29" s="521">
        <v>267.42544760499999</v>
      </c>
      <c r="O29" s="521">
        <v>259.90819681099998</v>
      </c>
      <c r="P29" s="508">
        <v>265.14748075199998</v>
      </c>
    </row>
    <row r="30" spans="1:16" ht="16.5" customHeight="1">
      <c r="A30" s="506" t="s">
        <v>208</v>
      </c>
      <c r="B30" s="508">
        <v>16.979938102999999</v>
      </c>
      <c r="C30" s="508">
        <v>10.320386424000001</v>
      </c>
      <c r="D30" s="508">
        <v>8.6118931790000008</v>
      </c>
      <c r="E30" s="508">
        <v>6.8785069569999999</v>
      </c>
      <c r="F30" s="508">
        <v>7.2980183399999996</v>
      </c>
      <c r="G30" s="508">
        <v>9.1663745490000004</v>
      </c>
      <c r="H30" s="508">
        <v>8.2851291790000001</v>
      </c>
      <c r="I30" s="508">
        <v>12.42286614</v>
      </c>
      <c r="J30" s="508">
        <v>13.995180055000001</v>
      </c>
      <c r="K30" s="508">
        <v>23.756248635999999</v>
      </c>
      <c r="L30" s="508">
        <v>46.540249150000001</v>
      </c>
      <c r="M30" s="521">
        <v>7.8762811050000003</v>
      </c>
      <c r="N30" s="521">
        <v>25.453270647</v>
      </c>
      <c r="O30" s="521">
        <v>16.835821613</v>
      </c>
      <c r="P30" s="508">
        <v>16.461347183000001</v>
      </c>
    </row>
    <row r="31" spans="1:16" ht="16.5" customHeight="1">
      <c r="A31" s="506" t="s">
        <v>209</v>
      </c>
      <c r="B31" s="508">
        <v>17.091613698</v>
      </c>
      <c r="C31" s="508">
        <v>6.9463894760000002</v>
      </c>
      <c r="D31" s="508">
        <v>4.871984329</v>
      </c>
      <c r="E31" s="508">
        <v>8.1235347529999995</v>
      </c>
      <c r="F31" s="508">
        <v>6.3646548730000001</v>
      </c>
      <c r="G31" s="508">
        <v>7.570633537</v>
      </c>
      <c r="H31" s="508">
        <v>9.9638917130000006</v>
      </c>
      <c r="I31" s="508">
        <v>8.8775579499999999</v>
      </c>
      <c r="J31" s="508">
        <v>16.725178855999999</v>
      </c>
      <c r="K31" s="508">
        <v>49.384625585999999</v>
      </c>
      <c r="L31" s="508">
        <v>28.547231011000001</v>
      </c>
      <c r="M31" s="521">
        <v>7.9132415429999998</v>
      </c>
      <c r="N31" s="521">
        <v>24.315060804000002</v>
      </c>
      <c r="O31" s="521">
        <v>16.273761058000002</v>
      </c>
      <c r="P31" s="508">
        <v>15.998611345</v>
      </c>
    </row>
    <row r="32" spans="1:16" ht="16.5" customHeight="1">
      <c r="A32" s="515" t="s">
        <v>210</v>
      </c>
      <c r="B32" s="507">
        <v>195.32868855199999</v>
      </c>
      <c r="C32" s="507">
        <v>138.27050068700001</v>
      </c>
      <c r="D32" s="507">
        <v>123.39984331799999</v>
      </c>
      <c r="E32" s="507">
        <v>123.229526252</v>
      </c>
      <c r="F32" s="507">
        <v>132.506682305</v>
      </c>
      <c r="G32" s="507">
        <v>135.27956852200001</v>
      </c>
      <c r="H32" s="507">
        <v>135.11434129</v>
      </c>
      <c r="I32" s="507">
        <v>134.55633611900001</v>
      </c>
      <c r="J32" s="507">
        <v>170.27396990299999</v>
      </c>
      <c r="K32" s="507">
        <v>187.67239822299999</v>
      </c>
      <c r="L32" s="507">
        <v>122.490413008</v>
      </c>
      <c r="M32" s="520">
        <v>130.04928296099999</v>
      </c>
      <c r="N32" s="520">
        <v>150.727128239</v>
      </c>
      <c r="O32" s="520">
        <v>140.58942647999999</v>
      </c>
      <c r="P32" s="507">
        <v>143.722536045</v>
      </c>
    </row>
    <row r="33" spans="1:16" ht="16.5" customHeight="1">
      <c r="A33" s="506" t="s">
        <v>211</v>
      </c>
      <c r="B33" s="508">
        <v>46.346898465999999</v>
      </c>
      <c r="C33" s="508">
        <v>35.180284640000004</v>
      </c>
      <c r="D33" s="508">
        <v>29.459560533000001</v>
      </c>
      <c r="E33" s="508">
        <v>29.873046418000001</v>
      </c>
      <c r="F33" s="508">
        <v>32.161597346000001</v>
      </c>
      <c r="G33" s="508">
        <v>32.381452862000003</v>
      </c>
      <c r="H33" s="508">
        <v>31.946599076999998</v>
      </c>
      <c r="I33" s="508">
        <v>30.891657598999998</v>
      </c>
      <c r="J33" s="508">
        <v>34.905274204999998</v>
      </c>
      <c r="K33" s="508">
        <v>31.763167816999999</v>
      </c>
      <c r="L33" s="508">
        <v>33.875793760000001</v>
      </c>
      <c r="M33" s="521">
        <v>31.274042727000001</v>
      </c>
      <c r="N33" s="521">
        <v>33.185132281999998</v>
      </c>
      <c r="O33" s="521">
        <v>32.248184758000001</v>
      </c>
      <c r="P33" s="508">
        <v>33.056971316000002</v>
      </c>
    </row>
    <row r="34" spans="1:16" ht="16.5" customHeight="1">
      <c r="A34" s="506" t="s">
        <v>212</v>
      </c>
      <c r="B34" s="508">
        <v>115.32977217299999</v>
      </c>
      <c r="C34" s="508">
        <v>87.501547459999998</v>
      </c>
      <c r="D34" s="508">
        <v>77.714876212999997</v>
      </c>
      <c r="E34" s="508">
        <v>73.282181249000004</v>
      </c>
      <c r="F34" s="508">
        <v>71.847991582999995</v>
      </c>
      <c r="G34" s="508">
        <v>67.862799659000004</v>
      </c>
      <c r="H34" s="508">
        <v>64.331810558000001</v>
      </c>
      <c r="I34" s="508">
        <v>62.036180041000001</v>
      </c>
      <c r="J34" s="508">
        <v>63.737882366999997</v>
      </c>
      <c r="K34" s="508">
        <v>68.458161492000002</v>
      </c>
      <c r="L34" s="508">
        <v>36.664075212</v>
      </c>
      <c r="M34" s="521">
        <v>71.111735171999996</v>
      </c>
      <c r="N34" s="521">
        <v>55.760643809999998</v>
      </c>
      <c r="O34" s="521">
        <v>63.286804482000001</v>
      </c>
      <c r="P34" s="508">
        <v>65.813714508000004</v>
      </c>
    </row>
    <row r="35" spans="1:16" ht="16.5" customHeight="1">
      <c r="A35" s="516" t="s">
        <v>213</v>
      </c>
      <c r="B35" s="509">
        <v>33.652017911999998</v>
      </c>
      <c r="C35" s="509">
        <v>15.588668588000001</v>
      </c>
      <c r="D35" s="509">
        <v>16.225406572000001</v>
      </c>
      <c r="E35" s="509">
        <v>20.074298585000001</v>
      </c>
      <c r="F35" s="509">
        <v>28.497093375999999</v>
      </c>
      <c r="G35" s="509">
        <v>35.035316002000002</v>
      </c>
      <c r="H35" s="509">
        <v>38.835931655000003</v>
      </c>
      <c r="I35" s="509">
        <v>41.628498479999998</v>
      </c>
      <c r="J35" s="509">
        <v>71.630813330999999</v>
      </c>
      <c r="K35" s="509">
        <v>87.451068914000004</v>
      </c>
      <c r="L35" s="509">
        <v>51.950544035</v>
      </c>
      <c r="M35" s="522">
        <v>27.663505061999999</v>
      </c>
      <c r="N35" s="522">
        <v>61.781352147</v>
      </c>
      <c r="O35" s="522">
        <v>45.054437239999999</v>
      </c>
      <c r="P35" s="509">
        <v>44.851850220999999</v>
      </c>
    </row>
    <row r="36" spans="1:16" ht="16.5" customHeight="1">
      <c r="A36" s="518" t="s">
        <v>214</v>
      </c>
      <c r="B36" s="507">
        <v>1033.7307785150001</v>
      </c>
      <c r="C36" s="507">
        <v>798.74191309900004</v>
      </c>
      <c r="D36" s="507">
        <v>738.724800028</v>
      </c>
      <c r="E36" s="507">
        <v>814.10464568199995</v>
      </c>
      <c r="F36" s="507">
        <v>937.10249826200004</v>
      </c>
      <c r="G36" s="507">
        <v>1053.3987889059999</v>
      </c>
      <c r="H36" s="507">
        <v>1180.969928768</v>
      </c>
      <c r="I36" s="507">
        <v>1344.902097185</v>
      </c>
      <c r="J36" s="507">
        <v>1534.8435287479999</v>
      </c>
      <c r="K36" s="507">
        <v>1673.3799559940001</v>
      </c>
      <c r="L36" s="507">
        <v>1647.24373513</v>
      </c>
      <c r="M36" s="520">
        <v>949.80859629899999</v>
      </c>
      <c r="N36" s="520">
        <v>1552.7790315939999</v>
      </c>
      <c r="O36" s="520">
        <v>1257.161458258</v>
      </c>
      <c r="P36" s="507">
        <v>1248.525760987</v>
      </c>
    </row>
    <row r="37" spans="1:16" ht="16.5" customHeight="1">
      <c r="A37" s="518" t="s">
        <v>215</v>
      </c>
      <c r="B37" s="507">
        <v>1009.522453745</v>
      </c>
      <c r="C37" s="507">
        <v>810.49142806099997</v>
      </c>
      <c r="D37" s="507">
        <v>745.79295466099995</v>
      </c>
      <c r="E37" s="507">
        <v>820.46997457800001</v>
      </c>
      <c r="F37" s="507">
        <v>952.08972496499996</v>
      </c>
      <c r="G37" s="507">
        <v>1078.639607153</v>
      </c>
      <c r="H37" s="507">
        <v>1207.78302848</v>
      </c>
      <c r="I37" s="507">
        <v>1374.6839473980001</v>
      </c>
      <c r="J37" s="507">
        <v>1557.3860924850001</v>
      </c>
      <c r="K37" s="507">
        <v>1706.598770307</v>
      </c>
      <c r="L37" s="507">
        <v>1591.1526736799999</v>
      </c>
      <c r="M37" s="520">
        <v>965.10840112999995</v>
      </c>
      <c r="N37" s="520">
        <v>1554.2470840609999</v>
      </c>
      <c r="O37" s="520">
        <v>1265.410786936</v>
      </c>
      <c r="P37" s="507">
        <v>1257.638886642</v>
      </c>
    </row>
    <row r="38" spans="1:16" ht="16.5" customHeight="1">
      <c r="A38" s="517" t="s">
        <v>216</v>
      </c>
      <c r="B38" s="510">
        <v>-24.208324770000001</v>
      </c>
      <c r="C38" s="510">
        <v>11.749514961999999</v>
      </c>
      <c r="D38" s="510">
        <v>7.0681546329999998</v>
      </c>
      <c r="E38" s="510">
        <v>6.3653288960000003</v>
      </c>
      <c r="F38" s="510">
        <v>14.987226702999999</v>
      </c>
      <c r="G38" s="510">
        <v>25.240818247</v>
      </c>
      <c r="H38" s="510">
        <v>26.813099713</v>
      </c>
      <c r="I38" s="510">
        <v>29.781850212999998</v>
      </c>
      <c r="J38" s="510">
        <v>22.542563737999998</v>
      </c>
      <c r="K38" s="510">
        <v>33.218814313000003</v>
      </c>
      <c r="L38" s="510">
        <v>-56.091061451000002</v>
      </c>
      <c r="M38" s="523">
        <v>15.299804832</v>
      </c>
      <c r="N38" s="523">
        <v>1.4680524669999999</v>
      </c>
      <c r="O38" s="523">
        <v>8.2493286779999995</v>
      </c>
      <c r="P38" s="510">
        <v>9.1131256549999993</v>
      </c>
    </row>
    <row r="39" spans="1:16" ht="16.5" customHeight="1">
      <c r="A39" s="506" t="s">
        <v>217</v>
      </c>
      <c r="B39" s="508">
        <v>69.806638778999996</v>
      </c>
      <c r="C39" s="508">
        <v>58.089858597999999</v>
      </c>
      <c r="D39" s="508">
        <v>55.415573276000003</v>
      </c>
      <c r="E39" s="508">
        <v>60.255049724000003</v>
      </c>
      <c r="F39" s="508">
        <v>67.641380170000005</v>
      </c>
      <c r="G39" s="508">
        <v>72.946971211999994</v>
      </c>
      <c r="H39" s="508">
        <v>78.291453965000002</v>
      </c>
      <c r="I39" s="508">
        <v>85.529367859000004</v>
      </c>
      <c r="J39" s="508">
        <v>101.024815561</v>
      </c>
      <c r="K39" s="508">
        <v>135.371278351</v>
      </c>
      <c r="L39" s="508">
        <v>103.65981808399999</v>
      </c>
      <c r="M39" s="521">
        <v>67.138043308999997</v>
      </c>
      <c r="N39" s="521">
        <v>104.404844236</v>
      </c>
      <c r="O39" s="521">
        <v>86.134095603999995</v>
      </c>
      <c r="P39" s="508">
        <v>86.984085730999993</v>
      </c>
    </row>
    <row r="40" spans="1:16" ht="16.5" customHeight="1">
      <c r="A40" s="506" t="s">
        <v>218</v>
      </c>
      <c r="B40" s="508">
        <v>97.571642761000007</v>
      </c>
      <c r="C40" s="508">
        <v>76.636117530999996</v>
      </c>
      <c r="D40" s="508">
        <v>70.266763061999995</v>
      </c>
      <c r="E40" s="508">
        <v>67.265740143000002</v>
      </c>
      <c r="F40" s="508">
        <v>64.799951477999997</v>
      </c>
      <c r="G40" s="508">
        <v>65.981264271000001</v>
      </c>
      <c r="H40" s="508">
        <v>66.986643188000002</v>
      </c>
      <c r="I40" s="508">
        <v>63.736487814</v>
      </c>
      <c r="J40" s="508">
        <v>81.115753024</v>
      </c>
      <c r="K40" s="508">
        <v>100.84243988599999</v>
      </c>
      <c r="L40" s="508">
        <v>187.27408422299999</v>
      </c>
      <c r="M40" s="521">
        <v>67.249460501000001</v>
      </c>
      <c r="N40" s="521">
        <v>113.785524399</v>
      </c>
      <c r="O40" s="521">
        <v>90.970345616000003</v>
      </c>
      <c r="P40" s="508">
        <v>90.266091153999994</v>
      </c>
    </row>
    <row r="41" spans="1:16" ht="16.5" customHeight="1">
      <c r="A41" s="516" t="s">
        <v>219</v>
      </c>
      <c r="B41" s="509">
        <v>27.765003983</v>
      </c>
      <c r="C41" s="509">
        <v>18.546258933000001</v>
      </c>
      <c r="D41" s="509">
        <v>14.851189786999999</v>
      </c>
      <c r="E41" s="509">
        <v>7.0106904180000003</v>
      </c>
      <c r="F41" s="509">
        <v>-2.841428692</v>
      </c>
      <c r="G41" s="509">
        <v>-6.9657069409999997</v>
      </c>
      <c r="H41" s="509">
        <v>-11.304810777</v>
      </c>
      <c r="I41" s="509">
        <v>-21.792880045</v>
      </c>
      <c r="J41" s="509">
        <v>-19.909062537000001</v>
      </c>
      <c r="K41" s="509">
        <v>-34.528838465</v>
      </c>
      <c r="L41" s="509">
        <v>83.614266138000005</v>
      </c>
      <c r="M41" s="522">
        <v>0.111417192</v>
      </c>
      <c r="N41" s="522">
        <v>9.3806801629999992</v>
      </c>
      <c r="O41" s="522">
        <v>4.8362500129999999</v>
      </c>
      <c r="P41" s="509">
        <v>3.2820054230000002</v>
      </c>
    </row>
    <row r="42" spans="1:16" ht="16.5" customHeight="1">
      <c r="A42" s="518" t="s">
        <v>220</v>
      </c>
      <c r="B42" s="507">
        <v>1103.5374172930001</v>
      </c>
      <c r="C42" s="507">
        <v>856.83177169700002</v>
      </c>
      <c r="D42" s="507">
        <v>794.14037330400004</v>
      </c>
      <c r="E42" s="507">
        <v>874.359695407</v>
      </c>
      <c r="F42" s="507">
        <v>1004.743878432</v>
      </c>
      <c r="G42" s="507">
        <v>1126.345760119</v>
      </c>
      <c r="H42" s="507">
        <v>1259.2613827329999</v>
      </c>
      <c r="I42" s="507">
        <v>1430.4314650440001</v>
      </c>
      <c r="J42" s="507">
        <v>1635.8683443089999</v>
      </c>
      <c r="K42" s="507">
        <v>1808.7512343450001</v>
      </c>
      <c r="L42" s="507">
        <v>1750.9035532150001</v>
      </c>
      <c r="M42" s="520">
        <v>1016.9466396080001</v>
      </c>
      <c r="N42" s="520">
        <v>1657.18387583</v>
      </c>
      <c r="O42" s="520">
        <v>1343.2955538609999</v>
      </c>
      <c r="P42" s="507">
        <v>1335.5098467180001</v>
      </c>
    </row>
    <row r="43" spans="1:16" ht="16.5" customHeight="1">
      <c r="A43" s="518" t="s">
        <v>221</v>
      </c>
      <c r="B43" s="507">
        <v>1107.0940965059999</v>
      </c>
      <c r="C43" s="507">
        <v>887.12754559200005</v>
      </c>
      <c r="D43" s="507">
        <v>816.05971772299995</v>
      </c>
      <c r="E43" s="507">
        <v>887.73571472100002</v>
      </c>
      <c r="F43" s="507">
        <v>1016.889676442</v>
      </c>
      <c r="G43" s="507">
        <v>1144.6208714239999</v>
      </c>
      <c r="H43" s="507">
        <v>1274.769671668</v>
      </c>
      <c r="I43" s="507">
        <v>1438.420435213</v>
      </c>
      <c r="J43" s="507">
        <v>1638.5018455090001</v>
      </c>
      <c r="K43" s="507">
        <v>1807.441210193</v>
      </c>
      <c r="L43" s="507">
        <v>1778.426757902</v>
      </c>
      <c r="M43" s="520">
        <v>1032.3578616320001</v>
      </c>
      <c r="N43" s="520">
        <v>1668.0326084599999</v>
      </c>
      <c r="O43" s="520">
        <v>1356.3811325520001</v>
      </c>
      <c r="P43" s="507">
        <v>1347.9049777959999</v>
      </c>
    </row>
    <row r="44" spans="1:16" ht="16.5" customHeight="1">
      <c r="A44" s="516" t="s">
        <v>222</v>
      </c>
      <c r="B44" s="509">
        <v>3.5566792120000001</v>
      </c>
      <c r="C44" s="509">
        <v>30.295773895</v>
      </c>
      <c r="D44" s="509">
        <v>21.919344419000002</v>
      </c>
      <c r="E44" s="509">
        <v>13.376019314000001</v>
      </c>
      <c r="F44" s="509">
        <v>12.14579801</v>
      </c>
      <c r="G44" s="509">
        <v>18.275111305999999</v>
      </c>
      <c r="H44" s="509">
        <v>15.508288936</v>
      </c>
      <c r="I44" s="509">
        <v>7.9889701679999998</v>
      </c>
      <c r="J44" s="509">
        <v>2.6335012</v>
      </c>
      <c r="K44" s="509">
        <v>-1.310024152</v>
      </c>
      <c r="L44" s="509">
        <v>27.523204688</v>
      </c>
      <c r="M44" s="522">
        <v>15.411222024000001</v>
      </c>
      <c r="N44" s="522">
        <v>10.848732630000001</v>
      </c>
      <c r="O44" s="522">
        <v>13.085578691</v>
      </c>
      <c r="P44" s="509">
        <v>12.395131078</v>
      </c>
    </row>
    <row r="45" spans="1:16" s="8" customFormat="1" ht="16.5" customHeight="1">
      <c r="A45" s="519" t="s">
        <v>342</v>
      </c>
      <c r="B45" s="510">
        <v>432.942631592</v>
      </c>
      <c r="C45" s="510">
        <v>406.723947619</v>
      </c>
      <c r="D45" s="510">
        <v>420.31386719099999</v>
      </c>
      <c r="E45" s="510">
        <v>526.49521481500005</v>
      </c>
      <c r="F45" s="510">
        <v>647.31372099999999</v>
      </c>
      <c r="G45" s="510">
        <v>714.70507420499996</v>
      </c>
      <c r="H45" s="510">
        <v>808.25112571700004</v>
      </c>
      <c r="I45" s="510">
        <v>855.72821837000004</v>
      </c>
      <c r="J45" s="510">
        <v>1058.6374469580001</v>
      </c>
      <c r="K45" s="510">
        <v>1411.1314709809999</v>
      </c>
      <c r="L45" s="510">
        <v>1494.999942895</v>
      </c>
      <c r="M45" s="523">
        <v>627.65547466600003</v>
      </c>
      <c r="N45" s="523">
        <v>1211.221651585</v>
      </c>
      <c r="O45" s="523">
        <v>925.11738012499995</v>
      </c>
      <c r="P45" s="510">
        <v>923.42113709</v>
      </c>
    </row>
    <row r="46" spans="1:16" ht="16.5" customHeight="1">
      <c r="A46" s="515" t="s">
        <v>554</v>
      </c>
      <c r="B46" s="508"/>
      <c r="C46" s="508"/>
      <c r="D46" s="508"/>
      <c r="E46" s="508"/>
      <c r="F46" s="508"/>
      <c r="G46" s="508"/>
      <c r="H46" s="508"/>
      <c r="I46" s="508"/>
      <c r="J46" s="508"/>
      <c r="K46" s="508"/>
      <c r="L46" s="508"/>
      <c r="M46" s="524"/>
      <c r="N46" s="524"/>
      <c r="O46" s="524"/>
      <c r="P46" s="511"/>
    </row>
    <row r="47" spans="1:16" ht="16.5" customHeight="1">
      <c r="A47" s="506" t="s">
        <v>585</v>
      </c>
      <c r="B47" s="508">
        <v>621.60235779799996</v>
      </c>
      <c r="C47" s="508">
        <v>506.98191595399999</v>
      </c>
      <c r="D47" s="508">
        <v>482.35275498700003</v>
      </c>
      <c r="E47" s="508">
        <v>555.65355429199997</v>
      </c>
      <c r="F47" s="508">
        <v>662.56982879500003</v>
      </c>
      <c r="G47" s="508">
        <v>774.56520738899997</v>
      </c>
      <c r="H47" s="508">
        <v>897.304512112</v>
      </c>
      <c r="I47" s="508">
        <v>1059.08217203</v>
      </c>
      <c r="J47" s="508">
        <v>1209.511434534</v>
      </c>
      <c r="K47" s="508">
        <v>1315.268642387</v>
      </c>
      <c r="L47" s="508">
        <v>1326.3830432350001</v>
      </c>
      <c r="M47" s="521">
        <v>678.36753336699996</v>
      </c>
      <c r="N47" s="521">
        <v>1231.700584126</v>
      </c>
      <c r="O47" s="521">
        <v>960.41867022600002</v>
      </c>
      <c r="P47" s="508">
        <v>947.13899637899999</v>
      </c>
    </row>
    <row r="48" spans="1:16" ht="16.5" customHeight="1">
      <c r="A48" s="506" t="s">
        <v>508</v>
      </c>
      <c r="B48" s="508">
        <v>242.51046781400001</v>
      </c>
      <c r="C48" s="508">
        <v>230.65450248299999</v>
      </c>
      <c r="D48" s="508">
        <v>249.98026159700001</v>
      </c>
      <c r="E48" s="508">
        <v>300.65226324000002</v>
      </c>
      <c r="F48" s="508">
        <v>362.94441978200001</v>
      </c>
      <c r="G48" s="508">
        <v>419.26559374300001</v>
      </c>
      <c r="H48" s="508">
        <v>479.53902517199998</v>
      </c>
      <c r="I48" s="508">
        <v>548.39346604000002</v>
      </c>
      <c r="J48" s="508">
        <v>620.38400041099999</v>
      </c>
      <c r="K48" s="508">
        <v>645.09873346899997</v>
      </c>
      <c r="L48" s="508">
        <v>664.13330063599994</v>
      </c>
      <c r="M48" s="521">
        <v>363.88535004900001</v>
      </c>
      <c r="N48" s="521">
        <v>622.77583713900003</v>
      </c>
      <c r="O48" s="521">
        <v>495.84991660700001</v>
      </c>
      <c r="P48" s="508">
        <v>487.73859353500001</v>
      </c>
    </row>
    <row r="49" spans="1:25" ht="16.5" customHeight="1">
      <c r="A49" s="506" t="s">
        <v>509</v>
      </c>
      <c r="B49" s="508">
        <v>236.52993281299999</v>
      </c>
      <c r="C49" s="508">
        <v>232.09319765000001</v>
      </c>
      <c r="D49" s="508">
        <v>265.975283719</v>
      </c>
      <c r="E49" s="508">
        <v>365.96356877300002</v>
      </c>
      <c r="F49" s="508">
        <v>474.09679155399999</v>
      </c>
      <c r="G49" s="508">
        <v>560.38281715599999</v>
      </c>
      <c r="H49" s="508">
        <v>650.13696633699999</v>
      </c>
      <c r="I49" s="508">
        <v>762.67879115300002</v>
      </c>
      <c r="J49" s="508">
        <v>847.64664914299999</v>
      </c>
      <c r="K49" s="508">
        <v>896.77349603799996</v>
      </c>
      <c r="L49" s="508">
        <v>823.22049353299997</v>
      </c>
      <c r="M49" s="521">
        <v>466.28475092899998</v>
      </c>
      <c r="N49" s="521">
        <v>830.23177625699998</v>
      </c>
      <c r="O49" s="521">
        <v>651.79991599899995</v>
      </c>
      <c r="P49" s="508">
        <v>640.46058469399998</v>
      </c>
    </row>
    <row r="50" spans="1:25" ht="16.5" customHeight="1">
      <c r="A50" s="506" t="s">
        <v>510</v>
      </c>
      <c r="B50" s="508">
        <v>814.19376519299999</v>
      </c>
      <c r="C50" s="508">
        <v>672.22092737399998</v>
      </c>
      <c r="D50" s="508">
        <v>622.39311134299999</v>
      </c>
      <c r="E50" s="508">
        <v>697.24044832599998</v>
      </c>
      <c r="F50" s="508">
        <v>819.58304266000005</v>
      </c>
      <c r="G50" s="508">
        <v>943.36003863099995</v>
      </c>
      <c r="H50" s="508">
        <v>1072.6686871899999</v>
      </c>
      <c r="I50" s="508">
        <v>1240.1276112789999</v>
      </c>
      <c r="J50" s="508">
        <v>1387.112122582</v>
      </c>
      <c r="K50" s="508">
        <v>1518.9263720839999</v>
      </c>
      <c r="L50" s="508">
        <v>1468.662260672</v>
      </c>
      <c r="M50" s="521">
        <v>835.05911816900004</v>
      </c>
      <c r="N50" s="521">
        <v>1403.5199558219999</v>
      </c>
      <c r="O50" s="521">
        <v>1124.8213604560001</v>
      </c>
      <c r="P50" s="508">
        <v>1113.916350597</v>
      </c>
    </row>
    <row r="51" spans="1:25" ht="16.5" customHeight="1">
      <c r="A51" s="506" t="s">
        <v>586</v>
      </c>
      <c r="B51" s="508">
        <v>392.96135206500003</v>
      </c>
      <c r="C51" s="508">
        <v>279.09418518199999</v>
      </c>
      <c r="D51" s="508">
        <v>244.676905672</v>
      </c>
      <c r="E51" s="508">
        <v>245.114559095</v>
      </c>
      <c r="F51" s="508">
        <v>263.36164447700003</v>
      </c>
      <c r="G51" s="508">
        <v>265.60846977199998</v>
      </c>
      <c r="H51" s="508">
        <v>268.74664456800002</v>
      </c>
      <c r="I51" s="508">
        <v>267.45179913999999</v>
      </c>
      <c r="J51" s="508">
        <v>297.52079228299999</v>
      </c>
      <c r="K51" s="508">
        <v>288.25887526700001</v>
      </c>
      <c r="L51" s="508">
        <v>253.11472381799999</v>
      </c>
      <c r="M51" s="521">
        <v>258.25236848999998</v>
      </c>
      <c r="N51" s="521">
        <v>275.66783610900001</v>
      </c>
      <c r="O51" s="521">
        <v>267.12957623</v>
      </c>
      <c r="P51" s="508">
        <v>272.366478347</v>
      </c>
    </row>
    <row r="52" spans="1:25" ht="16.5" customHeight="1">
      <c r="A52" s="506" t="s">
        <v>511</v>
      </c>
      <c r="B52" s="508">
        <v>432.942631592</v>
      </c>
      <c r="C52" s="508">
        <v>406.723947619</v>
      </c>
      <c r="D52" s="508">
        <v>420.31386719099999</v>
      </c>
      <c r="E52" s="508">
        <v>526.49521481500005</v>
      </c>
      <c r="F52" s="508">
        <v>647.31372099999999</v>
      </c>
      <c r="G52" s="508">
        <v>714.70507420499996</v>
      </c>
      <c r="H52" s="508">
        <v>808.25112571700004</v>
      </c>
      <c r="I52" s="508">
        <v>855.72821837000004</v>
      </c>
      <c r="J52" s="508">
        <v>1058.6374469580001</v>
      </c>
      <c r="K52" s="508">
        <v>1411.1314709809999</v>
      </c>
      <c r="L52" s="508">
        <v>1494.999942895</v>
      </c>
      <c r="M52" s="521">
        <v>627.65547466600003</v>
      </c>
      <c r="N52" s="521">
        <v>1211.221651585</v>
      </c>
      <c r="O52" s="521">
        <v>925.11738012499995</v>
      </c>
      <c r="P52" s="508">
        <v>923.42113709</v>
      </c>
    </row>
    <row r="53" spans="1:25" ht="16.5" customHeight="1">
      <c r="A53" s="506" t="s">
        <v>512</v>
      </c>
      <c r="B53" s="508">
        <v>164.69642505799999</v>
      </c>
      <c r="C53" s="508">
        <v>149.872105178</v>
      </c>
      <c r="D53" s="508">
        <v>135.08625069799999</v>
      </c>
      <c r="E53" s="508">
        <v>137.61725823500001</v>
      </c>
      <c r="F53" s="508">
        <v>139.49384133199999</v>
      </c>
      <c r="G53" s="508">
        <v>140.71904654400001</v>
      </c>
      <c r="H53" s="508">
        <v>147.543242542</v>
      </c>
      <c r="I53" s="508">
        <v>171.089537759</v>
      </c>
      <c r="J53" s="508">
        <v>193.21997643099999</v>
      </c>
      <c r="K53" s="508">
        <v>208.81710583200001</v>
      </c>
      <c r="L53" s="508">
        <v>176.67745209</v>
      </c>
      <c r="M53" s="521">
        <v>140.96534614199999</v>
      </c>
      <c r="N53" s="521">
        <v>185.99777824899999</v>
      </c>
      <c r="O53" s="521">
        <v>163.919783174</v>
      </c>
      <c r="P53" s="508">
        <v>164.32029473899999</v>
      </c>
    </row>
    <row r="54" spans="1:25" ht="12.75" customHeight="1">
      <c r="A54" s="247" t="s">
        <v>762</v>
      </c>
      <c r="B54" s="514"/>
      <c r="C54" s="514"/>
      <c r="D54" s="514"/>
      <c r="E54" s="514"/>
      <c r="F54" s="514"/>
      <c r="G54" s="514"/>
      <c r="H54" s="514"/>
      <c r="I54" s="514"/>
      <c r="J54" s="527"/>
      <c r="K54" s="527"/>
      <c r="L54" s="527"/>
      <c r="M54" s="615"/>
      <c r="N54" s="527"/>
      <c r="O54" s="795"/>
      <c r="P54" s="796"/>
      <c r="Q54" s="13"/>
      <c r="R54" s="13"/>
      <c r="S54" s="13"/>
      <c r="T54" s="13"/>
      <c r="U54" s="13"/>
      <c r="V54" s="226"/>
      <c r="W54" s="226"/>
      <c r="X54" s="226"/>
      <c r="Y54" s="40"/>
    </row>
    <row r="55" spans="1:25" ht="15" customHeight="1">
      <c r="A55" s="271" t="s">
        <v>649</v>
      </c>
      <c r="B55" s="13"/>
      <c r="C55" s="13"/>
      <c r="D55" s="13"/>
      <c r="E55" s="13"/>
      <c r="F55" s="13"/>
      <c r="G55" s="13"/>
      <c r="H55" s="13"/>
      <c r="I55" s="13"/>
      <c r="J55" s="13"/>
      <c r="K55" s="13"/>
      <c r="L55" s="13"/>
      <c r="M55" s="226"/>
      <c r="N55" s="226"/>
      <c r="O55" s="226"/>
      <c r="P55" s="40"/>
    </row>
    <row r="56" spans="1:25" ht="15" customHeight="1">
      <c r="A56" s="38" t="s">
        <v>587</v>
      </c>
      <c r="B56" s="13"/>
      <c r="C56" s="13"/>
      <c r="D56" s="13"/>
      <c r="E56" s="13"/>
      <c r="F56" s="13"/>
      <c r="G56" s="13"/>
      <c r="H56" s="13"/>
      <c r="I56" s="13"/>
      <c r="J56" s="13"/>
      <c r="K56" s="13"/>
      <c r="L56" s="13"/>
      <c r="M56" s="226"/>
      <c r="N56" s="226"/>
      <c r="O56" s="226"/>
      <c r="P56" s="40"/>
    </row>
    <row r="57" spans="1:25" ht="15" customHeight="1">
      <c r="A57" s="170" t="s">
        <v>562</v>
      </c>
      <c r="B57" s="13"/>
      <c r="C57" s="13"/>
      <c r="D57" s="13"/>
      <c r="E57" s="13"/>
      <c r="F57" s="13"/>
      <c r="G57" s="13"/>
      <c r="H57" s="13"/>
      <c r="I57" s="13"/>
      <c r="J57" s="13"/>
      <c r="K57" s="13"/>
      <c r="L57" s="13"/>
      <c r="M57" s="226"/>
      <c r="N57" s="226"/>
      <c r="O57" s="226"/>
      <c r="P57" s="40"/>
    </row>
    <row r="58" spans="1:25" ht="15" customHeight="1">
      <c r="A58" s="271" t="s">
        <v>834</v>
      </c>
      <c r="B58" s="13"/>
      <c r="C58" s="13"/>
      <c r="D58" s="13"/>
      <c r="E58" s="13"/>
      <c r="F58" s="13"/>
      <c r="G58" s="13"/>
      <c r="H58" s="13"/>
      <c r="I58" s="13"/>
      <c r="J58" s="13"/>
      <c r="K58" s="13"/>
      <c r="L58" s="13"/>
      <c r="M58" s="226"/>
      <c r="N58" s="226"/>
      <c r="O58" s="226"/>
      <c r="P58" s="40"/>
    </row>
    <row r="59" spans="1:25">
      <c r="A59" s="303" t="s">
        <v>790</v>
      </c>
      <c r="B59" s="3"/>
      <c r="C59" s="3"/>
      <c r="D59" s="3"/>
      <c r="G59" s="187"/>
      <c r="J59" s="187"/>
    </row>
    <row r="60" spans="1:25" ht="18">
      <c r="A60" s="47"/>
    </row>
    <row r="61" spans="1:25" s="746" customFormat="1" ht="23.25" customHeight="1">
      <c r="A61" s="47" t="s">
        <v>829</v>
      </c>
    </row>
    <row r="62" spans="1:25" ht="15" customHeight="1" thickBot="1">
      <c r="P62" s="275" t="s">
        <v>29</v>
      </c>
    </row>
    <row r="63" spans="1:25" ht="18" customHeight="1">
      <c r="A63" s="42"/>
      <c r="B63" s="43" t="s">
        <v>42</v>
      </c>
      <c r="C63" s="43" t="s">
        <v>133</v>
      </c>
      <c r="D63" s="43" t="s">
        <v>135</v>
      </c>
      <c r="E63" s="43" t="s">
        <v>43</v>
      </c>
      <c r="F63" s="43" t="s">
        <v>44</v>
      </c>
      <c r="G63" s="43" t="s">
        <v>45</v>
      </c>
      <c r="H63" s="43" t="s">
        <v>46</v>
      </c>
      <c r="I63" s="43" t="s">
        <v>137</v>
      </c>
      <c r="J63" s="43" t="s">
        <v>138</v>
      </c>
      <c r="K63" s="43" t="s">
        <v>139</v>
      </c>
      <c r="L63" s="268">
        <v>100000</v>
      </c>
      <c r="M63" s="266" t="s">
        <v>278</v>
      </c>
      <c r="N63" s="266" t="s">
        <v>276</v>
      </c>
      <c r="O63" s="273" t="s">
        <v>84</v>
      </c>
      <c r="P63" s="298" t="s">
        <v>266</v>
      </c>
    </row>
    <row r="64" spans="1:25" ht="18" customHeight="1">
      <c r="A64" s="612" t="s">
        <v>88</v>
      </c>
      <c r="B64" s="44" t="s">
        <v>132</v>
      </c>
      <c r="C64" s="44" t="s">
        <v>47</v>
      </c>
      <c r="D64" s="44" t="s">
        <v>47</v>
      </c>
      <c r="E64" s="44" t="s">
        <v>47</v>
      </c>
      <c r="F64" s="44" t="s">
        <v>47</v>
      </c>
      <c r="G64" s="44" t="s">
        <v>47</v>
      </c>
      <c r="H64" s="44" t="s">
        <v>47</v>
      </c>
      <c r="I64" s="44" t="s">
        <v>47</v>
      </c>
      <c r="J64" s="44" t="s">
        <v>47</v>
      </c>
      <c r="K64" s="44" t="s">
        <v>47</v>
      </c>
      <c r="L64" s="44" t="s">
        <v>50</v>
      </c>
      <c r="M64" s="251" t="s">
        <v>277</v>
      </c>
      <c r="N64" s="251" t="s">
        <v>156</v>
      </c>
      <c r="O64" s="272" t="s">
        <v>155</v>
      </c>
      <c r="P64" s="299" t="s">
        <v>343</v>
      </c>
    </row>
    <row r="65" spans="1:16" ht="18" customHeight="1" thickBot="1">
      <c r="A65" s="462" t="s">
        <v>107</v>
      </c>
      <c r="B65" s="45" t="s">
        <v>50</v>
      </c>
      <c r="C65" s="45" t="s">
        <v>134</v>
      </c>
      <c r="D65" s="45" t="s">
        <v>136</v>
      </c>
      <c r="E65" s="45" t="s">
        <v>51</v>
      </c>
      <c r="F65" s="45" t="s">
        <v>52</v>
      </c>
      <c r="G65" s="45" t="s">
        <v>53</v>
      </c>
      <c r="H65" s="45" t="s">
        <v>49</v>
      </c>
      <c r="I65" s="45" t="s">
        <v>140</v>
      </c>
      <c r="J65" s="45" t="s">
        <v>141</v>
      </c>
      <c r="K65" s="45" t="s">
        <v>142</v>
      </c>
      <c r="L65" s="45" t="s">
        <v>143</v>
      </c>
      <c r="M65" s="267" t="s">
        <v>156</v>
      </c>
      <c r="N65" s="267" t="s">
        <v>143</v>
      </c>
      <c r="O65" s="274" t="s">
        <v>48</v>
      </c>
      <c r="P65" s="300" t="s">
        <v>287</v>
      </c>
    </row>
    <row r="66" spans="1:16" ht="15" customHeight="1">
      <c r="A66" s="590" t="s">
        <v>230</v>
      </c>
      <c r="B66" s="194"/>
      <c r="C66" s="194"/>
      <c r="D66" s="194"/>
      <c r="E66" s="194"/>
      <c r="F66" s="194"/>
      <c r="G66" s="194"/>
      <c r="H66" s="194"/>
      <c r="I66" s="194"/>
      <c r="J66" s="194"/>
      <c r="K66" s="194"/>
      <c r="L66" s="194"/>
      <c r="M66" s="194"/>
      <c r="N66" s="194"/>
      <c r="O66" s="194"/>
    </row>
    <row r="67" spans="1:16" s="506" customFormat="1" ht="16.5" customHeight="1">
      <c r="A67" s="528" t="s">
        <v>345</v>
      </c>
      <c r="B67" s="800">
        <f t="shared" ref="B67:O72" si="0">B8/B$8</f>
        <v>1</v>
      </c>
      <c r="C67" s="800">
        <f t="shared" si="0"/>
        <v>1</v>
      </c>
      <c r="D67" s="800">
        <f t="shared" si="0"/>
        <v>1</v>
      </c>
      <c r="E67" s="800">
        <f t="shared" si="0"/>
        <v>1</v>
      </c>
      <c r="F67" s="800">
        <f t="shared" si="0"/>
        <v>1</v>
      </c>
      <c r="G67" s="800">
        <f t="shared" si="0"/>
        <v>1</v>
      </c>
      <c r="H67" s="800">
        <f t="shared" si="0"/>
        <v>1</v>
      </c>
      <c r="I67" s="800">
        <f t="shared" si="0"/>
        <v>1</v>
      </c>
      <c r="J67" s="800">
        <f t="shared" si="0"/>
        <v>1</v>
      </c>
      <c r="K67" s="800">
        <f t="shared" si="0"/>
        <v>1</v>
      </c>
      <c r="L67" s="800">
        <f t="shared" si="0"/>
        <v>1</v>
      </c>
      <c r="M67" s="801">
        <f t="shared" si="0"/>
        <v>1</v>
      </c>
      <c r="N67" s="801">
        <f t="shared" si="0"/>
        <v>1</v>
      </c>
      <c r="O67" s="801">
        <f t="shared" si="0"/>
        <v>1</v>
      </c>
      <c r="P67" s="800">
        <f t="shared" ref="P67:P72" si="1">P8/P$8</f>
        <v>1</v>
      </c>
    </row>
    <row r="68" spans="1:16" s="506" customFormat="1" ht="16.5" customHeight="1">
      <c r="A68" s="531" t="s">
        <v>189</v>
      </c>
      <c r="B68" s="802">
        <f t="shared" si="0"/>
        <v>0.36601680850957397</v>
      </c>
      <c r="C68" s="802">
        <f t="shared" si="0"/>
        <v>0.34938289547779716</v>
      </c>
      <c r="D68" s="802">
        <f t="shared" si="0"/>
        <v>0.32687118370654544</v>
      </c>
      <c r="E68" s="802">
        <f t="shared" si="0"/>
        <v>0.31636437177716786</v>
      </c>
      <c r="F68" s="802">
        <f t="shared" si="0"/>
        <v>0.30817578338305501</v>
      </c>
      <c r="G68" s="802">
        <f t="shared" si="0"/>
        <v>0.28386599712610455</v>
      </c>
      <c r="H68" s="802">
        <f t="shared" si="0"/>
        <v>0.26683328069760598</v>
      </c>
      <c r="I68" s="802">
        <f t="shared" si="0"/>
        <v>0.24281207028689961</v>
      </c>
      <c r="J68" s="802">
        <f t="shared" si="0"/>
        <v>0.22765091813538804</v>
      </c>
      <c r="K68" s="802">
        <f t="shared" si="0"/>
        <v>0.21006771119019413</v>
      </c>
      <c r="L68" s="802">
        <f t="shared" si="0"/>
        <v>0.1805745080439726</v>
      </c>
      <c r="M68" s="803">
        <f t="shared" si="0"/>
        <v>0.2956886444641591</v>
      </c>
      <c r="N68" s="803">
        <f t="shared" si="0"/>
        <v>0.21149508108422746</v>
      </c>
      <c r="O68" s="803">
        <f t="shared" si="0"/>
        <v>0.24069011320993711</v>
      </c>
      <c r="P68" s="802">
        <f t="shared" si="1"/>
        <v>0.24428162867369677</v>
      </c>
    </row>
    <row r="69" spans="1:16" s="506" customFormat="1" ht="16.5" customHeight="1">
      <c r="A69" s="533" t="s">
        <v>190</v>
      </c>
      <c r="B69" s="804">
        <f t="shared" si="0"/>
        <v>0.22013887151217973</v>
      </c>
      <c r="C69" s="804">
        <f t="shared" si="0"/>
        <v>0.27724632262461718</v>
      </c>
      <c r="D69" s="804">
        <f t="shared" si="0"/>
        <v>0.35360882517915648</v>
      </c>
      <c r="E69" s="804">
        <f t="shared" si="0"/>
        <v>0.45160200707675918</v>
      </c>
      <c r="F69" s="804">
        <f t="shared" si="0"/>
        <v>0.51027467683592986</v>
      </c>
      <c r="G69" s="804">
        <f t="shared" si="0"/>
        <v>0.53382177688395194</v>
      </c>
      <c r="H69" s="804">
        <f t="shared" si="0"/>
        <v>0.56705777731606011</v>
      </c>
      <c r="I69" s="804">
        <f t="shared" si="0"/>
        <v>0.5975400332627202</v>
      </c>
      <c r="J69" s="804">
        <f t="shared" si="0"/>
        <v>0.6115153348478789</v>
      </c>
      <c r="K69" s="804">
        <f t="shared" si="0"/>
        <v>0.60856795814981057</v>
      </c>
      <c r="L69" s="804">
        <f t="shared" si="0"/>
        <v>0.54364802476161878</v>
      </c>
      <c r="M69" s="805">
        <f t="shared" si="0"/>
        <v>0.50059648447784899</v>
      </c>
      <c r="N69" s="805">
        <f t="shared" si="0"/>
        <v>0.58569258963678317</v>
      </c>
      <c r="O69" s="805">
        <f t="shared" si="0"/>
        <v>0.55618459135087228</v>
      </c>
      <c r="P69" s="804">
        <f t="shared" si="1"/>
        <v>0.54977031055736925</v>
      </c>
    </row>
    <row r="70" spans="1:16" s="506" customFormat="1" ht="16.5" customHeight="1">
      <c r="A70" s="531" t="s">
        <v>191</v>
      </c>
      <c r="B70" s="802">
        <f t="shared" si="0"/>
        <v>1.8830292188779046E-2</v>
      </c>
      <c r="C70" s="802">
        <f t="shared" si="0"/>
        <v>2.2372636685746451E-2</v>
      </c>
      <c r="D70" s="802">
        <f t="shared" si="0"/>
        <v>2.4963531406318427E-2</v>
      </c>
      <c r="E70" s="802">
        <f t="shared" si="0"/>
        <v>2.9647470666408767E-2</v>
      </c>
      <c r="F70" s="802">
        <f t="shared" si="0"/>
        <v>3.1303379903745293E-2</v>
      </c>
      <c r="G70" s="802">
        <f t="shared" si="0"/>
        <v>2.9997422473947943E-2</v>
      </c>
      <c r="H70" s="802">
        <f t="shared" si="0"/>
        <v>2.9013929709898648E-2</v>
      </c>
      <c r="I70" s="802">
        <f t="shared" si="0"/>
        <v>2.4668186993327172E-2</v>
      </c>
      <c r="J70" s="802">
        <f t="shared" si="0"/>
        <v>2.6489883789596005E-2</v>
      </c>
      <c r="K70" s="802">
        <f t="shared" si="0"/>
        <v>3.2448690949576406E-2</v>
      </c>
      <c r="L70" s="802">
        <f t="shared" si="0"/>
        <v>2.6303334099875161E-2</v>
      </c>
      <c r="M70" s="803">
        <f t="shared" si="0"/>
        <v>2.9297537309877147E-2</v>
      </c>
      <c r="N70" s="803">
        <f t="shared" si="0"/>
        <v>2.718027601172518E-2</v>
      </c>
      <c r="O70" s="803">
        <f t="shared" si="0"/>
        <v>2.7914459352360442E-2</v>
      </c>
      <c r="P70" s="802">
        <f t="shared" si="1"/>
        <v>2.8550477018144824E-2</v>
      </c>
    </row>
    <row r="71" spans="1:16" s="506" customFormat="1" ht="16.5" customHeight="1">
      <c r="A71" s="533" t="s">
        <v>192</v>
      </c>
      <c r="B71" s="804">
        <f t="shared" si="0"/>
        <v>0.16818196245997771</v>
      </c>
      <c r="C71" s="804">
        <f t="shared" si="0"/>
        <v>0.18059794248934161</v>
      </c>
      <c r="D71" s="804">
        <f t="shared" si="0"/>
        <v>0.18756000855113242</v>
      </c>
      <c r="E71" s="804">
        <f t="shared" si="0"/>
        <v>0.12037772076171181</v>
      </c>
      <c r="F71" s="804">
        <f t="shared" si="0"/>
        <v>9.6143854102883466E-2</v>
      </c>
      <c r="G71" s="804">
        <f t="shared" si="0"/>
        <v>0.10135710812213176</v>
      </c>
      <c r="H71" s="804">
        <f t="shared" si="0"/>
        <v>0.10205812093039193</v>
      </c>
      <c r="I71" s="804">
        <f t="shared" si="0"/>
        <v>0.10484000896807881</v>
      </c>
      <c r="J71" s="804">
        <f t="shared" si="0"/>
        <v>0.10418184421106166</v>
      </c>
      <c r="K71" s="804">
        <f t="shared" si="0"/>
        <v>0.12000120087521994</v>
      </c>
      <c r="L71" s="804">
        <f t="shared" si="0"/>
        <v>0.21969955336508201</v>
      </c>
      <c r="M71" s="805">
        <f t="shared" si="0"/>
        <v>0.11313447026274372</v>
      </c>
      <c r="N71" s="805">
        <f t="shared" si="0"/>
        <v>0.14583190853959985</v>
      </c>
      <c r="O71" s="805">
        <f t="shared" si="0"/>
        <v>0.13449371684701061</v>
      </c>
      <c r="P71" s="804">
        <f t="shared" si="1"/>
        <v>0.13467641792119647</v>
      </c>
    </row>
    <row r="72" spans="1:16" s="506" customFormat="1" ht="16.5" customHeight="1">
      <c r="A72" s="536" t="s">
        <v>193</v>
      </c>
      <c r="B72" s="806">
        <f t="shared" si="0"/>
        <v>0.22683206532788205</v>
      </c>
      <c r="C72" s="806">
        <f t="shared" si="0"/>
        <v>0.17040020272249756</v>
      </c>
      <c r="D72" s="806">
        <f t="shared" si="0"/>
        <v>0.10699645115684721</v>
      </c>
      <c r="E72" s="806">
        <f t="shared" si="0"/>
        <v>8.2008429717952289E-2</v>
      </c>
      <c r="F72" s="806">
        <f t="shared" si="0"/>
        <v>5.4102305775888128E-2</v>
      </c>
      <c r="G72" s="806">
        <f t="shared" si="0"/>
        <v>5.0957695392582283E-2</v>
      </c>
      <c r="H72" s="806">
        <f t="shared" si="0"/>
        <v>3.5036891346043431E-2</v>
      </c>
      <c r="I72" s="806">
        <f t="shared" si="0"/>
        <v>3.0139700488974106E-2</v>
      </c>
      <c r="J72" s="806">
        <f t="shared" si="0"/>
        <v>3.0162019016075448E-2</v>
      </c>
      <c r="K72" s="806">
        <f t="shared" si="0"/>
        <v>2.8914438834440535E-2</v>
      </c>
      <c r="L72" s="806">
        <f t="shared" si="0"/>
        <v>2.9774579729451536E-2</v>
      </c>
      <c r="M72" s="807">
        <f t="shared" si="0"/>
        <v>6.1282863483904597E-2</v>
      </c>
      <c r="N72" s="807">
        <f t="shared" si="0"/>
        <v>2.9800144727664263E-2</v>
      </c>
      <c r="O72" s="807">
        <f t="shared" si="0"/>
        <v>4.0717119239819605E-2</v>
      </c>
      <c r="P72" s="806">
        <f t="shared" si="1"/>
        <v>4.2721165830644309E-2</v>
      </c>
    </row>
    <row r="73" spans="1:16" s="506" customFormat="1" ht="16.5" customHeight="1">
      <c r="A73" s="539" t="s">
        <v>346</v>
      </c>
      <c r="B73" s="808">
        <f t="shared" ref="B73:O84" si="2">B14/B$14</f>
        <v>1</v>
      </c>
      <c r="C73" s="808">
        <f t="shared" si="2"/>
        <v>1</v>
      </c>
      <c r="D73" s="808">
        <f t="shared" si="2"/>
        <v>1</v>
      </c>
      <c r="E73" s="808">
        <f t="shared" si="2"/>
        <v>1</v>
      </c>
      <c r="F73" s="808">
        <f t="shared" si="2"/>
        <v>1</v>
      </c>
      <c r="G73" s="808">
        <f t="shared" si="2"/>
        <v>1</v>
      </c>
      <c r="H73" s="808">
        <f t="shared" si="2"/>
        <v>1</v>
      </c>
      <c r="I73" s="808">
        <f t="shared" si="2"/>
        <v>1</v>
      </c>
      <c r="J73" s="808">
        <f t="shared" si="2"/>
        <v>1</v>
      </c>
      <c r="K73" s="808">
        <f t="shared" si="2"/>
        <v>1</v>
      </c>
      <c r="L73" s="808">
        <f t="shared" si="2"/>
        <v>1</v>
      </c>
      <c r="M73" s="809">
        <f t="shared" si="2"/>
        <v>1</v>
      </c>
      <c r="N73" s="809">
        <f t="shared" si="2"/>
        <v>1</v>
      </c>
      <c r="O73" s="809">
        <f t="shared" si="2"/>
        <v>1</v>
      </c>
      <c r="P73" s="808">
        <f t="shared" ref="P73:P84" si="3">P14/P$14</f>
        <v>1</v>
      </c>
    </row>
    <row r="74" spans="1:16" s="506" customFormat="1" ht="16.5" customHeight="1">
      <c r="A74" s="531" t="s">
        <v>86</v>
      </c>
      <c r="B74" s="802">
        <f t="shared" si="2"/>
        <v>0.42294915927951232</v>
      </c>
      <c r="C74" s="802">
        <f t="shared" si="2"/>
        <v>0.43925480122655974</v>
      </c>
      <c r="D74" s="802">
        <f t="shared" si="2"/>
        <v>0.49673383033415403</v>
      </c>
      <c r="E74" s="802">
        <f t="shared" si="2"/>
        <v>0.57148923953949171</v>
      </c>
      <c r="F74" s="802">
        <f t="shared" si="2"/>
        <v>0.62449942601402719</v>
      </c>
      <c r="G74" s="802">
        <f t="shared" si="2"/>
        <v>0.65171003934424765</v>
      </c>
      <c r="H74" s="802">
        <f t="shared" si="2"/>
        <v>0.67413119731527604</v>
      </c>
      <c r="I74" s="802">
        <f t="shared" si="2"/>
        <v>0.68269044235765297</v>
      </c>
      <c r="J74" s="802">
        <f t="shared" si="2"/>
        <v>0.67339145786088528</v>
      </c>
      <c r="K74" s="802">
        <f t="shared" si="2"/>
        <v>0.663742048132828</v>
      </c>
      <c r="L74" s="802">
        <f t="shared" si="2"/>
        <v>0.68826561900452554</v>
      </c>
      <c r="M74" s="803">
        <f t="shared" si="2"/>
        <v>0.6160957410740826</v>
      </c>
      <c r="N74" s="803">
        <f t="shared" si="2"/>
        <v>0.67820642042707147</v>
      </c>
      <c r="O74" s="803">
        <f t="shared" si="2"/>
        <v>0.65559987632351369</v>
      </c>
      <c r="P74" s="802">
        <f t="shared" si="3"/>
        <v>0.65011757316775154</v>
      </c>
    </row>
    <row r="75" spans="1:16" s="506" customFormat="1" ht="16.5" customHeight="1">
      <c r="A75" s="533" t="s">
        <v>195</v>
      </c>
      <c r="B75" s="804">
        <f t="shared" si="2"/>
        <v>0.29050816024970655</v>
      </c>
      <c r="C75" s="804">
        <f t="shared" si="2"/>
        <v>0.34526327312757338</v>
      </c>
      <c r="D75" s="804">
        <f t="shared" si="2"/>
        <v>0.42734291056833595</v>
      </c>
      <c r="E75" s="804">
        <f t="shared" si="2"/>
        <v>0.52487426633328516</v>
      </c>
      <c r="F75" s="804">
        <f t="shared" si="2"/>
        <v>0.57846095743427517</v>
      </c>
      <c r="G75" s="804">
        <f t="shared" si="2"/>
        <v>0.59402857255775343</v>
      </c>
      <c r="H75" s="804">
        <f t="shared" si="2"/>
        <v>0.60609298481539653</v>
      </c>
      <c r="I75" s="804">
        <f t="shared" si="2"/>
        <v>0.6150002501487849</v>
      </c>
      <c r="J75" s="804">
        <f t="shared" si="2"/>
        <v>0.61108733414078487</v>
      </c>
      <c r="K75" s="804">
        <f t="shared" si="2"/>
        <v>0.59039958257331937</v>
      </c>
      <c r="L75" s="804">
        <f t="shared" si="2"/>
        <v>0.56052403304509768</v>
      </c>
      <c r="M75" s="805">
        <f t="shared" si="2"/>
        <v>0.5583853176184741</v>
      </c>
      <c r="N75" s="805">
        <f t="shared" si="2"/>
        <v>0.59153542691935423</v>
      </c>
      <c r="O75" s="805">
        <f t="shared" si="2"/>
        <v>0.57946971751564325</v>
      </c>
      <c r="P75" s="804">
        <f t="shared" si="3"/>
        <v>0.5749629084362996</v>
      </c>
    </row>
    <row r="76" spans="1:16" s="506" customFormat="1" ht="16.5" customHeight="1">
      <c r="A76" s="531" t="s">
        <v>384</v>
      </c>
      <c r="B76" s="802">
        <f t="shared" si="2"/>
        <v>3.2463056993238745E-2</v>
      </c>
      <c r="C76" s="802">
        <f t="shared" si="2"/>
        <v>3.0647867944964612E-2</v>
      </c>
      <c r="D76" s="802">
        <f t="shared" si="2"/>
        <v>4.8896532931304394E-2</v>
      </c>
      <c r="E76" s="802">
        <f t="shared" si="2"/>
        <v>0.10025981565302894</v>
      </c>
      <c r="F76" s="802">
        <f t="shared" si="2"/>
        <v>0.13047557966662529</v>
      </c>
      <c r="G76" s="802">
        <f t="shared" si="2"/>
        <v>0.14662849060336966</v>
      </c>
      <c r="H76" s="802">
        <f t="shared" si="2"/>
        <v>0.15779216115033243</v>
      </c>
      <c r="I76" s="802">
        <f t="shared" si="2"/>
        <v>0.17083398447076212</v>
      </c>
      <c r="J76" s="802">
        <f t="shared" si="2"/>
        <v>0.1630968703379824</v>
      </c>
      <c r="K76" s="802">
        <f t="shared" si="2"/>
        <v>0.17773169269133643</v>
      </c>
      <c r="L76" s="802">
        <f t="shared" si="2"/>
        <v>0.13004463993825918</v>
      </c>
      <c r="M76" s="803">
        <f t="shared" si="2"/>
        <v>0.12505993830231413</v>
      </c>
      <c r="N76" s="803">
        <f t="shared" si="2"/>
        <v>0.15652087755840979</v>
      </c>
      <c r="O76" s="803">
        <f t="shared" si="2"/>
        <v>0.14506997864251803</v>
      </c>
      <c r="P76" s="802">
        <f t="shared" si="3"/>
        <v>0.14352347228345869</v>
      </c>
    </row>
    <row r="77" spans="1:16" s="506" customFormat="1" ht="16.5" customHeight="1">
      <c r="A77" s="533" t="s">
        <v>196</v>
      </c>
      <c r="B77" s="804">
        <f t="shared" si="2"/>
        <v>0.13244099902980574</v>
      </c>
      <c r="C77" s="804">
        <f t="shared" si="2"/>
        <v>9.3991528098986366E-2</v>
      </c>
      <c r="D77" s="804">
        <f t="shared" si="2"/>
        <v>6.93909197674248E-2</v>
      </c>
      <c r="E77" s="804">
        <f t="shared" si="2"/>
        <v>4.6614973206206646E-2</v>
      </c>
      <c r="F77" s="804">
        <f t="shared" si="2"/>
        <v>4.6038468579752058E-2</v>
      </c>
      <c r="G77" s="804">
        <f t="shared" si="2"/>
        <v>5.7681466785434253E-2</v>
      </c>
      <c r="H77" s="804">
        <f t="shared" si="2"/>
        <v>6.8038212499879513E-2</v>
      </c>
      <c r="I77" s="804">
        <f t="shared" si="2"/>
        <v>6.7690192208061759E-2</v>
      </c>
      <c r="J77" s="804">
        <f t="shared" si="2"/>
        <v>6.2304123719379476E-2</v>
      </c>
      <c r="K77" s="804">
        <f t="shared" si="2"/>
        <v>7.3342465559508532E-2</v>
      </c>
      <c r="L77" s="804">
        <f t="shared" si="2"/>
        <v>0.12774158595874702</v>
      </c>
      <c r="M77" s="805">
        <f t="shared" si="2"/>
        <v>5.7710423455608485E-2</v>
      </c>
      <c r="N77" s="805">
        <f t="shared" si="2"/>
        <v>8.6670993507717134E-2</v>
      </c>
      <c r="O77" s="805">
        <f t="shared" si="2"/>
        <v>7.6130158807870302E-2</v>
      </c>
      <c r="P77" s="804">
        <f t="shared" si="3"/>
        <v>7.5154664731451937E-2</v>
      </c>
    </row>
    <row r="78" spans="1:16" s="506" customFormat="1" ht="16.5" customHeight="1">
      <c r="A78" s="531" t="s">
        <v>197</v>
      </c>
      <c r="B78" s="802">
        <f t="shared" si="2"/>
        <v>0.31969563206284041</v>
      </c>
      <c r="C78" s="802">
        <f t="shared" si="2"/>
        <v>0.3240389694916615</v>
      </c>
      <c r="D78" s="802">
        <f t="shared" si="2"/>
        <v>0.29340405915637202</v>
      </c>
      <c r="E78" s="802">
        <f t="shared" si="2"/>
        <v>0.24077357462128735</v>
      </c>
      <c r="F78" s="802">
        <f t="shared" si="2"/>
        <v>0.20199096955654916</v>
      </c>
      <c r="G78" s="802">
        <f t="shared" si="2"/>
        <v>0.17719185972470877</v>
      </c>
      <c r="H78" s="802">
        <f t="shared" si="2"/>
        <v>0.16410052110696219</v>
      </c>
      <c r="I78" s="802">
        <f t="shared" si="2"/>
        <v>0.163614258230036</v>
      </c>
      <c r="J78" s="802">
        <f t="shared" si="2"/>
        <v>0.16678491250682848</v>
      </c>
      <c r="K78" s="802">
        <f t="shared" si="2"/>
        <v>0.16879703603159316</v>
      </c>
      <c r="L78" s="802">
        <f t="shared" si="2"/>
        <v>0.14458210088263643</v>
      </c>
      <c r="M78" s="803">
        <f t="shared" si="2"/>
        <v>0.20640859511112711</v>
      </c>
      <c r="N78" s="803">
        <f t="shared" si="2"/>
        <v>0.15933038270697791</v>
      </c>
      <c r="O78" s="803">
        <f t="shared" si="2"/>
        <v>0.17646553073861587</v>
      </c>
      <c r="P78" s="802">
        <f t="shared" si="3"/>
        <v>0.17853649290488799</v>
      </c>
    </row>
    <row r="79" spans="1:16" s="506" customFormat="1" ht="16.5" customHeight="1">
      <c r="A79" s="533" t="s">
        <v>198</v>
      </c>
      <c r="B79" s="804">
        <f t="shared" si="2"/>
        <v>0.20228160924194702</v>
      </c>
      <c r="C79" s="804">
        <f t="shared" si="2"/>
        <v>0.22295066855991594</v>
      </c>
      <c r="D79" s="804">
        <f t="shared" si="2"/>
        <v>0.21704329343637954</v>
      </c>
      <c r="E79" s="804">
        <f t="shared" si="2"/>
        <v>0.19737417495700998</v>
      </c>
      <c r="F79" s="804">
        <f t="shared" si="2"/>
        <v>0.1702009852220287</v>
      </c>
      <c r="G79" s="804">
        <f t="shared" si="2"/>
        <v>0.1491679112761771</v>
      </c>
      <c r="H79" s="804">
        <f t="shared" si="2"/>
        <v>0.13754782283102659</v>
      </c>
      <c r="I79" s="804">
        <f t="shared" si="2"/>
        <v>0.13796123576552544</v>
      </c>
      <c r="J79" s="804">
        <f t="shared" si="2"/>
        <v>0.13929658121027463</v>
      </c>
      <c r="K79" s="804">
        <f t="shared" si="2"/>
        <v>0.13747677943434375</v>
      </c>
      <c r="L79" s="804">
        <f t="shared" si="2"/>
        <v>0.12029821751473317</v>
      </c>
      <c r="M79" s="805">
        <f t="shared" si="2"/>
        <v>0.16880882212398199</v>
      </c>
      <c r="N79" s="805">
        <f t="shared" si="2"/>
        <v>0.13252236099490772</v>
      </c>
      <c r="O79" s="805">
        <f t="shared" si="2"/>
        <v>0.1457296144407742</v>
      </c>
      <c r="P79" s="804">
        <f t="shared" si="3"/>
        <v>0.14751582975771299</v>
      </c>
    </row>
    <row r="80" spans="1:16" s="506" customFormat="1" ht="16.5" customHeight="1">
      <c r="A80" s="531" t="s">
        <v>199</v>
      </c>
      <c r="B80" s="802">
        <f t="shared" si="2"/>
        <v>4.2280274943937837E-2</v>
      </c>
      <c r="C80" s="802">
        <f t="shared" si="2"/>
        <v>2.6301286349514851E-2</v>
      </c>
      <c r="D80" s="802">
        <f t="shared" si="2"/>
        <v>1.3660516686397646E-2</v>
      </c>
      <c r="E80" s="802">
        <f t="shared" si="2"/>
        <v>3.1265857642566557E-3</v>
      </c>
      <c r="F80" s="802">
        <f t="shared" si="2"/>
        <v>1.190753764051285E-3</v>
      </c>
      <c r="G80" s="802">
        <f t="shared" si="2"/>
        <v>9.0829460747929845E-4</v>
      </c>
      <c r="H80" s="802">
        <f t="shared" si="2"/>
        <v>8.7647793696943191E-4</v>
      </c>
      <c r="I80" s="802">
        <f t="shared" si="2"/>
        <v>7.1140134206843257E-4</v>
      </c>
      <c r="J80" s="802">
        <f t="shared" si="2"/>
        <v>1.9833734275776713E-3</v>
      </c>
      <c r="K80" s="802">
        <f t="shared" si="2"/>
        <v>3.5643910419250993E-3</v>
      </c>
      <c r="L80" s="802">
        <f t="shared" si="2"/>
        <v>5.2143748253570162E-3</v>
      </c>
      <c r="M80" s="803">
        <f t="shared" si="2"/>
        <v>3.1194125832811025E-3</v>
      </c>
      <c r="N80" s="803">
        <f t="shared" si="2"/>
        <v>3.0869877403791502E-3</v>
      </c>
      <c r="O80" s="803">
        <f t="shared" si="2"/>
        <v>3.0987894731897263E-3</v>
      </c>
      <c r="P80" s="802">
        <f t="shared" si="3"/>
        <v>3.1330208324256903E-3</v>
      </c>
    </row>
    <row r="81" spans="1:23" s="506" customFormat="1" ht="16.5" customHeight="1">
      <c r="A81" s="533" t="s">
        <v>200</v>
      </c>
      <c r="B81" s="804">
        <f t="shared" si="2"/>
        <v>7.5133747876955537E-2</v>
      </c>
      <c r="C81" s="804">
        <f t="shared" si="2"/>
        <v>7.4787014582230735E-2</v>
      </c>
      <c r="D81" s="804">
        <f t="shared" si="2"/>
        <v>6.2700249033594807E-2</v>
      </c>
      <c r="E81" s="804">
        <f t="shared" si="2"/>
        <v>4.0272813901454929E-2</v>
      </c>
      <c r="F81" s="804">
        <f t="shared" si="2"/>
        <v>3.0599230570469156E-2</v>
      </c>
      <c r="G81" s="804">
        <f t="shared" si="2"/>
        <v>2.7115653841052384E-2</v>
      </c>
      <c r="H81" s="804">
        <f t="shared" si="2"/>
        <v>2.5676220338966153E-2</v>
      </c>
      <c r="I81" s="804">
        <f t="shared" si="2"/>
        <v>2.4941621122442123E-2</v>
      </c>
      <c r="J81" s="804">
        <f t="shared" si="2"/>
        <v>2.5504957868976157E-2</v>
      </c>
      <c r="K81" s="804">
        <f t="shared" si="2"/>
        <v>2.7755865555324302E-2</v>
      </c>
      <c r="L81" s="804">
        <f t="shared" si="2"/>
        <v>1.9069508541865364E-2</v>
      </c>
      <c r="M81" s="805">
        <f t="shared" si="2"/>
        <v>3.4480360402666506E-2</v>
      </c>
      <c r="N81" s="805">
        <f t="shared" si="2"/>
        <v>2.3721033971691063E-2</v>
      </c>
      <c r="O81" s="805">
        <f t="shared" si="2"/>
        <v>2.7637126824651932E-2</v>
      </c>
      <c r="P81" s="804">
        <f t="shared" si="3"/>
        <v>2.7887642315647023E-2</v>
      </c>
    </row>
    <row r="82" spans="1:23" s="506" customFormat="1" ht="16.5" customHeight="1">
      <c r="A82" s="531" t="s">
        <v>201</v>
      </c>
      <c r="B82" s="802">
        <f t="shared" si="2"/>
        <v>3.1306489103312955E-2</v>
      </c>
      <c r="C82" s="802">
        <f t="shared" si="2"/>
        <v>2.9778738047027142E-2</v>
      </c>
      <c r="D82" s="802">
        <f t="shared" si="2"/>
        <v>3.6382468634876673E-2</v>
      </c>
      <c r="E82" s="802">
        <f t="shared" si="2"/>
        <v>4.0929903023435688E-2</v>
      </c>
      <c r="F82" s="802">
        <f t="shared" si="2"/>
        <v>4.373789224171501E-2</v>
      </c>
      <c r="G82" s="802">
        <f t="shared" si="2"/>
        <v>4.6373587342628426E-2</v>
      </c>
      <c r="H82" s="802">
        <f t="shared" si="2"/>
        <v>4.9641931945915034E-2</v>
      </c>
      <c r="I82" s="802">
        <f t="shared" si="2"/>
        <v>5.1650428069204189E-2</v>
      </c>
      <c r="J82" s="802">
        <f t="shared" si="2"/>
        <v>5.2967949016433334E-2</v>
      </c>
      <c r="K82" s="802">
        <f t="shared" si="2"/>
        <v>4.6258349169747845E-2</v>
      </c>
      <c r="L82" s="802">
        <f t="shared" si="2"/>
        <v>4.2150018242230303E-2</v>
      </c>
      <c r="M82" s="803">
        <f t="shared" si="2"/>
        <v>4.4368063577627799E-2</v>
      </c>
      <c r="N82" s="803">
        <f t="shared" si="2"/>
        <v>4.7952708984877149E-2</v>
      </c>
      <c r="O82" s="803">
        <f t="shared" si="2"/>
        <v>4.6647998662408499E-2</v>
      </c>
      <c r="P82" s="802">
        <f t="shared" si="3"/>
        <v>4.6883619599452399E-2</v>
      </c>
    </row>
    <row r="83" spans="1:23" s="506" customFormat="1" ht="16.5" customHeight="1">
      <c r="A83" s="533" t="s">
        <v>202</v>
      </c>
      <c r="B83" s="804">
        <f t="shared" si="2"/>
        <v>0.10589314131208388</v>
      </c>
      <c r="C83" s="804">
        <f t="shared" si="2"/>
        <v>8.8059990811719502E-2</v>
      </c>
      <c r="D83" s="804">
        <f t="shared" si="2"/>
        <v>7.2379518306033799E-2</v>
      </c>
      <c r="E83" s="804">
        <f t="shared" si="2"/>
        <v>7.4729066766129906E-2</v>
      </c>
      <c r="F83" s="804">
        <f t="shared" si="2"/>
        <v>7.7494257252889553E-2</v>
      </c>
      <c r="G83" s="804">
        <f t="shared" si="2"/>
        <v>7.619659380135832E-2</v>
      </c>
      <c r="H83" s="804">
        <f t="shared" si="2"/>
        <v>7.6402167310104005E-2</v>
      </c>
      <c r="I83" s="804">
        <f t="shared" si="2"/>
        <v>7.3338377858711015E-2</v>
      </c>
      <c r="J83" s="804">
        <f t="shared" si="2"/>
        <v>7.6691363322514194E-2</v>
      </c>
      <c r="K83" s="804">
        <f t="shared" si="2"/>
        <v>7.6777393738970981E-2</v>
      </c>
      <c r="L83" s="804">
        <f t="shared" si="2"/>
        <v>6.8610220660871302E-2</v>
      </c>
      <c r="M83" s="805">
        <f t="shared" si="2"/>
        <v>7.6192892786452276E-2</v>
      </c>
      <c r="N83" s="805">
        <f t="shared" si="2"/>
        <v>7.3441248493421887E-2</v>
      </c>
      <c r="O83" s="805">
        <f t="shared" si="2"/>
        <v>7.444276978973273E-2</v>
      </c>
      <c r="P83" s="804">
        <f t="shared" si="3"/>
        <v>7.5313775668197774E-2</v>
      </c>
    </row>
    <row r="84" spans="1:23" s="506" customFormat="1" ht="16.5" customHeight="1">
      <c r="A84" s="536" t="s">
        <v>203</v>
      </c>
      <c r="B84" s="806">
        <f t="shared" si="2"/>
        <v>0.12015557824347867</v>
      </c>
      <c r="C84" s="806">
        <f t="shared" si="2"/>
        <v>0.11886750042303214</v>
      </c>
      <c r="D84" s="806">
        <f t="shared" si="2"/>
        <v>0.1011001235669568</v>
      </c>
      <c r="E84" s="806">
        <f t="shared" si="2"/>
        <v>7.2078216049655378E-2</v>
      </c>
      <c r="F84" s="806">
        <f t="shared" si="2"/>
        <v>5.2277454934819008E-2</v>
      </c>
      <c r="G84" s="806">
        <f t="shared" si="2"/>
        <v>4.8527919788116873E-2</v>
      </c>
      <c r="H84" s="806">
        <f t="shared" si="2"/>
        <v>3.5724182321742751E-2</v>
      </c>
      <c r="I84" s="806">
        <f t="shared" si="2"/>
        <v>2.8706493485202218E-2</v>
      </c>
      <c r="J84" s="806">
        <f t="shared" si="2"/>
        <v>3.0164317293338717E-2</v>
      </c>
      <c r="K84" s="806">
        <f t="shared" si="2"/>
        <v>4.4425172926860136E-2</v>
      </c>
      <c r="L84" s="806">
        <f t="shared" si="2"/>
        <v>5.6392041210417257E-2</v>
      </c>
      <c r="M84" s="807">
        <f t="shared" si="2"/>
        <v>5.693470745071013E-2</v>
      </c>
      <c r="N84" s="807">
        <f t="shared" si="2"/>
        <v>4.1069239386939169E-2</v>
      </c>
      <c r="O84" s="807">
        <f t="shared" si="2"/>
        <v>4.6843824486618224E-2</v>
      </c>
      <c r="P84" s="806">
        <f t="shared" si="3"/>
        <v>4.9148538659710236E-2</v>
      </c>
    </row>
    <row r="85" spans="1:23" s="506" customFormat="1" ht="16.5" customHeight="1">
      <c r="A85" s="542" t="s">
        <v>231</v>
      </c>
      <c r="B85" s="810"/>
      <c r="C85" s="810"/>
      <c r="D85" s="810"/>
      <c r="E85" s="810"/>
      <c r="F85" s="810"/>
      <c r="G85" s="810"/>
      <c r="H85" s="810"/>
      <c r="I85" s="810"/>
      <c r="J85" s="810"/>
      <c r="K85" s="810"/>
      <c r="L85" s="810"/>
      <c r="M85" s="811"/>
      <c r="N85" s="811"/>
      <c r="O85" s="811"/>
      <c r="P85" s="812"/>
    </row>
    <row r="86" spans="1:23" s="506" customFormat="1" ht="16.5" customHeight="1">
      <c r="A86" s="539" t="s">
        <v>347</v>
      </c>
      <c r="B86" s="808">
        <f t="shared" ref="B86:O89" si="4">B28/B$28</f>
        <v>1</v>
      </c>
      <c r="C86" s="808">
        <f t="shared" si="4"/>
        <v>1</v>
      </c>
      <c r="D86" s="808">
        <f t="shared" si="4"/>
        <v>1</v>
      </c>
      <c r="E86" s="808">
        <f t="shared" si="4"/>
        <v>1</v>
      </c>
      <c r="F86" s="808">
        <f t="shared" si="4"/>
        <v>1</v>
      </c>
      <c r="G86" s="808">
        <f t="shared" si="4"/>
        <v>1</v>
      </c>
      <c r="H86" s="808">
        <f t="shared" si="4"/>
        <v>1</v>
      </c>
      <c r="I86" s="808">
        <f t="shared" si="4"/>
        <v>1</v>
      </c>
      <c r="J86" s="808">
        <f t="shared" si="4"/>
        <v>1</v>
      </c>
      <c r="K86" s="808">
        <f t="shared" si="4"/>
        <v>1</v>
      </c>
      <c r="L86" s="808">
        <f t="shared" si="4"/>
        <v>1</v>
      </c>
      <c r="M86" s="809">
        <f t="shared" si="4"/>
        <v>1</v>
      </c>
      <c r="N86" s="809">
        <f t="shared" si="4"/>
        <v>1</v>
      </c>
      <c r="O86" s="809">
        <f t="shared" si="4"/>
        <v>1</v>
      </c>
      <c r="P86" s="808">
        <f t="shared" ref="P86:P89" si="5">P28/P$28</f>
        <v>1</v>
      </c>
    </row>
    <row r="87" spans="1:23" s="506" customFormat="1" ht="16.5" customHeight="1">
      <c r="A87" s="531" t="s">
        <v>207</v>
      </c>
      <c r="B87" s="802">
        <f t="shared" si="4"/>
        <v>0.91722891020873432</v>
      </c>
      <c r="C87" s="802">
        <f t="shared" si="4"/>
        <v>0.94067624632125513</v>
      </c>
      <c r="D87" s="802">
        <f t="shared" si="4"/>
        <v>0.94721352761759781</v>
      </c>
      <c r="E87" s="802">
        <f t="shared" si="4"/>
        <v>0.94147355495463536</v>
      </c>
      <c r="F87" s="802">
        <f t="shared" si="4"/>
        <v>0.94961923705325524</v>
      </c>
      <c r="G87" s="802">
        <f t="shared" si="4"/>
        <v>0.93871572607766196</v>
      </c>
      <c r="H87" s="802">
        <f t="shared" si="4"/>
        <v>0.93430727410075209</v>
      </c>
      <c r="I87" s="802">
        <f t="shared" si="4"/>
        <v>0.92390959276553342</v>
      </c>
      <c r="J87" s="802">
        <f t="shared" si="4"/>
        <v>0.90424267236779876</v>
      </c>
      <c r="K87" s="802">
        <f t="shared" si="4"/>
        <v>0.79386828255115571</v>
      </c>
      <c r="L87" s="802">
        <f t="shared" si="4"/>
        <v>0.76435150198161617</v>
      </c>
      <c r="M87" s="803">
        <f t="shared" si="4"/>
        <v>0.94105793012034955</v>
      </c>
      <c r="N87" s="803">
        <f t="shared" si="4"/>
        <v>0.84309802166008596</v>
      </c>
      <c r="O87" s="803">
        <f t="shared" si="4"/>
        <v>0.88700486799971157</v>
      </c>
      <c r="P87" s="802">
        <f t="shared" si="5"/>
        <v>0.89093028518567574</v>
      </c>
    </row>
    <row r="88" spans="1:23" s="506" customFormat="1" ht="16.5" customHeight="1">
      <c r="A88" s="533" t="s">
        <v>208</v>
      </c>
      <c r="B88" s="804">
        <f t="shared" si="4"/>
        <v>4.1249896382245084E-2</v>
      </c>
      <c r="C88" s="804">
        <f t="shared" si="4"/>
        <v>3.5457925998034143E-2</v>
      </c>
      <c r="D88" s="804">
        <f t="shared" si="4"/>
        <v>3.3713704472898925E-2</v>
      </c>
      <c r="E88" s="804">
        <f t="shared" si="4"/>
        <v>2.6834651389128761E-2</v>
      </c>
      <c r="F88" s="804">
        <f t="shared" si="4"/>
        <v>2.6911258595556414E-2</v>
      </c>
      <c r="G88" s="804">
        <f t="shared" si="4"/>
        <v>3.3563621758605687E-2</v>
      </c>
      <c r="H88" s="804">
        <f t="shared" si="4"/>
        <v>2.9824762841633049E-2</v>
      </c>
      <c r="I88" s="804">
        <f t="shared" si="4"/>
        <v>4.4377564482918672E-2</v>
      </c>
      <c r="J88" s="804">
        <f t="shared" si="4"/>
        <v>4.3623873200205998E-2</v>
      </c>
      <c r="K88" s="804">
        <f t="shared" si="4"/>
        <v>6.6951843050400722E-2</v>
      </c>
      <c r="L88" s="804">
        <f t="shared" si="4"/>
        <v>0.14605816823368556</v>
      </c>
      <c r="M88" s="805">
        <f t="shared" si="4"/>
        <v>2.940204853577905E-2</v>
      </c>
      <c r="N88" s="805">
        <f t="shared" si="4"/>
        <v>8.0245176064774812E-2</v>
      </c>
      <c r="O88" s="805">
        <f t="shared" si="4"/>
        <v>5.7456655506578982E-2</v>
      </c>
      <c r="P88" s="804">
        <f t="shared" si="5"/>
        <v>5.5312283936078795E-2</v>
      </c>
    </row>
    <row r="89" spans="1:23" s="506" customFormat="1" ht="16.5" customHeight="1">
      <c r="A89" s="536" t="s">
        <v>209</v>
      </c>
      <c r="B89" s="806">
        <f t="shared" si="4"/>
        <v>4.1521193409020565E-2</v>
      </c>
      <c r="C89" s="806">
        <f t="shared" si="4"/>
        <v>2.3865827680710799E-2</v>
      </c>
      <c r="D89" s="806">
        <f t="shared" si="4"/>
        <v>1.9072767909503206E-2</v>
      </c>
      <c r="E89" s="806">
        <f t="shared" si="4"/>
        <v>3.1691793656235916E-2</v>
      </c>
      <c r="F89" s="806">
        <f t="shared" si="4"/>
        <v>2.3469504347500895E-2</v>
      </c>
      <c r="G89" s="806">
        <f t="shared" si="4"/>
        <v>2.7720652167394118E-2</v>
      </c>
      <c r="H89" s="806">
        <f t="shared" si="4"/>
        <v>3.5867963057614735E-2</v>
      </c>
      <c r="I89" s="806">
        <f t="shared" si="4"/>
        <v>3.1712842747975728E-2</v>
      </c>
      <c r="J89" s="806">
        <f t="shared" si="4"/>
        <v>5.2133454431995185E-2</v>
      </c>
      <c r="K89" s="806">
        <f t="shared" si="4"/>
        <v>0.13917987439844356</v>
      </c>
      <c r="L89" s="806">
        <f t="shared" si="4"/>
        <v>8.9590329784698275E-2</v>
      </c>
      <c r="M89" s="807">
        <f t="shared" si="4"/>
        <v>2.9540021340138427E-2</v>
      </c>
      <c r="N89" s="807">
        <f t="shared" si="4"/>
        <v>7.6656802275139269E-2</v>
      </c>
      <c r="O89" s="807">
        <f t="shared" si="4"/>
        <v>5.5538476493709472E-2</v>
      </c>
      <c r="P89" s="806">
        <f t="shared" si="5"/>
        <v>5.3757430874885367E-2</v>
      </c>
    </row>
    <row r="90" spans="1:23" s="506" customFormat="1" ht="16.5" customHeight="1">
      <c r="A90" s="539" t="s">
        <v>348</v>
      </c>
      <c r="B90" s="808">
        <f t="shared" ref="B90:O93" si="6">B32/B$32</f>
        <v>1</v>
      </c>
      <c r="C90" s="808">
        <f t="shared" si="6"/>
        <v>1</v>
      </c>
      <c r="D90" s="808">
        <f t="shared" si="6"/>
        <v>1</v>
      </c>
      <c r="E90" s="808">
        <f t="shared" si="6"/>
        <v>1</v>
      </c>
      <c r="F90" s="808">
        <f t="shared" si="6"/>
        <v>1</v>
      </c>
      <c r="G90" s="808">
        <f t="shared" si="6"/>
        <v>1</v>
      </c>
      <c r="H90" s="808">
        <f t="shared" si="6"/>
        <v>1</v>
      </c>
      <c r="I90" s="808">
        <f t="shared" si="6"/>
        <v>1</v>
      </c>
      <c r="J90" s="808">
        <f t="shared" si="6"/>
        <v>1</v>
      </c>
      <c r="K90" s="808">
        <f t="shared" si="6"/>
        <v>1</v>
      </c>
      <c r="L90" s="808">
        <f t="shared" si="6"/>
        <v>1</v>
      </c>
      <c r="M90" s="809">
        <f t="shared" si="6"/>
        <v>1</v>
      </c>
      <c r="N90" s="809">
        <f t="shared" si="6"/>
        <v>1</v>
      </c>
      <c r="O90" s="809">
        <f t="shared" si="6"/>
        <v>1</v>
      </c>
      <c r="P90" s="808">
        <f t="shared" ref="P90:P93" si="7">P32/P$32</f>
        <v>1</v>
      </c>
    </row>
    <row r="91" spans="1:23" s="506" customFormat="1" ht="16.5" customHeight="1">
      <c r="A91" s="531" t="s">
        <v>211</v>
      </c>
      <c r="B91" s="802">
        <f t="shared" si="6"/>
        <v>0.23727645339543468</v>
      </c>
      <c r="C91" s="802">
        <f t="shared" si="6"/>
        <v>0.25443087618259852</v>
      </c>
      <c r="D91" s="802">
        <f t="shared" si="6"/>
        <v>0.23873256027629669</v>
      </c>
      <c r="E91" s="802">
        <f t="shared" si="6"/>
        <v>0.2424179279640391</v>
      </c>
      <c r="F91" s="802">
        <f t="shared" si="6"/>
        <v>0.24271679576107247</v>
      </c>
      <c r="G91" s="802">
        <f t="shared" si="6"/>
        <v>0.23936691413037683</v>
      </c>
      <c r="H91" s="802">
        <f t="shared" si="6"/>
        <v>0.23644121543272781</v>
      </c>
      <c r="I91" s="802">
        <f t="shared" si="6"/>
        <v>0.22958159006113088</v>
      </c>
      <c r="J91" s="802">
        <f t="shared" si="6"/>
        <v>0.20499477533110019</v>
      </c>
      <c r="K91" s="802">
        <f t="shared" si="6"/>
        <v>0.16924794545044236</v>
      </c>
      <c r="L91" s="802">
        <f t="shared" si="6"/>
        <v>0.27655873572560757</v>
      </c>
      <c r="M91" s="803">
        <f t="shared" si="6"/>
        <v>0.24047839415138231</v>
      </c>
      <c r="N91" s="803">
        <f t="shared" si="6"/>
        <v>0.22016695116343024</v>
      </c>
      <c r="O91" s="803">
        <f t="shared" si="6"/>
        <v>0.22937845018229427</v>
      </c>
      <c r="P91" s="802">
        <f t="shared" si="7"/>
        <v>0.23000548296510545</v>
      </c>
    </row>
    <row r="92" spans="1:23" s="506" customFormat="1" ht="16.5" customHeight="1">
      <c r="A92" s="533" t="s">
        <v>212</v>
      </c>
      <c r="B92" s="804">
        <f t="shared" si="6"/>
        <v>0.59043949472018875</v>
      </c>
      <c r="C92" s="804">
        <f t="shared" si="6"/>
        <v>0.63282874528729294</v>
      </c>
      <c r="D92" s="804">
        <f t="shared" si="6"/>
        <v>0.62978099585369529</v>
      </c>
      <c r="E92" s="804">
        <f t="shared" si="6"/>
        <v>0.59468037797321849</v>
      </c>
      <c r="F92" s="804">
        <f t="shared" si="6"/>
        <v>0.54222164749112345</v>
      </c>
      <c r="G92" s="804">
        <f t="shared" si="6"/>
        <v>0.50164855196122049</v>
      </c>
      <c r="H92" s="804">
        <f t="shared" si="6"/>
        <v>0.47612866216712474</v>
      </c>
      <c r="I92" s="804">
        <f t="shared" si="6"/>
        <v>0.46104242899521247</v>
      </c>
      <c r="J92" s="804">
        <f t="shared" si="6"/>
        <v>0.37432546150952828</v>
      </c>
      <c r="K92" s="804">
        <f t="shared" si="6"/>
        <v>0.36477479981182542</v>
      </c>
      <c r="L92" s="804">
        <f t="shared" si="6"/>
        <v>0.29932199844575119</v>
      </c>
      <c r="M92" s="805">
        <f t="shared" si="6"/>
        <v>0.5468060534660959</v>
      </c>
      <c r="N92" s="805">
        <f t="shared" si="6"/>
        <v>0.36994431235751607</v>
      </c>
      <c r="O92" s="805">
        <f t="shared" si="6"/>
        <v>0.45015337260091232</v>
      </c>
      <c r="P92" s="804">
        <f t="shared" si="7"/>
        <v>0.45792202335890814</v>
      </c>
    </row>
    <row r="93" spans="1:23" s="506" customFormat="1" ht="16.5" customHeight="1">
      <c r="A93" s="531" t="s">
        <v>213</v>
      </c>
      <c r="B93" s="806">
        <f t="shared" si="6"/>
        <v>0.17228405187925699</v>
      </c>
      <c r="C93" s="806">
        <f t="shared" si="6"/>
        <v>0.11274037853734065</v>
      </c>
      <c r="D93" s="806">
        <f t="shared" si="6"/>
        <v>0.1314864438700081</v>
      </c>
      <c r="E93" s="806">
        <f t="shared" si="6"/>
        <v>0.16290169406274252</v>
      </c>
      <c r="F93" s="806">
        <f t="shared" si="6"/>
        <v>0.21506155674780403</v>
      </c>
      <c r="G93" s="806">
        <f t="shared" si="6"/>
        <v>0.25898453391579485</v>
      </c>
      <c r="H93" s="806">
        <f t="shared" si="6"/>
        <v>0.28743012240014748</v>
      </c>
      <c r="I93" s="806">
        <f t="shared" si="6"/>
        <v>0.30937598095108843</v>
      </c>
      <c r="J93" s="806">
        <f t="shared" si="6"/>
        <v>0.42067976315937156</v>
      </c>
      <c r="K93" s="806">
        <f t="shared" si="6"/>
        <v>0.46597725473773233</v>
      </c>
      <c r="L93" s="806">
        <f t="shared" si="6"/>
        <v>0.42411926582047726</v>
      </c>
      <c r="M93" s="807">
        <f t="shared" si="6"/>
        <v>0.21271555238252185</v>
      </c>
      <c r="N93" s="807">
        <f t="shared" si="6"/>
        <v>0.40988873647905366</v>
      </c>
      <c r="O93" s="807">
        <f t="shared" si="6"/>
        <v>0.32046817721679349</v>
      </c>
      <c r="P93" s="806">
        <f t="shared" si="7"/>
        <v>0.3120724936759865</v>
      </c>
    </row>
    <row r="94" spans="1:23" s="506" customFormat="1" ht="16.5" customHeight="1">
      <c r="A94" s="590" t="s">
        <v>272</v>
      </c>
      <c r="B94" s="813"/>
      <c r="C94" s="813"/>
      <c r="D94" s="813"/>
      <c r="E94" s="813"/>
      <c r="F94" s="813"/>
      <c r="G94" s="813"/>
      <c r="H94" s="813"/>
      <c r="I94" s="813"/>
      <c r="J94" s="813"/>
      <c r="K94" s="813"/>
      <c r="L94" s="813"/>
      <c r="M94" s="814"/>
      <c r="N94" s="814"/>
      <c r="O94" s="814"/>
      <c r="P94" s="815"/>
      <c r="V94" s="560"/>
      <c r="W94" s="560"/>
    </row>
    <row r="95" spans="1:23" s="506" customFormat="1" ht="16.5" customHeight="1">
      <c r="A95" s="596" t="s">
        <v>522</v>
      </c>
      <c r="B95" s="816">
        <v>0.23593755199999999</v>
      </c>
      <c r="C95" s="816">
        <v>0.24476935699999999</v>
      </c>
      <c r="D95" s="816">
        <v>0.22350861899999999</v>
      </c>
      <c r="E95" s="816">
        <v>0.200024376</v>
      </c>
      <c r="F95" s="816">
        <v>0.187496363</v>
      </c>
      <c r="G95" s="816">
        <v>0.172856275</v>
      </c>
      <c r="H95" s="816">
        <v>0.15801001000000001</v>
      </c>
      <c r="I95" s="816">
        <v>0.141244536</v>
      </c>
      <c r="J95" s="816">
        <v>0.124779603</v>
      </c>
      <c r="K95" s="816">
        <v>0.13191707599999999</v>
      </c>
      <c r="L95" s="816">
        <v>9.5365971999999993E-2</v>
      </c>
      <c r="M95" s="817">
        <v>0.18337932100000001</v>
      </c>
      <c r="N95" s="817">
        <v>0.119652523</v>
      </c>
      <c r="O95" s="817">
        <v>0.14284728899999999</v>
      </c>
      <c r="P95" s="816">
        <v>0.14632878699999999</v>
      </c>
    </row>
    <row r="96" spans="1:23" s="617" customFormat="1" ht="16.5" customHeight="1">
      <c r="A96" s="608" t="s">
        <v>505</v>
      </c>
      <c r="B96" s="822">
        <v>0.22013887200000001</v>
      </c>
      <c r="C96" s="822">
        <v>0.27724632300000002</v>
      </c>
      <c r="D96" s="822">
        <v>0.35360882500000002</v>
      </c>
      <c r="E96" s="822">
        <v>0.45160200700000003</v>
      </c>
      <c r="F96" s="822">
        <v>0.51027467699999995</v>
      </c>
      <c r="G96" s="822">
        <v>0.533821777</v>
      </c>
      <c r="H96" s="822">
        <v>0.56705777700000004</v>
      </c>
      <c r="I96" s="822">
        <v>0.59754003300000003</v>
      </c>
      <c r="J96" s="822">
        <v>0.61151533499999999</v>
      </c>
      <c r="K96" s="822">
        <v>0.60856795799999996</v>
      </c>
      <c r="L96" s="822">
        <v>0.54364802499999998</v>
      </c>
      <c r="M96" s="823">
        <v>0.50059648400000001</v>
      </c>
      <c r="N96" s="823">
        <v>0.58569258999999996</v>
      </c>
      <c r="O96" s="823">
        <v>0.55618459099999995</v>
      </c>
      <c r="P96" s="802">
        <v>0.54977031099999996</v>
      </c>
    </row>
    <row r="97" spans="1:16" s="506" customFormat="1" ht="16.5" customHeight="1">
      <c r="A97" s="592" t="s">
        <v>520</v>
      </c>
      <c r="B97" s="818">
        <v>0.84919465900000002</v>
      </c>
      <c r="C97" s="818">
        <v>0.84060425900000002</v>
      </c>
      <c r="D97" s="818">
        <v>0.86403322699999996</v>
      </c>
      <c r="E97" s="818">
        <v>0.88335179900000005</v>
      </c>
      <c r="F97" s="818">
        <v>0.890954511</v>
      </c>
      <c r="G97" s="818">
        <v>0.89839737099999994</v>
      </c>
      <c r="H97" s="818">
        <v>0.90950353799999994</v>
      </c>
      <c r="I97" s="818">
        <v>0.92297883700000005</v>
      </c>
      <c r="J97" s="818">
        <v>0.94479474900000004</v>
      </c>
      <c r="K97" s="818">
        <v>0.955042948</v>
      </c>
      <c r="L97" s="818">
        <v>0.97370436999999999</v>
      </c>
      <c r="M97" s="819">
        <v>0.89275784199999997</v>
      </c>
      <c r="N97" s="819">
        <v>0.95196753199999995</v>
      </c>
      <c r="O97" s="819">
        <v>0.93041686700000004</v>
      </c>
      <c r="P97" s="818">
        <v>0.92836691199999999</v>
      </c>
    </row>
    <row r="98" spans="1:16" s="506" customFormat="1" ht="16.5" customHeight="1">
      <c r="A98" s="608" t="s">
        <v>588</v>
      </c>
      <c r="B98" s="802">
        <v>0.48263861600000002</v>
      </c>
      <c r="C98" s="802">
        <v>0.41518223199999998</v>
      </c>
      <c r="D98" s="802">
        <v>0.39312277299999998</v>
      </c>
      <c r="E98" s="802">
        <v>0.35154953999999999</v>
      </c>
      <c r="F98" s="802">
        <v>0.321336132</v>
      </c>
      <c r="G98" s="802">
        <v>0.28155577799999998</v>
      </c>
      <c r="H98" s="802">
        <v>0.25054021599999998</v>
      </c>
      <c r="I98" s="802">
        <v>0.21566473999999999</v>
      </c>
      <c r="J98" s="802">
        <v>0.21448936099999999</v>
      </c>
      <c r="K98" s="802">
        <v>0.18977804400000001</v>
      </c>
      <c r="L98" s="802">
        <v>0.172343724</v>
      </c>
      <c r="M98" s="803">
        <v>0.309262378</v>
      </c>
      <c r="N98" s="803">
        <v>0.19641176799999999</v>
      </c>
      <c r="O98" s="803">
        <v>0.237486223</v>
      </c>
      <c r="P98" s="802">
        <v>0.24451250599999999</v>
      </c>
    </row>
    <row r="99" spans="1:16" s="506" customFormat="1" ht="16.5" customHeight="1">
      <c r="A99" s="533" t="s">
        <v>507</v>
      </c>
      <c r="B99" s="804">
        <v>0.53174397799999995</v>
      </c>
      <c r="C99" s="804">
        <v>0.60504505399999997</v>
      </c>
      <c r="D99" s="804">
        <v>0.67531895799999997</v>
      </c>
      <c r="E99" s="804">
        <v>0.75511284000000001</v>
      </c>
      <c r="F99" s="804">
        <v>0.78980858200000004</v>
      </c>
      <c r="G99" s="804">
        <v>0.75761643999999995</v>
      </c>
      <c r="H99" s="804">
        <v>0.75349558999999999</v>
      </c>
      <c r="I99" s="804">
        <v>0.69003238899999997</v>
      </c>
      <c r="J99" s="804">
        <v>0.76319529600000002</v>
      </c>
      <c r="K99" s="804">
        <v>0.92903217500000002</v>
      </c>
      <c r="L99" s="804">
        <v>1.01793311</v>
      </c>
      <c r="M99" s="805">
        <v>0.75162998800000003</v>
      </c>
      <c r="N99" s="805">
        <v>0.86298854999999997</v>
      </c>
      <c r="O99" s="805">
        <v>0.82245715900000005</v>
      </c>
      <c r="P99" s="804">
        <v>0.82898606900000005</v>
      </c>
    </row>
    <row r="100" spans="1:16" s="506" customFormat="1" ht="16.5" customHeight="1">
      <c r="A100" s="536" t="s">
        <v>599</v>
      </c>
      <c r="B100" s="820">
        <v>2.2537488140000002</v>
      </c>
      <c r="C100" s="820">
        <v>2.4718986940000001</v>
      </c>
      <c r="D100" s="820">
        <v>3.0214448150000002</v>
      </c>
      <c r="E100" s="820">
        <v>3.7751040800000002</v>
      </c>
      <c r="F100" s="820">
        <v>4.2123941499999997</v>
      </c>
      <c r="G100" s="820">
        <v>4.3829270280000001</v>
      </c>
      <c r="H100" s="820">
        <v>4.7686573179999998</v>
      </c>
      <c r="I100" s="820">
        <v>4.8853740300000004</v>
      </c>
      <c r="J100" s="820">
        <v>6.116346568</v>
      </c>
      <c r="K100" s="820">
        <v>7.0425467360000003</v>
      </c>
      <c r="L100" s="820">
        <v>10.673965631</v>
      </c>
      <c r="M100" s="821">
        <v>4.0987717860000004</v>
      </c>
      <c r="N100" s="821">
        <v>7.2124559599999998</v>
      </c>
      <c r="O100" s="821">
        <v>5.757597262</v>
      </c>
      <c r="P100" s="820">
        <v>5.6652288579999999</v>
      </c>
    </row>
    <row r="101" spans="1:16">
      <c r="A101" s="271" t="s">
        <v>650</v>
      </c>
      <c r="B101" s="13"/>
      <c r="C101" s="13"/>
      <c r="D101" s="13"/>
      <c r="E101" s="13"/>
      <c r="F101" s="13"/>
      <c r="G101" s="13"/>
      <c r="H101" s="13"/>
      <c r="I101" s="13"/>
      <c r="J101" s="13"/>
      <c r="K101" s="13"/>
      <c r="L101" s="13"/>
      <c r="M101" s="226"/>
      <c r="N101" s="226"/>
      <c r="O101" s="226"/>
      <c r="P101" s="40"/>
    </row>
    <row r="102" spans="1:16">
      <c r="A102" s="170" t="s">
        <v>555</v>
      </c>
      <c r="B102" s="13"/>
      <c r="C102" s="13"/>
      <c r="D102" s="13"/>
      <c r="E102" s="13"/>
      <c r="F102" s="13"/>
      <c r="G102" s="13"/>
      <c r="H102" s="13"/>
      <c r="I102" s="13"/>
      <c r="J102" s="13"/>
      <c r="K102" s="13"/>
      <c r="L102" s="13"/>
      <c r="M102" s="226"/>
      <c r="N102" s="226"/>
      <c r="O102" s="226"/>
      <c r="P102" s="40"/>
    </row>
    <row r="103" spans="1:16">
      <c r="A103" s="271" t="s">
        <v>833</v>
      </c>
      <c r="B103" s="13"/>
      <c r="C103" s="13"/>
      <c r="D103" s="13"/>
      <c r="E103" s="13"/>
      <c r="F103" s="13"/>
      <c r="G103" s="13"/>
      <c r="H103" s="13"/>
      <c r="I103" s="13"/>
      <c r="J103" s="13"/>
      <c r="K103" s="13"/>
      <c r="L103" s="13"/>
      <c r="M103" s="226"/>
      <c r="N103" s="226"/>
      <c r="O103" s="226"/>
      <c r="P103" s="40"/>
    </row>
    <row r="104" spans="1:16">
      <c r="A104" s="303" t="s">
        <v>790</v>
      </c>
      <c r="B104" s="3"/>
      <c r="C104" s="3"/>
      <c r="D104" s="3"/>
      <c r="G104" s="187"/>
      <c r="J104" s="187"/>
      <c r="M104" s="226"/>
      <c r="N104" s="226"/>
      <c r="O104" s="226"/>
    </row>
    <row r="105" spans="1:16">
      <c r="A105" s="13"/>
      <c r="B105" s="13"/>
      <c r="C105" s="13"/>
      <c r="D105" s="13"/>
      <c r="E105" s="13"/>
      <c r="F105" s="13"/>
      <c r="G105" s="13"/>
      <c r="H105" s="13"/>
      <c r="I105" s="13"/>
      <c r="J105" s="13"/>
      <c r="K105" s="13"/>
      <c r="L105" s="13"/>
      <c r="M105" s="226"/>
      <c r="N105" s="226"/>
      <c r="O105" s="226"/>
      <c r="P105" s="40"/>
    </row>
    <row r="106" spans="1:16" s="746" customFormat="1" ht="23.25" customHeight="1">
      <c r="A106" s="747" t="s">
        <v>830</v>
      </c>
      <c r="B106" s="748"/>
      <c r="C106" s="748"/>
      <c r="D106" s="748"/>
      <c r="E106" s="748"/>
      <c r="F106" s="748"/>
      <c r="G106" s="748"/>
      <c r="H106" s="748"/>
      <c r="I106" s="748"/>
      <c r="J106" s="748"/>
      <c r="K106" s="748"/>
      <c r="L106" s="748"/>
      <c r="M106" s="749"/>
      <c r="N106" s="749"/>
      <c r="O106" s="749"/>
      <c r="P106" s="750"/>
    </row>
    <row r="107" spans="1:16" ht="13.5" thickBot="1">
      <c r="A107" s="13"/>
      <c r="B107" s="13"/>
      <c r="C107" s="13"/>
      <c r="D107" s="13"/>
      <c r="E107" s="13"/>
      <c r="F107" s="13"/>
      <c r="G107" s="13"/>
      <c r="H107" s="13"/>
      <c r="I107" s="13"/>
      <c r="J107" s="13"/>
      <c r="K107" s="13"/>
      <c r="L107" s="13"/>
      <c r="M107" s="226"/>
      <c r="N107" s="226"/>
      <c r="O107" s="226"/>
      <c r="P107" s="40"/>
    </row>
    <row r="108" spans="1:16" ht="15" customHeight="1">
      <c r="A108" s="611" t="s">
        <v>88</v>
      </c>
      <c r="B108" s="43" t="s">
        <v>42</v>
      </c>
      <c r="C108" s="43" t="s">
        <v>133</v>
      </c>
      <c r="D108" s="43" t="s">
        <v>135</v>
      </c>
      <c r="E108" s="43" t="s">
        <v>43</v>
      </c>
      <c r="F108" s="43" t="s">
        <v>44</v>
      </c>
      <c r="G108" s="43" t="s">
        <v>45</v>
      </c>
      <c r="H108" s="43" t="s">
        <v>46</v>
      </c>
      <c r="I108" s="43" t="s">
        <v>137</v>
      </c>
      <c r="J108" s="43" t="s">
        <v>138</v>
      </c>
      <c r="K108" s="43" t="s">
        <v>139</v>
      </c>
      <c r="L108" s="268">
        <v>100000</v>
      </c>
      <c r="M108" s="266" t="s">
        <v>278</v>
      </c>
      <c r="N108" s="266" t="s">
        <v>276</v>
      </c>
      <c r="O108" s="273" t="s">
        <v>84</v>
      </c>
      <c r="P108" s="298" t="s">
        <v>266</v>
      </c>
    </row>
    <row r="109" spans="1:16" ht="15" customHeight="1">
      <c r="A109" s="241" t="s">
        <v>271</v>
      </c>
      <c r="B109" s="44" t="s">
        <v>132</v>
      </c>
      <c r="C109" s="44" t="s">
        <v>47</v>
      </c>
      <c r="D109" s="44" t="s">
        <v>47</v>
      </c>
      <c r="E109" s="44" t="s">
        <v>47</v>
      </c>
      <c r="F109" s="44" t="s">
        <v>47</v>
      </c>
      <c r="G109" s="44" t="s">
        <v>47</v>
      </c>
      <c r="H109" s="44" t="s">
        <v>47</v>
      </c>
      <c r="I109" s="44" t="s">
        <v>47</v>
      </c>
      <c r="J109" s="44" t="s">
        <v>47</v>
      </c>
      <c r="K109" s="44" t="s">
        <v>47</v>
      </c>
      <c r="L109" s="44" t="s">
        <v>50</v>
      </c>
      <c r="M109" s="251" t="s">
        <v>277</v>
      </c>
      <c r="N109" s="251" t="s">
        <v>156</v>
      </c>
      <c r="O109" s="272" t="s">
        <v>155</v>
      </c>
      <c r="P109" s="299" t="s">
        <v>343</v>
      </c>
    </row>
    <row r="110" spans="1:16" ht="15" customHeight="1" thickBot="1">
      <c r="A110" s="462" t="s">
        <v>89</v>
      </c>
      <c r="B110" s="45" t="s">
        <v>50</v>
      </c>
      <c r="C110" s="45" t="s">
        <v>134</v>
      </c>
      <c r="D110" s="45" t="s">
        <v>136</v>
      </c>
      <c r="E110" s="45" t="s">
        <v>51</v>
      </c>
      <c r="F110" s="45" t="s">
        <v>52</v>
      </c>
      <c r="G110" s="45" t="s">
        <v>53</v>
      </c>
      <c r="H110" s="45" t="s">
        <v>49</v>
      </c>
      <c r="I110" s="45" t="s">
        <v>140</v>
      </c>
      <c r="J110" s="45" t="s">
        <v>141</v>
      </c>
      <c r="K110" s="45" t="s">
        <v>142</v>
      </c>
      <c r="L110" s="45" t="s">
        <v>143</v>
      </c>
      <c r="M110" s="267" t="s">
        <v>156</v>
      </c>
      <c r="N110" s="267" t="s">
        <v>143</v>
      </c>
      <c r="O110" s="274" t="s">
        <v>48</v>
      </c>
      <c r="P110" s="300" t="s">
        <v>287</v>
      </c>
    </row>
    <row r="111" spans="1:16" ht="15" customHeight="1">
      <c r="A111" s="590" t="s">
        <v>269</v>
      </c>
      <c r="B111" s="194"/>
      <c r="C111" s="194"/>
      <c r="D111" s="194"/>
      <c r="E111" s="194"/>
      <c r="F111" s="194"/>
      <c r="G111" s="194"/>
      <c r="H111" s="194"/>
      <c r="I111" s="194"/>
      <c r="J111" s="194"/>
      <c r="K111" s="194"/>
      <c r="L111" s="194"/>
      <c r="M111" s="269"/>
      <c r="N111" s="269"/>
      <c r="O111" s="269"/>
    </row>
    <row r="112" spans="1:16" s="506" customFormat="1" ht="16.5" customHeight="1">
      <c r="A112" s="528" t="s">
        <v>345</v>
      </c>
      <c r="B112" s="618">
        <v>1.0536474769999999</v>
      </c>
      <c r="C112" s="618">
        <v>1.217302858</v>
      </c>
      <c r="D112" s="618">
        <v>0.893902321</v>
      </c>
      <c r="E112" s="618">
        <v>1.3952262790000001</v>
      </c>
      <c r="F112" s="618">
        <v>1.0900576319999999</v>
      </c>
      <c r="G112" s="618">
        <v>1.104843764</v>
      </c>
      <c r="H112" s="618">
        <v>0.62313398399999997</v>
      </c>
      <c r="I112" s="618">
        <v>-0.13051431999999999</v>
      </c>
      <c r="J112" s="618">
        <v>0.33147513000000001</v>
      </c>
      <c r="K112" s="618">
        <v>-0.62326200399999998</v>
      </c>
      <c r="L112" s="618">
        <v>-0.62505397600000001</v>
      </c>
      <c r="M112" s="619">
        <v>1.011327662</v>
      </c>
      <c r="N112" s="619">
        <v>-0.25055407800000001</v>
      </c>
      <c r="O112" s="619">
        <v>0.18074198499999999</v>
      </c>
      <c r="P112" s="618">
        <v>0.196763719</v>
      </c>
    </row>
    <row r="113" spans="1:16" s="506" customFormat="1" ht="15.75" customHeight="1">
      <c r="A113" s="531" t="s">
        <v>189</v>
      </c>
      <c r="B113" s="620">
        <v>2.5152514350000001</v>
      </c>
      <c r="C113" s="620">
        <v>3.8828721399999999</v>
      </c>
      <c r="D113" s="620">
        <v>1.636192648</v>
      </c>
      <c r="E113" s="620">
        <v>2.1066852570000001</v>
      </c>
      <c r="F113" s="620">
        <v>1.9230757080000001</v>
      </c>
      <c r="G113" s="620">
        <v>8.7239193000000007E-2</v>
      </c>
      <c r="H113" s="620">
        <v>1.279377752</v>
      </c>
      <c r="I113" s="620">
        <v>-0.53053916199999995</v>
      </c>
      <c r="J113" s="620">
        <v>-0.52921449399999998</v>
      </c>
      <c r="K113" s="620">
        <v>-2.806611551</v>
      </c>
      <c r="L113" s="620">
        <v>-0.93802124499999995</v>
      </c>
      <c r="M113" s="621">
        <v>1.555823999</v>
      </c>
      <c r="N113" s="621">
        <v>-1.068849838</v>
      </c>
      <c r="O113" s="621">
        <v>2.6865772999999999E-2</v>
      </c>
      <c r="P113" s="620">
        <v>0.122874652</v>
      </c>
    </row>
    <row r="114" spans="1:16" s="506" customFormat="1" ht="15.75" customHeight="1">
      <c r="A114" s="533" t="s">
        <v>190</v>
      </c>
      <c r="B114" s="622">
        <v>1.44627997</v>
      </c>
      <c r="C114" s="623">
        <v>2.1918171759999998</v>
      </c>
      <c r="D114" s="622">
        <v>2.4851363659999999</v>
      </c>
      <c r="E114" s="622">
        <v>2.5381306769999998</v>
      </c>
      <c r="F114" s="622">
        <v>2.3691947770000001</v>
      </c>
      <c r="G114" s="622">
        <v>2.7624532789999998</v>
      </c>
      <c r="H114" s="622">
        <v>2.3419370449999999</v>
      </c>
      <c r="I114" s="622">
        <v>1.397427695</v>
      </c>
      <c r="J114" s="622">
        <v>1.509590628</v>
      </c>
      <c r="K114" s="622">
        <v>0.94635616899999997</v>
      </c>
      <c r="L114" s="622">
        <v>1.0333908919999999</v>
      </c>
      <c r="M114" s="624">
        <v>2.4613530670000001</v>
      </c>
      <c r="N114" s="624">
        <v>1.232654444</v>
      </c>
      <c r="O114" s="624">
        <v>1.6105776359999999</v>
      </c>
      <c r="P114" s="622">
        <v>1.637199319</v>
      </c>
    </row>
    <row r="115" spans="1:16" s="506" customFormat="1" ht="15.75" customHeight="1">
      <c r="A115" s="531" t="s">
        <v>191</v>
      </c>
      <c r="B115" s="620">
        <v>-8.273230388</v>
      </c>
      <c r="C115" s="620">
        <v>-6.925338397</v>
      </c>
      <c r="D115" s="620">
        <v>-8.0038231310000008</v>
      </c>
      <c r="E115" s="620">
        <v>-9.4031676340000008</v>
      </c>
      <c r="F115" s="620">
        <v>-15.282585578999999</v>
      </c>
      <c r="G115" s="620">
        <v>-9.799762694</v>
      </c>
      <c r="H115" s="620">
        <v>-13.757417976999999</v>
      </c>
      <c r="I115" s="620">
        <v>-15.212288063000001</v>
      </c>
      <c r="J115" s="620">
        <v>-9.6429775479999993</v>
      </c>
      <c r="K115" s="620">
        <v>0.74941696800000002</v>
      </c>
      <c r="L115" s="620">
        <v>-6.3169799979999999</v>
      </c>
      <c r="M115" s="621">
        <v>-11.917255076</v>
      </c>
      <c r="N115" s="621">
        <v>-7.4998736580000003</v>
      </c>
      <c r="O115" s="621">
        <v>-9.1470557330000002</v>
      </c>
      <c r="P115" s="620">
        <v>-9.2299164690000008</v>
      </c>
    </row>
    <row r="116" spans="1:16" s="506" customFormat="1" ht="15.75" customHeight="1">
      <c r="A116" s="533" t="s">
        <v>192</v>
      </c>
      <c r="B116" s="622">
        <v>0.85668980800000005</v>
      </c>
      <c r="C116" s="622">
        <v>-3.8464601460000001</v>
      </c>
      <c r="D116" s="622">
        <v>-2.5464730879999999</v>
      </c>
      <c r="E116" s="622">
        <v>-3.1152759419999998</v>
      </c>
      <c r="F116" s="622">
        <v>-3.9510282769999998</v>
      </c>
      <c r="G116" s="622">
        <v>-3.8694520209999999</v>
      </c>
      <c r="H116" s="622">
        <v>-4.018124705</v>
      </c>
      <c r="I116" s="622">
        <v>-3.9092135290000001</v>
      </c>
      <c r="J116" s="622">
        <v>-2.826532845</v>
      </c>
      <c r="K116" s="622">
        <v>-4.3237016869999998</v>
      </c>
      <c r="L116" s="622">
        <v>-3.5746496379999999</v>
      </c>
      <c r="M116" s="624">
        <v>-3.5309516809999999</v>
      </c>
      <c r="N116" s="624">
        <v>-3.5743709419999998</v>
      </c>
      <c r="O116" s="624">
        <v>-3.561800737</v>
      </c>
      <c r="P116" s="622">
        <v>-3.5541183589999998</v>
      </c>
    </row>
    <row r="117" spans="1:16" s="506" customFormat="1" ht="15.75" customHeight="1">
      <c r="A117" s="536" t="s">
        <v>193</v>
      </c>
      <c r="B117" s="625">
        <v>-0.62314578600000003</v>
      </c>
      <c r="C117" s="625">
        <v>1.1364724390000001</v>
      </c>
      <c r="D117" s="625">
        <v>1.994260404</v>
      </c>
      <c r="E117" s="625">
        <v>3.7958730009999999</v>
      </c>
      <c r="F117" s="625">
        <v>5.4113306699999999</v>
      </c>
      <c r="G117" s="625">
        <v>7.7837825049999996</v>
      </c>
      <c r="H117" s="625">
        <v>-3.5746540580000001</v>
      </c>
      <c r="I117" s="625">
        <v>1.4259828530000001</v>
      </c>
      <c r="J117" s="625">
        <v>4.4256349979999996</v>
      </c>
      <c r="K117" s="625">
        <v>-2.4602274030000002</v>
      </c>
      <c r="L117" s="625">
        <v>-0.74104062199999998</v>
      </c>
      <c r="M117" s="626">
        <v>2.604821855</v>
      </c>
      <c r="N117" s="626">
        <v>0.84736997199999997</v>
      </c>
      <c r="O117" s="626">
        <v>1.752130228</v>
      </c>
      <c r="P117" s="625">
        <v>1.6136969919999999</v>
      </c>
    </row>
    <row r="118" spans="1:16" s="506" customFormat="1" ht="16.5" customHeight="1">
      <c r="A118" s="539" t="s">
        <v>349</v>
      </c>
      <c r="B118" s="627">
        <v>1.3384341660000001</v>
      </c>
      <c r="C118" s="627">
        <v>1.724457736</v>
      </c>
      <c r="D118" s="627">
        <v>1.107224609</v>
      </c>
      <c r="E118" s="627">
        <v>1.3479694019999999</v>
      </c>
      <c r="F118" s="627">
        <v>1.0720109879999999</v>
      </c>
      <c r="G118" s="627">
        <v>1.172818031</v>
      </c>
      <c r="H118" s="627">
        <v>0.75669318900000004</v>
      </c>
      <c r="I118" s="627">
        <v>-0.41247692600000002</v>
      </c>
      <c r="J118" s="627">
        <v>-9.9657340000000004E-3</v>
      </c>
      <c r="K118" s="627">
        <v>0.81852595500000003</v>
      </c>
      <c r="L118" s="627">
        <v>-4.7147774000000003E-2</v>
      </c>
      <c r="M118" s="628">
        <v>1.0784624110000001</v>
      </c>
      <c r="N118" s="628">
        <v>5.4926329000000003E-2</v>
      </c>
      <c r="O118" s="628">
        <v>0.422806827</v>
      </c>
      <c r="P118" s="627">
        <v>0.40427136800000002</v>
      </c>
    </row>
    <row r="119" spans="1:16" s="506" customFormat="1" ht="16.5" customHeight="1">
      <c r="A119" s="531" t="s">
        <v>532</v>
      </c>
      <c r="B119" s="620">
        <v>4.308477184</v>
      </c>
      <c r="C119" s="620">
        <v>3.232149256</v>
      </c>
      <c r="D119" s="620">
        <v>3.0669902869999999</v>
      </c>
      <c r="E119" s="620">
        <v>2.4028550339999999</v>
      </c>
      <c r="F119" s="620">
        <v>1.8586909009999999</v>
      </c>
      <c r="G119" s="620">
        <v>1.824417876</v>
      </c>
      <c r="H119" s="620">
        <v>2.1092416190000001</v>
      </c>
      <c r="I119" s="620">
        <v>0.48858613699999998</v>
      </c>
      <c r="J119" s="620">
        <v>0.67093855099999999</v>
      </c>
      <c r="K119" s="620">
        <v>-7.5061042999999994E-2</v>
      </c>
      <c r="L119" s="620">
        <v>0.31482782999999998</v>
      </c>
      <c r="M119" s="621">
        <v>2.1735012550000001</v>
      </c>
      <c r="N119" s="621">
        <v>0.38217354100000001</v>
      </c>
      <c r="O119" s="621">
        <v>0.98445517299999996</v>
      </c>
      <c r="P119" s="620">
        <v>1.03049024</v>
      </c>
    </row>
    <row r="120" spans="1:16" s="506" customFormat="1" ht="16.5" customHeight="1">
      <c r="A120" s="764" t="s">
        <v>533</v>
      </c>
      <c r="B120" s="622">
        <v>3.3889956579999998</v>
      </c>
      <c r="C120" s="622">
        <v>2.2682904160000001</v>
      </c>
      <c r="D120" s="622">
        <v>2.6617126029999998</v>
      </c>
      <c r="E120" s="622">
        <v>2.357354612</v>
      </c>
      <c r="F120" s="622">
        <v>1.8077128419999999</v>
      </c>
      <c r="G120" s="622">
        <v>1.5344790669999999</v>
      </c>
      <c r="H120" s="622">
        <v>1.456213684</v>
      </c>
      <c r="I120" s="622">
        <v>0.100465214</v>
      </c>
      <c r="J120" s="622">
        <v>0.67177739599999997</v>
      </c>
      <c r="K120" s="622">
        <v>0.84998836600000005</v>
      </c>
      <c r="L120" s="622">
        <v>-0.31154976299999998</v>
      </c>
      <c r="M120" s="624">
        <v>1.843325927</v>
      </c>
      <c r="N120" s="624">
        <v>0.28713550300000001</v>
      </c>
      <c r="O120" s="624">
        <v>0.82459409400000006</v>
      </c>
      <c r="P120" s="622">
        <v>0.90143568500000004</v>
      </c>
    </row>
    <row r="121" spans="1:16" s="506" customFormat="1" ht="16.5" customHeight="1">
      <c r="A121" s="531" t="s">
        <v>534</v>
      </c>
      <c r="B121" s="620">
        <v>58.493062082999998</v>
      </c>
      <c r="C121" s="620">
        <v>77.928592683000005</v>
      </c>
      <c r="D121" s="620">
        <v>48.452590661999999</v>
      </c>
      <c r="E121" s="620">
        <v>19.157569761000001</v>
      </c>
      <c r="F121" s="620">
        <v>11.562661061</v>
      </c>
      <c r="G121" s="620">
        <v>7.8507880590000001</v>
      </c>
      <c r="H121" s="620">
        <v>6.3726566870000001</v>
      </c>
      <c r="I121" s="620">
        <v>-0.125661354</v>
      </c>
      <c r="J121" s="620">
        <v>-1.304495406</v>
      </c>
      <c r="K121" s="620">
        <v>1.5093932649999999</v>
      </c>
      <c r="L121" s="620">
        <v>-5.7141428879999996</v>
      </c>
      <c r="M121" s="621">
        <v>11.331230125999999</v>
      </c>
      <c r="N121" s="621">
        <v>-1.739243147</v>
      </c>
      <c r="O121" s="621">
        <v>2.0032827430000002</v>
      </c>
      <c r="P121" s="620">
        <v>3.132454573</v>
      </c>
    </row>
    <row r="122" spans="1:16" s="506" customFormat="1" ht="16.5" customHeight="1">
      <c r="A122" s="533" t="s">
        <v>196</v>
      </c>
      <c r="B122" s="622">
        <v>6.3837727949999996</v>
      </c>
      <c r="C122" s="622">
        <v>6.9346312790000004</v>
      </c>
      <c r="D122" s="622">
        <v>5.6367969090000001</v>
      </c>
      <c r="E122" s="622">
        <v>2.9187035379999999</v>
      </c>
      <c r="F122" s="622">
        <v>2.5022044509999999</v>
      </c>
      <c r="G122" s="622">
        <v>4.8883649350000002</v>
      </c>
      <c r="H122" s="622">
        <v>8.3168733970000002</v>
      </c>
      <c r="I122" s="622">
        <v>4.1313827080000003</v>
      </c>
      <c r="J122" s="622">
        <v>0.66271177800000003</v>
      </c>
      <c r="K122" s="622">
        <v>-6.9459789279999997</v>
      </c>
      <c r="L122" s="622">
        <v>3.1590306080000001</v>
      </c>
      <c r="M122" s="624">
        <v>5.4763958260000001</v>
      </c>
      <c r="N122" s="624">
        <v>1.0345499229999999</v>
      </c>
      <c r="O122" s="624">
        <v>2.2151830029999999</v>
      </c>
      <c r="P122" s="622">
        <v>2.0264080199999999</v>
      </c>
    </row>
    <row r="123" spans="1:16" s="506" customFormat="1" ht="16.5" customHeight="1">
      <c r="A123" s="531" t="s">
        <v>535</v>
      </c>
      <c r="B123" s="620">
        <v>-1.7632268</v>
      </c>
      <c r="C123" s="620">
        <v>-1.5886295399999999</v>
      </c>
      <c r="D123" s="620">
        <v>-1.671967644</v>
      </c>
      <c r="E123" s="620">
        <v>-1.623682681</v>
      </c>
      <c r="F123" s="620">
        <v>-2.3109780930000001</v>
      </c>
      <c r="G123" s="620">
        <v>-3.412393233</v>
      </c>
      <c r="H123" s="620">
        <v>-3.0749752859999999</v>
      </c>
      <c r="I123" s="620">
        <v>-3.9894062080000001</v>
      </c>
      <c r="J123" s="620">
        <v>-2.7419425120000001</v>
      </c>
      <c r="K123" s="620">
        <v>-2.1153612989999999</v>
      </c>
      <c r="L123" s="620">
        <v>-7.6312146749999998</v>
      </c>
      <c r="M123" s="621">
        <v>-2.3257017279999999</v>
      </c>
      <c r="N123" s="621">
        <v>-4.3599328909999997</v>
      </c>
      <c r="O123" s="621">
        <v>-3.5112013879999999</v>
      </c>
      <c r="P123" s="620">
        <v>-3.5558429729999999</v>
      </c>
    </row>
    <row r="124" spans="1:16" s="506" customFormat="1" ht="16.5" customHeight="1">
      <c r="A124" s="764" t="s">
        <v>536</v>
      </c>
      <c r="B124" s="622">
        <v>-2.9568203180000001</v>
      </c>
      <c r="C124" s="622">
        <v>-2.2795532280000002</v>
      </c>
      <c r="D124" s="622">
        <v>-2.5917459100000002</v>
      </c>
      <c r="E124" s="622">
        <v>-3.0588470230000002</v>
      </c>
      <c r="F124" s="622">
        <v>-4.5344919360000002</v>
      </c>
      <c r="G124" s="622">
        <v>-5.9202923969999999</v>
      </c>
      <c r="H124" s="622">
        <v>-5.7663035300000001</v>
      </c>
      <c r="I124" s="622">
        <v>-6.8698035150000001</v>
      </c>
      <c r="J124" s="622">
        <v>-5.4247442120000002</v>
      </c>
      <c r="K124" s="622">
        <v>-4.9608297539999997</v>
      </c>
      <c r="L124" s="622">
        <v>-10.962920897</v>
      </c>
      <c r="M124" s="624">
        <v>-4.3177441200000004</v>
      </c>
      <c r="N124" s="624">
        <v>-7.3261232109999996</v>
      </c>
      <c r="O124" s="624">
        <v>-6.0917306959999999</v>
      </c>
      <c r="P124" s="622">
        <v>-6.0566741559999997</v>
      </c>
    </row>
    <row r="125" spans="1:16" s="506" customFormat="1" ht="15.75" customHeight="1">
      <c r="A125" s="531" t="s">
        <v>199</v>
      </c>
      <c r="B125" s="620">
        <v>6.2508421790000002</v>
      </c>
      <c r="C125" s="620">
        <v>6.5223541020000004</v>
      </c>
      <c r="D125" s="620">
        <v>8.0571954209999994</v>
      </c>
      <c r="E125" s="620">
        <v>36.114250058000003</v>
      </c>
      <c r="F125" s="620">
        <v>287.07013732399997</v>
      </c>
      <c r="G125" s="620">
        <v>166.96280292399999</v>
      </c>
      <c r="H125" s="620">
        <v>255.63087856199999</v>
      </c>
      <c r="I125" s="620">
        <v>221.48575646</v>
      </c>
      <c r="J125" s="620">
        <v>35.964307939999998</v>
      </c>
      <c r="K125" s="620">
        <v>21.949127894</v>
      </c>
      <c r="L125" s="620">
        <v>18.214333438000001</v>
      </c>
      <c r="M125" s="621">
        <v>32.671802139</v>
      </c>
      <c r="N125" s="621">
        <v>25.570690704</v>
      </c>
      <c r="O125" s="621">
        <v>28.072683504</v>
      </c>
      <c r="P125" s="620">
        <v>28.003315174000001</v>
      </c>
    </row>
    <row r="126" spans="1:16" s="506" customFormat="1" ht="15.75" customHeight="1">
      <c r="A126" s="533" t="s">
        <v>200</v>
      </c>
      <c r="B126" s="622">
        <v>-2.6713624619999998</v>
      </c>
      <c r="C126" s="622">
        <v>-2.146574475</v>
      </c>
      <c r="D126" s="622">
        <v>-0.36932509699999999</v>
      </c>
      <c r="E126" s="622">
        <v>3.638118736</v>
      </c>
      <c r="F126" s="622">
        <v>8.5855173990000004</v>
      </c>
      <c r="G126" s="622">
        <v>10.256476360000001</v>
      </c>
      <c r="H126" s="622">
        <v>11.177177794</v>
      </c>
      <c r="I126" s="622">
        <v>13.085670412000001</v>
      </c>
      <c r="J126" s="622">
        <v>12.150401801999999</v>
      </c>
      <c r="K126" s="622">
        <v>11.607119096</v>
      </c>
      <c r="L126" s="622">
        <v>12.135212676</v>
      </c>
      <c r="M126" s="624">
        <v>5.8812995280000004</v>
      </c>
      <c r="N126" s="624">
        <v>12.21063489</v>
      </c>
      <c r="O126" s="624">
        <v>9.2626472819999996</v>
      </c>
      <c r="P126" s="622">
        <v>8.7121192409999999</v>
      </c>
    </row>
    <row r="127" spans="1:16" s="506" customFormat="1" ht="15.75" customHeight="1">
      <c r="A127" s="531" t="s">
        <v>201</v>
      </c>
      <c r="B127" s="620">
        <v>4.6852369119999997</v>
      </c>
      <c r="C127" s="620">
        <v>3.512865251</v>
      </c>
      <c r="D127" s="620">
        <v>-1.947442734</v>
      </c>
      <c r="E127" s="620">
        <v>-2.7819742879999998</v>
      </c>
      <c r="F127" s="620">
        <v>-2.2572949040000001</v>
      </c>
      <c r="G127" s="620">
        <v>-3.8642817859999998</v>
      </c>
      <c r="H127" s="620">
        <v>-2.3732567750000002</v>
      </c>
      <c r="I127" s="620">
        <v>-0.83919328599999998</v>
      </c>
      <c r="J127" s="620">
        <v>-1.8137586569999999</v>
      </c>
      <c r="K127" s="620">
        <v>-1.441914328</v>
      </c>
      <c r="L127" s="620">
        <v>7.9225478430000003</v>
      </c>
      <c r="M127" s="621">
        <v>-2.56128921</v>
      </c>
      <c r="N127" s="621">
        <v>1.069958722</v>
      </c>
      <c r="O127" s="621">
        <v>-0.21150755500000001</v>
      </c>
      <c r="P127" s="620">
        <v>-0.50409889500000005</v>
      </c>
    </row>
    <row r="128" spans="1:16" s="506" customFormat="1" ht="15.75" customHeight="1">
      <c r="A128" s="533" t="s">
        <v>202</v>
      </c>
      <c r="B128" s="622">
        <v>3.5795233309999999</v>
      </c>
      <c r="C128" s="622">
        <v>5.2181983360000004</v>
      </c>
      <c r="D128" s="622">
        <v>2.0662475589999998</v>
      </c>
      <c r="E128" s="622">
        <v>3.4156584620000001</v>
      </c>
      <c r="F128" s="622">
        <v>3.4126463870000001</v>
      </c>
      <c r="G128" s="622">
        <v>4.9246341559999998</v>
      </c>
      <c r="H128" s="622">
        <v>3.94498265</v>
      </c>
      <c r="I128" s="622">
        <v>2.9738810369999999</v>
      </c>
      <c r="J128" s="622">
        <v>-1.267868977</v>
      </c>
      <c r="K128" s="622">
        <v>-5.6123590319999996</v>
      </c>
      <c r="L128" s="622">
        <v>0.92116897200000003</v>
      </c>
      <c r="M128" s="624">
        <v>3.73885669</v>
      </c>
      <c r="N128" s="624">
        <v>-0.73467833400000004</v>
      </c>
      <c r="O128" s="624">
        <v>0.87699409500000003</v>
      </c>
      <c r="P128" s="622">
        <v>1.081385933</v>
      </c>
    </row>
    <row r="129" spans="1:20" s="506" customFormat="1" ht="15.75" customHeight="1">
      <c r="A129" s="536" t="s">
        <v>203</v>
      </c>
      <c r="B129" s="625">
        <v>-2.8971039460000001</v>
      </c>
      <c r="C129" s="625">
        <v>2.6337794950000002</v>
      </c>
      <c r="D129" s="625">
        <v>0.41145528100000001</v>
      </c>
      <c r="E129" s="625">
        <v>3.6650103789999999</v>
      </c>
      <c r="F129" s="625">
        <v>4.8160585019999997</v>
      </c>
      <c r="G129" s="625">
        <v>9.8609995329999993</v>
      </c>
      <c r="H129" s="625">
        <v>-7.7203093450000004</v>
      </c>
      <c r="I129" s="625">
        <v>-7.655937368</v>
      </c>
      <c r="J129" s="625">
        <v>7.3977245360000001</v>
      </c>
      <c r="K129" s="625">
        <v>65.039243116999998</v>
      </c>
      <c r="L129" s="625">
        <v>11.009392585000001</v>
      </c>
      <c r="M129" s="626">
        <v>1.533397838</v>
      </c>
      <c r="N129" s="626">
        <v>14.70744962</v>
      </c>
      <c r="O129" s="626">
        <v>8.5131236119999993</v>
      </c>
      <c r="P129" s="625">
        <v>7.4526232739999996</v>
      </c>
    </row>
    <row r="130" spans="1:20" s="506" customFormat="1" ht="16.5" customHeight="1">
      <c r="A130" s="590" t="s">
        <v>270</v>
      </c>
      <c r="B130" s="629"/>
      <c r="C130" s="629"/>
      <c r="D130" s="629"/>
      <c r="E130" s="629"/>
      <c r="F130" s="629"/>
      <c r="G130" s="629"/>
      <c r="H130" s="629"/>
      <c r="I130" s="629"/>
      <c r="J130" s="629"/>
      <c r="K130" s="629"/>
      <c r="L130" s="629"/>
      <c r="M130" s="630"/>
      <c r="N130" s="630"/>
      <c r="O130" s="630"/>
      <c r="P130" s="629"/>
    </row>
    <row r="131" spans="1:20" s="506" customFormat="1" ht="16.5" customHeight="1">
      <c r="A131" s="528" t="s">
        <v>347</v>
      </c>
      <c r="B131" s="618">
        <v>9.4947311889999995</v>
      </c>
      <c r="C131" s="618">
        <v>4.0076984209999997</v>
      </c>
      <c r="D131" s="618">
        <v>6.3303087050000002</v>
      </c>
      <c r="E131" s="618">
        <v>9.4673332329999997</v>
      </c>
      <c r="F131" s="618">
        <v>8.8133053710000002</v>
      </c>
      <c r="G131" s="618">
        <v>9.8737973520000004</v>
      </c>
      <c r="H131" s="618">
        <v>12.975164434</v>
      </c>
      <c r="I131" s="618">
        <v>12.669976436000001</v>
      </c>
      <c r="J131" s="618">
        <v>17.369796153999999</v>
      </c>
      <c r="K131" s="618">
        <v>19.995946859</v>
      </c>
      <c r="L131" s="618">
        <v>-5.2756737960000004</v>
      </c>
      <c r="M131" s="619">
        <v>9.8335744009999999</v>
      </c>
      <c r="N131" s="619">
        <v>8.8230623989999994</v>
      </c>
      <c r="O131" s="619">
        <v>9.2719542669999999</v>
      </c>
      <c r="P131" s="618">
        <v>9.1278208559999996</v>
      </c>
    </row>
    <row r="132" spans="1:20" s="506" customFormat="1" ht="15.75" customHeight="1">
      <c r="A132" s="591" t="s">
        <v>207</v>
      </c>
      <c r="B132" s="631">
        <v>8.8366869539999993</v>
      </c>
      <c r="C132" s="631">
        <v>3.401257803</v>
      </c>
      <c r="D132" s="631">
        <v>6.383996249</v>
      </c>
      <c r="E132" s="631">
        <v>9.0353407810000004</v>
      </c>
      <c r="F132" s="631">
        <v>9.1889976799999999</v>
      </c>
      <c r="G132" s="631">
        <v>10.875936224</v>
      </c>
      <c r="H132" s="631">
        <v>14.143570233</v>
      </c>
      <c r="I132" s="631">
        <v>13.383710947999999</v>
      </c>
      <c r="J132" s="631">
        <v>21.146209481</v>
      </c>
      <c r="K132" s="631">
        <v>12.874437296</v>
      </c>
      <c r="L132" s="631">
        <v>-7.3004535260000001</v>
      </c>
      <c r="M132" s="632">
        <v>10.138450343000001</v>
      </c>
      <c r="N132" s="632">
        <v>8.6946399999999997</v>
      </c>
      <c r="O132" s="632">
        <v>9.3740585230000004</v>
      </c>
      <c r="P132" s="631">
        <v>9.3594441679999996</v>
      </c>
    </row>
    <row r="133" spans="1:20" s="506" customFormat="1" ht="15.75" customHeight="1">
      <c r="A133" s="592" t="s">
        <v>208</v>
      </c>
      <c r="B133" s="633">
        <v>20.308467135000001</v>
      </c>
      <c r="C133" s="633">
        <v>0.38271837800000003</v>
      </c>
      <c r="D133" s="633">
        <v>1.6538078979999999</v>
      </c>
      <c r="E133" s="633">
        <v>-6.1264060389999999</v>
      </c>
      <c r="F133" s="633">
        <v>-2.9876154530000001</v>
      </c>
      <c r="G133" s="633">
        <v>14.348851043</v>
      </c>
      <c r="H133" s="633">
        <v>-3.1613731199999999</v>
      </c>
      <c r="I133" s="633">
        <v>19.557386575999999</v>
      </c>
      <c r="J133" s="633">
        <v>0.42293619599999999</v>
      </c>
      <c r="K133" s="633">
        <v>42.520318484999997</v>
      </c>
      <c r="L133" s="633">
        <v>-13.584034628</v>
      </c>
      <c r="M133" s="634">
        <v>-1.037429844</v>
      </c>
      <c r="N133" s="634">
        <v>-2.3648452670000002</v>
      </c>
      <c r="O133" s="634">
        <v>-2.065935879</v>
      </c>
      <c r="P133" s="633">
        <v>-1.139287844</v>
      </c>
    </row>
    <row r="134" spans="1:20" s="506" customFormat="1" ht="15.75" customHeight="1">
      <c r="A134" s="591" t="s">
        <v>209</v>
      </c>
      <c r="B134" s="631">
        <v>14.566275956</v>
      </c>
      <c r="C134" s="631">
        <v>45.412160446999998</v>
      </c>
      <c r="D134" s="631">
        <v>12.649624699</v>
      </c>
      <c r="E134" s="631">
        <v>47.280001495</v>
      </c>
      <c r="F134" s="631">
        <v>8.7844832040000007</v>
      </c>
      <c r="G134" s="631">
        <v>-18.505388525000001</v>
      </c>
      <c r="H134" s="631">
        <v>0.20117662</v>
      </c>
      <c r="I134" s="631">
        <v>-10.632904994</v>
      </c>
      <c r="J134" s="631">
        <v>-16.132550932000001</v>
      </c>
      <c r="K134" s="631">
        <v>67.556152677</v>
      </c>
      <c r="L134" s="631">
        <v>44.197564176</v>
      </c>
      <c r="M134" s="632">
        <v>12.167257197</v>
      </c>
      <c r="N134" s="632">
        <v>25.477341362000001</v>
      </c>
      <c r="O134" s="632">
        <v>22.029984636999998</v>
      </c>
      <c r="P134" s="631">
        <v>17.575365707</v>
      </c>
    </row>
    <row r="135" spans="1:20" s="506" customFormat="1" ht="16.5" customHeight="1">
      <c r="A135" s="593" t="s">
        <v>348</v>
      </c>
      <c r="B135" s="635">
        <v>0.92413920400000005</v>
      </c>
      <c r="C135" s="635">
        <v>3.2118463720000001</v>
      </c>
      <c r="D135" s="635">
        <v>4.0950927650000004</v>
      </c>
      <c r="E135" s="635">
        <v>1.4803312769999999</v>
      </c>
      <c r="F135" s="635">
        <v>3.2387310760000001</v>
      </c>
      <c r="G135" s="635">
        <v>4.8409570540000004</v>
      </c>
      <c r="H135" s="635">
        <v>4.5892716279999997</v>
      </c>
      <c r="I135" s="635">
        <v>-3.5916499970000002</v>
      </c>
      <c r="J135" s="635">
        <v>6.8097467979999999</v>
      </c>
      <c r="K135" s="635">
        <v>9.4175743890000003</v>
      </c>
      <c r="L135" s="635">
        <v>-8.6066121019999997</v>
      </c>
      <c r="M135" s="636">
        <v>3.2734617209999999</v>
      </c>
      <c r="N135" s="636">
        <v>0.94441729200000002</v>
      </c>
      <c r="O135" s="636">
        <v>1.982913548</v>
      </c>
      <c r="P135" s="635">
        <v>1.7118524079999999</v>
      </c>
    </row>
    <row r="136" spans="1:20" s="506" customFormat="1" ht="15.75" customHeight="1">
      <c r="A136" s="591" t="s">
        <v>211</v>
      </c>
      <c r="B136" s="631">
        <v>0.20373793600000001</v>
      </c>
      <c r="C136" s="631">
        <v>3.4864129469999998</v>
      </c>
      <c r="D136" s="631">
        <v>-0.75783266100000002</v>
      </c>
      <c r="E136" s="631">
        <v>-4.607034799</v>
      </c>
      <c r="F136" s="631">
        <v>-6.9510194810000003</v>
      </c>
      <c r="G136" s="631">
        <v>-4.0812340819999999</v>
      </c>
      <c r="H136" s="631">
        <v>-8.6154963650000003</v>
      </c>
      <c r="I136" s="631">
        <v>-12.064035526</v>
      </c>
      <c r="J136" s="631">
        <v>-1.721206961</v>
      </c>
      <c r="K136" s="631">
        <v>-17.932116121</v>
      </c>
      <c r="L136" s="631">
        <v>-3.8141434310000002</v>
      </c>
      <c r="M136" s="632">
        <v>-5.4639555780000002</v>
      </c>
      <c r="N136" s="632">
        <v>-7.5097783729999996</v>
      </c>
      <c r="O136" s="632">
        <v>-6.5533847749999996</v>
      </c>
      <c r="P136" s="631">
        <v>-6.3653919370000001</v>
      </c>
    </row>
    <row r="137" spans="1:20" s="506" customFormat="1" ht="15.75" customHeight="1">
      <c r="A137" s="594" t="s">
        <v>212</v>
      </c>
      <c r="B137" s="633">
        <v>0.50132251699999997</v>
      </c>
      <c r="C137" s="633">
        <v>3.5569746690000001</v>
      </c>
      <c r="D137" s="633">
        <v>4.412952185</v>
      </c>
      <c r="E137" s="633">
        <v>3.862741534</v>
      </c>
      <c r="F137" s="633">
        <v>5.0349064639999996</v>
      </c>
      <c r="G137" s="633">
        <v>3.5768420700000001</v>
      </c>
      <c r="H137" s="633">
        <v>3.1465361170000001</v>
      </c>
      <c r="I137" s="633">
        <v>5.5913043370000004</v>
      </c>
      <c r="J137" s="633">
        <v>-2.2980987320000001</v>
      </c>
      <c r="K137" s="633">
        <v>13.423720564</v>
      </c>
      <c r="L137" s="633">
        <v>-9.835665745</v>
      </c>
      <c r="M137" s="634">
        <v>3.8944257250000001</v>
      </c>
      <c r="N137" s="634">
        <v>0.70113416799999995</v>
      </c>
      <c r="O137" s="634">
        <v>2.4299202339999999</v>
      </c>
      <c r="P137" s="633">
        <v>2.2562576980000002</v>
      </c>
      <c r="S137" s="558"/>
      <c r="T137" s="558"/>
    </row>
    <row r="138" spans="1:20" s="506" customFormat="1" ht="15.75" customHeight="1">
      <c r="A138" s="591" t="s">
        <v>213</v>
      </c>
      <c r="B138" s="631">
        <v>3.4397597480000002</v>
      </c>
      <c r="C138" s="631">
        <v>0.72466469899999997</v>
      </c>
      <c r="D138" s="631">
        <v>12.424292085999999</v>
      </c>
      <c r="E138" s="631">
        <v>2.6075006470000002</v>
      </c>
      <c r="F138" s="631">
        <v>12.185023158</v>
      </c>
      <c r="G138" s="631">
        <v>17.434236409</v>
      </c>
      <c r="H138" s="631">
        <v>21.728551723999999</v>
      </c>
      <c r="I138" s="631">
        <v>-8.9205935370000002</v>
      </c>
      <c r="J138" s="631">
        <v>22.10285339</v>
      </c>
      <c r="K138" s="631">
        <v>20.689126183999999</v>
      </c>
      <c r="L138" s="631">
        <v>-10.650008270000001</v>
      </c>
      <c r="M138" s="632">
        <v>13.293336509</v>
      </c>
      <c r="N138" s="632">
        <v>6.3837418689999996</v>
      </c>
      <c r="O138" s="632">
        <v>8.3646752450000008</v>
      </c>
      <c r="P138" s="631">
        <v>7.7150947710000004</v>
      </c>
    </row>
    <row r="139" spans="1:20" s="506" customFormat="1" ht="16.5" customHeight="1">
      <c r="A139" s="595" t="s">
        <v>272</v>
      </c>
      <c r="B139" s="637"/>
      <c r="C139" s="637"/>
      <c r="D139" s="637"/>
      <c r="E139" s="637"/>
      <c r="F139" s="637"/>
      <c r="G139" s="637"/>
      <c r="H139" s="637"/>
      <c r="I139" s="637"/>
      <c r="J139" s="637"/>
      <c r="K139" s="637"/>
      <c r="L139" s="637"/>
      <c r="M139" s="638"/>
      <c r="N139" s="638"/>
      <c r="O139" s="638"/>
      <c r="P139" s="637"/>
    </row>
    <row r="140" spans="1:20" s="506" customFormat="1" ht="16.5" customHeight="1">
      <c r="A140" s="596" t="s">
        <v>584</v>
      </c>
      <c r="B140" s="639">
        <v>1.413413201</v>
      </c>
      <c r="C140" s="639">
        <v>1.2993767860000001</v>
      </c>
      <c r="D140" s="639">
        <v>0.75346487500000003</v>
      </c>
      <c r="E140" s="639">
        <v>0.97558215000000004</v>
      </c>
      <c r="F140" s="639">
        <v>0.52912171299999999</v>
      </c>
      <c r="G140" s="639">
        <v>0.53573702599999995</v>
      </c>
      <c r="H140" s="639">
        <v>1.0540281E-2</v>
      </c>
      <c r="I140" s="639">
        <v>-0.61289981400000004</v>
      </c>
      <c r="J140" s="639">
        <v>-0.228885539</v>
      </c>
      <c r="K140" s="639">
        <v>-1.311743833</v>
      </c>
      <c r="L140" s="639">
        <v>-0.998958338</v>
      </c>
      <c r="M140" s="640">
        <v>0.54357276399999999</v>
      </c>
      <c r="N140" s="640">
        <v>-0.75766365800000002</v>
      </c>
      <c r="O140" s="640">
        <v>-0.30767874200000001</v>
      </c>
      <c r="P140" s="639">
        <v>-0.27487561599999999</v>
      </c>
    </row>
    <row r="141" spans="1:20" s="506" customFormat="1" ht="16.5" customHeight="1">
      <c r="A141" s="597" t="s">
        <v>497</v>
      </c>
      <c r="B141" s="641">
        <v>-2.3547232450000002</v>
      </c>
      <c r="C141" s="641">
        <v>-2.6167162639999999</v>
      </c>
      <c r="D141" s="641">
        <v>-2.6287558249999998</v>
      </c>
      <c r="E141" s="641">
        <v>-2.2768017779999998</v>
      </c>
      <c r="F141" s="641">
        <v>-1.8267240950000001</v>
      </c>
      <c r="G141" s="641">
        <v>-1.2197294400000001</v>
      </c>
      <c r="H141" s="641">
        <v>-0.90165606399999998</v>
      </c>
      <c r="I141" s="641">
        <v>-0.29546564400000003</v>
      </c>
      <c r="J141" s="641">
        <v>0.57260807400000002</v>
      </c>
      <c r="K141" s="641">
        <v>0.209587564</v>
      </c>
      <c r="L141" s="641">
        <v>1.262015866</v>
      </c>
      <c r="M141" s="642">
        <v>-1.602376749</v>
      </c>
      <c r="N141" s="642">
        <v>0.57126691699999999</v>
      </c>
      <c r="O141" s="642">
        <v>-0.21251188900000001</v>
      </c>
      <c r="P141" s="641">
        <v>-0.51564584599999996</v>
      </c>
    </row>
    <row r="142" spans="1:20" s="506" customFormat="1" ht="16.5" customHeight="1">
      <c r="A142" s="598" t="s">
        <v>498</v>
      </c>
      <c r="B142" s="643">
        <v>3.7372570330000001</v>
      </c>
      <c r="C142" s="643">
        <v>2.336094251</v>
      </c>
      <c r="D142" s="643">
        <v>2.4765159140000002</v>
      </c>
      <c r="E142" s="643">
        <v>1.9188273899999999</v>
      </c>
      <c r="F142" s="643">
        <v>1.222416854</v>
      </c>
      <c r="G142" s="643">
        <v>0.94872512200000003</v>
      </c>
      <c r="H142" s="643">
        <v>0.80868169000000001</v>
      </c>
      <c r="I142" s="643">
        <v>-0.417662951</v>
      </c>
      <c r="J142" s="643">
        <v>0.14106977200000001</v>
      </c>
      <c r="K142" s="643">
        <v>0.112211828</v>
      </c>
      <c r="L142" s="643">
        <v>-0.72822748900000001</v>
      </c>
      <c r="M142" s="644">
        <v>1.348948735</v>
      </c>
      <c r="N142" s="644">
        <v>-0.24058158599999999</v>
      </c>
      <c r="O142" s="644">
        <v>0.314100928</v>
      </c>
      <c r="P142" s="643">
        <v>0.40698779400000001</v>
      </c>
    </row>
    <row r="143" spans="1:20" s="506" customFormat="1" ht="16.5" customHeight="1">
      <c r="A143" s="599" t="s">
        <v>499</v>
      </c>
      <c r="B143" s="641">
        <v>1.679788313</v>
      </c>
      <c r="C143" s="641">
        <v>1.791901011</v>
      </c>
      <c r="D143" s="641">
        <v>0.924832141</v>
      </c>
      <c r="E143" s="641">
        <v>0.91376666600000001</v>
      </c>
      <c r="F143" s="641">
        <v>0.49094457400000002</v>
      </c>
      <c r="G143" s="641">
        <v>0.58915051399999996</v>
      </c>
      <c r="H143" s="641">
        <v>0.1136258</v>
      </c>
      <c r="I143" s="641">
        <v>-0.92795006000000002</v>
      </c>
      <c r="J143" s="641">
        <v>-0.53707943800000002</v>
      </c>
      <c r="K143" s="641">
        <v>8.0979582999999994E-2</v>
      </c>
      <c r="L143" s="641">
        <v>-0.46493064699999997</v>
      </c>
      <c r="M143" s="642">
        <v>0.58779808899999997</v>
      </c>
      <c r="N143" s="642">
        <v>-0.47156886199999998</v>
      </c>
      <c r="O143" s="642">
        <v>-8.5652016999999997E-2</v>
      </c>
      <c r="P143" s="641">
        <v>-8.7740265999999997E-2</v>
      </c>
    </row>
    <row r="144" spans="1:20" s="506" customFormat="1" ht="16.5" customHeight="1">
      <c r="A144" s="594" t="s">
        <v>607</v>
      </c>
      <c r="B144" s="645">
        <v>9.9014990189999992</v>
      </c>
      <c r="C144" s="645">
        <v>3.8605946719999999</v>
      </c>
      <c r="D144" s="645">
        <v>6.2286443010000001</v>
      </c>
      <c r="E144" s="645">
        <v>8.3333478349999996</v>
      </c>
      <c r="F144" s="645">
        <v>8.3229576089999995</v>
      </c>
      <c r="G144" s="645">
        <v>9.731109773</v>
      </c>
      <c r="H144" s="645">
        <v>12.933577622</v>
      </c>
      <c r="I144" s="645">
        <v>11.695381127999999</v>
      </c>
      <c r="J144" s="645">
        <v>20.174994887</v>
      </c>
      <c r="K144" s="645">
        <v>10.654446488</v>
      </c>
      <c r="L144" s="645">
        <v>-7.4585681739999998</v>
      </c>
      <c r="M144" s="646">
        <v>9.3464936489999992</v>
      </c>
      <c r="N144" s="646">
        <v>7.617123694</v>
      </c>
      <c r="O144" s="646">
        <v>8.4279535370000005</v>
      </c>
      <c r="P144" s="645">
        <v>8.4066114939999999</v>
      </c>
    </row>
    <row r="145" spans="1:17" s="506" customFormat="1" ht="16.5" customHeight="1">
      <c r="A145" s="600" t="s">
        <v>500</v>
      </c>
      <c r="B145" s="641">
        <v>6.8675217310000001</v>
      </c>
      <c r="C145" s="641">
        <v>5.2282375219999997</v>
      </c>
      <c r="D145" s="641">
        <v>4.481789826</v>
      </c>
      <c r="E145" s="641">
        <v>1.9846537209999999</v>
      </c>
      <c r="F145" s="641">
        <v>4.5474873999999998E-2</v>
      </c>
      <c r="G145" s="641">
        <v>-0.77267478000000001</v>
      </c>
      <c r="H145" s="641">
        <v>-1.09619548</v>
      </c>
      <c r="I145" s="641">
        <v>-2.7093344340000001</v>
      </c>
      <c r="J145" s="641">
        <v>-1.4476997890000001</v>
      </c>
      <c r="K145" s="641">
        <v>-3.4159803050000002</v>
      </c>
      <c r="L145" s="641">
        <v>5.0001521240000004</v>
      </c>
      <c r="M145" s="642">
        <v>0.49416489000000002</v>
      </c>
      <c r="N145" s="642">
        <v>0.31938061200000001</v>
      </c>
      <c r="O145" s="642">
        <v>0.38355122400000002</v>
      </c>
      <c r="P145" s="641">
        <v>0.22959510299999999</v>
      </c>
    </row>
    <row r="146" spans="1:17" s="506" customFormat="1" ht="16.5" customHeight="1">
      <c r="A146" s="592" t="s">
        <v>501</v>
      </c>
      <c r="B146" s="647">
        <v>-2.6299345509999998</v>
      </c>
      <c r="C146" s="647">
        <v>-2.2147646110000001</v>
      </c>
      <c r="D146" s="647">
        <v>-2.767465617</v>
      </c>
      <c r="E146" s="647">
        <v>-3.4741697390000001</v>
      </c>
      <c r="F146" s="647">
        <v>-5.0833263750000004</v>
      </c>
      <c r="G146" s="647">
        <v>-6.4630396530000001</v>
      </c>
      <c r="H146" s="647">
        <v>-6.3677386819999997</v>
      </c>
      <c r="I146" s="647">
        <v>-7.3518530010000003</v>
      </c>
      <c r="J146" s="647">
        <v>-5.9233130320000003</v>
      </c>
      <c r="K146" s="647">
        <v>-5.6560967660000001</v>
      </c>
      <c r="L146" s="647">
        <v>-11.335078028</v>
      </c>
      <c r="M146" s="648">
        <v>-4.7822136820000001</v>
      </c>
      <c r="N146" s="648">
        <v>-7.8137788639999997</v>
      </c>
      <c r="O146" s="648">
        <v>-6.5672052580000004</v>
      </c>
      <c r="P146" s="647">
        <v>-6.5170251810000002</v>
      </c>
    </row>
    <row r="147" spans="1:17" s="506" customFormat="1" ht="16.5" customHeight="1">
      <c r="A147" s="597" t="s">
        <v>517</v>
      </c>
      <c r="B147" s="641">
        <v>8.5201422999999998E-2</v>
      </c>
      <c r="C147" s="641">
        <v>0.26430320499999999</v>
      </c>
      <c r="D147" s="641">
        <v>0.549174159</v>
      </c>
      <c r="E147" s="641">
        <v>0.50378106199999995</v>
      </c>
      <c r="F147" s="641">
        <v>0.63817446200000005</v>
      </c>
      <c r="G147" s="641">
        <v>0.862731845</v>
      </c>
      <c r="H147" s="641">
        <v>0.95370797500000004</v>
      </c>
      <c r="I147" s="641">
        <v>0.90204042100000004</v>
      </c>
      <c r="J147" s="641">
        <v>0.70972179999999996</v>
      </c>
      <c r="K147" s="641">
        <v>0.94626429599999995</v>
      </c>
      <c r="L147" s="641">
        <v>0.89238841599999996</v>
      </c>
      <c r="M147" s="642">
        <v>0.70890411499999995</v>
      </c>
      <c r="N147" s="642">
        <v>0.85837317499999999</v>
      </c>
      <c r="O147" s="642">
        <v>0.78321772599999995</v>
      </c>
      <c r="P147" s="641">
        <v>0.77964053</v>
      </c>
    </row>
    <row r="148" spans="1:17" s="506" customFormat="1" ht="16.5" customHeight="1">
      <c r="A148" s="598" t="s">
        <v>524</v>
      </c>
      <c r="B148" s="643">
        <v>0.215326037</v>
      </c>
      <c r="C148" s="643">
        <v>0.37837207899999997</v>
      </c>
      <c r="D148" s="643">
        <v>0.16419403599999999</v>
      </c>
      <c r="E148" s="643">
        <v>-3.7294942999999997E-2</v>
      </c>
      <c r="F148" s="643">
        <v>-1.4508761E-2</v>
      </c>
      <c r="G148" s="643">
        <v>5.5673924999999999E-2</v>
      </c>
      <c r="H148" s="643">
        <v>0.11178577200000001</v>
      </c>
      <c r="I148" s="643">
        <v>-0.24263425499999999</v>
      </c>
      <c r="J148" s="643">
        <v>-0.29784871400000001</v>
      </c>
      <c r="K148" s="643">
        <v>1.2594411249999999</v>
      </c>
      <c r="L148" s="643">
        <v>0.52608191199999998</v>
      </c>
      <c r="M148" s="644">
        <v>5.4289709999999998E-2</v>
      </c>
      <c r="N148" s="644">
        <v>0.26965818699999999</v>
      </c>
      <c r="O148" s="644">
        <v>0.207192921</v>
      </c>
      <c r="P148" s="643">
        <v>0.17689221899999999</v>
      </c>
    </row>
    <row r="149" spans="1:17" s="558" customFormat="1" ht="16.5" customHeight="1">
      <c r="A149" s="599" t="s">
        <v>518</v>
      </c>
      <c r="B149" s="641">
        <v>-0.29922425699999999</v>
      </c>
      <c r="C149" s="641">
        <v>-0.33961656499999998</v>
      </c>
      <c r="D149" s="641">
        <v>-0.208753669</v>
      </c>
      <c r="E149" s="641">
        <v>-0.33674680899999998</v>
      </c>
      <c r="F149" s="641">
        <v>5.3080253000000001E-2</v>
      </c>
      <c r="G149" s="641">
        <v>-0.20684915800000001</v>
      </c>
      <c r="H149" s="641">
        <v>-0.31903576700000003</v>
      </c>
      <c r="I149" s="641">
        <v>0.23080540999999999</v>
      </c>
      <c r="J149" s="641">
        <v>2.9690966999999999E-2</v>
      </c>
      <c r="K149" s="641">
        <v>-1.1867176930000001</v>
      </c>
      <c r="L149" s="641">
        <v>-0.761476186</v>
      </c>
      <c r="M149" s="642">
        <v>-0.23885698599999999</v>
      </c>
      <c r="N149" s="642">
        <v>-0.41299243800000002</v>
      </c>
      <c r="O149" s="642">
        <v>-0.36432216099999998</v>
      </c>
      <c r="P149" s="641">
        <v>-0.33506808300000002</v>
      </c>
      <c r="Q149" s="506"/>
    </row>
    <row r="150" spans="1:17" s="506" customFormat="1" ht="16.5" customHeight="1">
      <c r="A150" s="594" t="s">
        <v>589</v>
      </c>
      <c r="B150" s="645">
        <v>3.6106105130000001</v>
      </c>
      <c r="C150" s="645">
        <v>0.82708778400000005</v>
      </c>
      <c r="D150" s="645">
        <v>1.9634559540000001</v>
      </c>
      <c r="E150" s="645">
        <v>2.4101054340000001</v>
      </c>
      <c r="F150" s="645">
        <v>2.3322717499999999</v>
      </c>
      <c r="G150" s="645">
        <v>2.3428904830000001</v>
      </c>
      <c r="H150" s="645">
        <v>2.8436684739999998</v>
      </c>
      <c r="I150" s="645">
        <v>2.422360437</v>
      </c>
      <c r="J150" s="645">
        <v>3.6967087730000001</v>
      </c>
      <c r="K150" s="645">
        <v>1.8134037329999999</v>
      </c>
      <c r="L150" s="645">
        <v>-1.302453954</v>
      </c>
      <c r="M150" s="646">
        <v>2.4807226920000001</v>
      </c>
      <c r="N150" s="646">
        <v>1.474024161</v>
      </c>
      <c r="O150" s="646">
        <v>1.862507975</v>
      </c>
      <c r="P150" s="645">
        <v>1.9132651300000001</v>
      </c>
    </row>
    <row r="151" spans="1:17" s="506" customFormat="1" ht="16.5" customHeight="1">
      <c r="A151" s="600" t="s">
        <v>519</v>
      </c>
      <c r="B151" s="641">
        <v>2.5812762939999998</v>
      </c>
      <c r="C151" s="641">
        <v>1.9762620959999999</v>
      </c>
      <c r="D151" s="641">
        <v>2.2991959990000002</v>
      </c>
      <c r="E151" s="641">
        <v>0.79351456099999995</v>
      </c>
      <c r="F151" s="641">
        <v>-0.35282487899999998</v>
      </c>
      <c r="G151" s="641">
        <v>-1.0404673010000001</v>
      </c>
      <c r="H151" s="641">
        <v>-0.92014407099999995</v>
      </c>
      <c r="I151" s="641">
        <v>-1.2650700539999999</v>
      </c>
      <c r="J151" s="641">
        <v>-0.70519020499999996</v>
      </c>
      <c r="K151" s="641">
        <v>-3.363691282</v>
      </c>
      <c r="L151" s="641">
        <v>5.2981720409999999</v>
      </c>
      <c r="M151" s="642">
        <v>-7.0046064000000005E-2</v>
      </c>
      <c r="N151" s="642">
        <v>0.68088863799999999</v>
      </c>
      <c r="O151" s="642">
        <v>0.38474848699999997</v>
      </c>
      <c r="P151" s="641">
        <v>0.26298400500000002</v>
      </c>
    </row>
    <row r="152" spans="1:17" s="506" customFormat="1" ht="16.5" customHeight="1">
      <c r="A152" s="601" t="s">
        <v>590</v>
      </c>
      <c r="B152" s="649">
        <v>8.9654676000000003E-2</v>
      </c>
      <c r="C152" s="649">
        <v>4.3186111999999999E-2</v>
      </c>
      <c r="D152" s="649">
        <v>8.1291244999999998E-2</v>
      </c>
      <c r="E152" s="649">
        <v>4.6690223000000003E-2</v>
      </c>
      <c r="F152" s="649">
        <v>-1.5549726E-2</v>
      </c>
      <c r="G152" s="649">
        <v>-7.5050686000000005E-2</v>
      </c>
      <c r="H152" s="649">
        <v>-9.2729533000000003E-2</v>
      </c>
      <c r="I152" s="649">
        <v>-5.0882169999999999E-3</v>
      </c>
      <c r="J152" s="649">
        <v>8.7396089999999996E-2</v>
      </c>
      <c r="K152" s="649">
        <v>-1.025233912</v>
      </c>
      <c r="L152" s="649">
        <v>-3.5204223999999999E-2</v>
      </c>
      <c r="M152" s="650">
        <v>-1.6038876000000001E-2</v>
      </c>
      <c r="N152" s="650">
        <v>-0.108600957</v>
      </c>
      <c r="O152" s="650">
        <v>-5.7816855E-2</v>
      </c>
      <c r="P152" s="649">
        <v>-5.1658013000000003E-2</v>
      </c>
    </row>
    <row r="153" spans="1:17">
      <c r="A153" s="271" t="s">
        <v>650</v>
      </c>
      <c r="B153" s="69"/>
      <c r="C153" s="69"/>
      <c r="D153" s="69"/>
      <c r="E153" s="69"/>
      <c r="F153" s="69"/>
      <c r="G153" s="69"/>
      <c r="H153" s="69"/>
      <c r="I153" s="69"/>
      <c r="J153" s="69"/>
      <c r="K153" s="69"/>
      <c r="L153" s="69"/>
      <c r="M153" s="69"/>
      <c r="N153" s="69"/>
      <c r="O153" s="69"/>
      <c r="P153" s="89"/>
    </row>
    <row r="154" spans="1:17">
      <c r="A154" s="271" t="s">
        <v>815</v>
      </c>
      <c r="B154" s="13"/>
      <c r="C154" s="13"/>
      <c r="D154" s="13"/>
      <c r="E154" s="13"/>
      <c r="F154" s="13"/>
      <c r="G154" s="13"/>
      <c r="H154" s="13"/>
      <c r="I154" s="13"/>
      <c r="J154" s="13"/>
      <c r="K154" s="13"/>
      <c r="L154" s="13"/>
      <c r="M154" s="13"/>
      <c r="N154" s="13"/>
      <c r="O154" s="13"/>
      <c r="P154" s="40"/>
    </row>
    <row r="155" spans="1:17">
      <c r="A155" s="303" t="s">
        <v>776</v>
      </c>
      <c r="B155" s="13"/>
      <c r="C155" s="13"/>
      <c r="D155" s="13"/>
      <c r="E155" s="13"/>
      <c r="F155" s="13"/>
      <c r="G155" s="13"/>
      <c r="H155" s="13"/>
      <c r="I155" s="13"/>
      <c r="J155" s="13"/>
      <c r="K155" s="13"/>
      <c r="L155" s="13"/>
      <c r="M155" s="13"/>
      <c r="N155" s="13"/>
      <c r="O155" s="13"/>
      <c r="P155" s="40"/>
    </row>
    <row r="156" spans="1:17">
      <c r="A156" s="38" t="s">
        <v>562</v>
      </c>
      <c r="B156" s="13"/>
      <c r="C156" s="13"/>
      <c r="D156" s="13"/>
      <c r="E156" s="13"/>
      <c r="F156" s="13"/>
      <c r="G156" s="13"/>
      <c r="H156" s="13"/>
      <c r="I156" s="13"/>
      <c r="J156" s="13"/>
      <c r="K156" s="13"/>
      <c r="L156" s="13"/>
      <c r="M156" s="13"/>
      <c r="N156" s="13"/>
      <c r="O156" s="13"/>
      <c r="P156" s="40"/>
    </row>
    <row r="157" spans="1:17">
      <c r="A157" s="303" t="s">
        <v>777</v>
      </c>
      <c r="B157" s="13"/>
      <c r="C157" s="13"/>
      <c r="D157" s="13"/>
      <c r="E157" s="13"/>
      <c r="F157" s="13"/>
      <c r="G157" s="13"/>
      <c r="H157" s="13"/>
      <c r="I157" s="13"/>
      <c r="J157" s="13"/>
      <c r="K157" s="13"/>
      <c r="L157" s="13"/>
      <c r="M157" s="13"/>
      <c r="N157" s="13"/>
      <c r="O157" s="13"/>
      <c r="P157" s="40"/>
    </row>
    <row r="158" spans="1:17">
      <c r="A158" s="271" t="s">
        <v>835</v>
      </c>
      <c r="B158" s="13"/>
      <c r="C158" s="13"/>
      <c r="D158" s="13"/>
      <c r="E158" s="13"/>
      <c r="F158" s="13"/>
      <c r="G158" s="13"/>
      <c r="H158" s="13"/>
      <c r="I158" s="13"/>
      <c r="J158" s="13"/>
      <c r="K158" s="13"/>
      <c r="L158" s="13"/>
      <c r="M158" s="13"/>
      <c r="N158" s="13"/>
      <c r="O158" s="13"/>
      <c r="P158" s="40"/>
    </row>
    <row r="159" spans="1:17">
      <c r="A159" s="303" t="s">
        <v>790</v>
      </c>
      <c r="B159" s="13"/>
      <c r="C159" s="13"/>
      <c r="D159" s="13"/>
      <c r="E159" s="13"/>
      <c r="F159" s="13"/>
      <c r="G159" s="13"/>
      <c r="H159" s="13"/>
      <c r="I159" s="13"/>
      <c r="J159" s="13"/>
      <c r="K159" s="13"/>
      <c r="L159" s="13"/>
      <c r="M159" s="13"/>
      <c r="N159" s="13"/>
      <c r="O159" s="13"/>
      <c r="P159" s="40"/>
    </row>
    <row r="161" spans="1:6" ht="59.25" customHeight="1">
      <c r="A161" s="919" t="s">
        <v>831</v>
      </c>
      <c r="B161" s="919"/>
      <c r="C161" s="919"/>
      <c r="D161" s="919"/>
      <c r="E161" s="919"/>
      <c r="F161" s="919"/>
    </row>
    <row r="163" spans="1:6" ht="158.25" customHeight="1">
      <c r="A163" s="919" t="s">
        <v>832</v>
      </c>
      <c r="B163" s="919"/>
      <c r="C163" s="919"/>
      <c r="D163" s="919"/>
      <c r="E163" s="919"/>
      <c r="F163" s="919"/>
    </row>
  </sheetData>
  <mergeCells count="2">
    <mergeCell ref="A163:F163"/>
    <mergeCell ref="A161:F161"/>
  </mergeCells>
  <pageMargins left="0.59055118110236227" right="0.59055118110236227" top="0.59055118110236227" bottom="0.59055118110236227" header="0.39370078740157483" footer="0.39370078740157483"/>
  <pageSetup paperSize="9" scale="48" firstPageNumber="41"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2" manualBreakCount="2">
    <brk id="59" max="15" man="1"/>
    <brk id="104" max="15" man="1"/>
  </rowBreaks>
  <tableParts count="2">
    <tablePart r:id="rId2"/>
    <tablePart r:id="rId3"/>
  </tableParts>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Y180"/>
  <sheetViews>
    <sheetView zoomScale="85" zoomScaleNormal="85" zoomScalePageLayoutView="85" workbookViewId="0">
      <selection activeCell="O176" sqref="O176"/>
    </sheetView>
  </sheetViews>
  <sheetFormatPr baseColWidth="10" defaultRowHeight="12.75"/>
  <cols>
    <col min="1" max="1" width="90.28515625" customWidth="1"/>
    <col min="13" max="15" width="13.7109375" customWidth="1"/>
    <col min="16" max="16" width="19" customWidth="1"/>
  </cols>
  <sheetData>
    <row r="1" spans="1:16" ht="21">
      <c r="A1" s="47" t="s">
        <v>836</v>
      </c>
    </row>
    <row r="2" spans="1:16" ht="18">
      <c r="A2" s="47"/>
    </row>
    <row r="3" spans="1:16" ht="13.5" thickBot="1">
      <c r="P3" s="275" t="s">
        <v>255</v>
      </c>
    </row>
    <row r="4" spans="1:16">
      <c r="A4" s="42"/>
      <c r="B4" s="43" t="s">
        <v>42</v>
      </c>
      <c r="C4" s="43" t="s">
        <v>133</v>
      </c>
      <c r="D4" s="43" t="s">
        <v>135</v>
      </c>
      <c r="E4" s="43" t="s">
        <v>43</v>
      </c>
      <c r="F4" s="43" t="s">
        <v>44</v>
      </c>
      <c r="G4" s="43" t="s">
        <v>45</v>
      </c>
      <c r="H4" s="43" t="s">
        <v>46</v>
      </c>
      <c r="I4" s="43" t="s">
        <v>137</v>
      </c>
      <c r="J4" s="43" t="s">
        <v>138</v>
      </c>
      <c r="K4" s="43" t="s">
        <v>139</v>
      </c>
      <c r="L4" s="268">
        <v>100000</v>
      </c>
      <c r="M4" s="266" t="s">
        <v>278</v>
      </c>
      <c r="N4" s="266" t="s">
        <v>276</v>
      </c>
      <c r="O4" s="273" t="s">
        <v>84</v>
      </c>
      <c r="P4" s="298" t="s">
        <v>266</v>
      </c>
    </row>
    <row r="5" spans="1:16">
      <c r="A5" s="612" t="s">
        <v>88</v>
      </c>
      <c r="B5" s="44" t="s">
        <v>132</v>
      </c>
      <c r="C5" s="44" t="s">
        <v>47</v>
      </c>
      <c r="D5" s="44" t="s">
        <v>47</v>
      </c>
      <c r="E5" s="44" t="s">
        <v>47</v>
      </c>
      <c r="F5" s="44" t="s">
        <v>47</v>
      </c>
      <c r="G5" s="44" t="s">
        <v>47</v>
      </c>
      <c r="H5" s="44" t="s">
        <v>47</v>
      </c>
      <c r="I5" s="44" t="s">
        <v>47</v>
      </c>
      <c r="J5" s="44" t="s">
        <v>47</v>
      </c>
      <c r="K5" s="44" t="s">
        <v>47</v>
      </c>
      <c r="L5" s="44" t="s">
        <v>50</v>
      </c>
      <c r="M5" s="251" t="s">
        <v>277</v>
      </c>
      <c r="N5" s="251" t="s">
        <v>156</v>
      </c>
      <c r="O5" s="272" t="s">
        <v>155</v>
      </c>
      <c r="P5" s="299" t="s">
        <v>343</v>
      </c>
    </row>
    <row r="6" spans="1:16" ht="15" customHeight="1" thickBot="1">
      <c r="A6" s="462" t="s">
        <v>255</v>
      </c>
      <c r="B6" s="45" t="s">
        <v>50</v>
      </c>
      <c r="C6" s="45" t="s">
        <v>134</v>
      </c>
      <c r="D6" s="45" t="s">
        <v>136</v>
      </c>
      <c r="E6" s="45" t="s">
        <v>51</v>
      </c>
      <c r="F6" s="45" t="s">
        <v>52</v>
      </c>
      <c r="G6" s="45" t="s">
        <v>53</v>
      </c>
      <c r="H6" s="45" t="s">
        <v>49</v>
      </c>
      <c r="I6" s="45" t="s">
        <v>140</v>
      </c>
      <c r="J6" s="45" t="s">
        <v>141</v>
      </c>
      <c r="K6" s="45" t="s">
        <v>142</v>
      </c>
      <c r="L6" s="45" t="s">
        <v>143</v>
      </c>
      <c r="M6" s="267" t="s">
        <v>156</v>
      </c>
      <c r="N6" s="267" t="s">
        <v>143</v>
      </c>
      <c r="O6" s="274" t="s">
        <v>48</v>
      </c>
      <c r="P6" s="300" t="s">
        <v>287</v>
      </c>
    </row>
    <row r="7" spans="1:16">
      <c r="A7" s="238"/>
    </row>
    <row r="8" spans="1:16" s="506" customFormat="1" ht="16.5" customHeight="1">
      <c r="A8" s="515" t="s">
        <v>188</v>
      </c>
      <c r="B8" s="507">
        <v>669.38609461299995</v>
      </c>
      <c r="C8" s="507">
        <v>538.82914447400003</v>
      </c>
      <c r="D8" s="507">
        <v>501.80521831700003</v>
      </c>
      <c r="E8" s="507">
        <v>556.42676613100002</v>
      </c>
      <c r="F8" s="507">
        <v>654.77056874200002</v>
      </c>
      <c r="G8" s="507">
        <v>755.64086978600005</v>
      </c>
      <c r="H8" s="507">
        <v>893.903142129</v>
      </c>
      <c r="I8" s="507">
        <v>1066.5633551559999</v>
      </c>
      <c r="J8" s="507">
        <v>1220.4926667909999</v>
      </c>
      <c r="K8" s="507">
        <v>1321.9767135259999</v>
      </c>
      <c r="L8" s="507">
        <v>1327.4116422990001</v>
      </c>
      <c r="M8" s="520">
        <v>667.42568982499995</v>
      </c>
      <c r="N8" s="520">
        <v>1240.839473864</v>
      </c>
      <c r="O8" s="520">
        <v>952.87561643399999</v>
      </c>
      <c r="P8" s="507">
        <v>950.91832170600003</v>
      </c>
    </row>
    <row r="9" spans="1:16" s="506" customFormat="1" ht="16.5" customHeight="1">
      <c r="A9" s="506" t="s">
        <v>189</v>
      </c>
      <c r="B9" s="508">
        <v>249.456843187</v>
      </c>
      <c r="C9" s="508">
        <v>190.34472493600001</v>
      </c>
      <c r="D9" s="508">
        <v>165.681425389</v>
      </c>
      <c r="E9" s="508">
        <v>176.88233900200001</v>
      </c>
      <c r="F9" s="508">
        <v>203.536526654</v>
      </c>
      <c r="G9" s="508">
        <v>217.83070552999999</v>
      </c>
      <c r="H9" s="508">
        <v>239.463381559</v>
      </c>
      <c r="I9" s="508">
        <v>258.774839907</v>
      </c>
      <c r="J9" s="508">
        <v>277.00878128699998</v>
      </c>
      <c r="K9" s="508">
        <v>278.90827865099999</v>
      </c>
      <c r="L9" s="508">
        <v>239.71456431300001</v>
      </c>
      <c r="M9" s="521">
        <v>200.099843728</v>
      </c>
      <c r="N9" s="521">
        <v>261.28874108899998</v>
      </c>
      <c r="O9" s="521">
        <v>230.560161822</v>
      </c>
      <c r="P9" s="508">
        <v>232.29187636200001</v>
      </c>
    </row>
    <row r="10" spans="1:16" s="506" customFormat="1" ht="16.5" customHeight="1">
      <c r="A10" s="506" t="s">
        <v>190</v>
      </c>
      <c r="B10" s="508">
        <v>157.28329821099999</v>
      </c>
      <c r="C10" s="508">
        <v>157.68315295599999</v>
      </c>
      <c r="D10" s="508">
        <v>179.71609556499999</v>
      </c>
      <c r="E10" s="508">
        <v>249.22777978600001</v>
      </c>
      <c r="F10" s="508">
        <v>332.24444677299999</v>
      </c>
      <c r="G10" s="508">
        <v>402.21605858599997</v>
      </c>
      <c r="H10" s="508">
        <v>505.052569017</v>
      </c>
      <c r="I10" s="508">
        <v>639.76863326399996</v>
      </c>
      <c r="J10" s="508">
        <v>750.54991388300004</v>
      </c>
      <c r="K10" s="508">
        <v>804.74016032400004</v>
      </c>
      <c r="L10" s="508">
        <v>724.89548334799997</v>
      </c>
      <c r="M10" s="521">
        <v>328.44945440200001</v>
      </c>
      <c r="N10" s="521">
        <v>728.28540674400006</v>
      </c>
      <c r="O10" s="521">
        <v>527.49096060399995</v>
      </c>
      <c r="P10" s="508">
        <v>522.78666103900002</v>
      </c>
    </row>
    <row r="11" spans="1:16" s="506" customFormat="1" ht="16.5" customHeight="1">
      <c r="A11" s="506" t="s">
        <v>191</v>
      </c>
      <c r="B11" s="508">
        <v>14.236302386</v>
      </c>
      <c r="C11" s="508">
        <v>12.676073768</v>
      </c>
      <c r="D11" s="508">
        <v>13.442141525</v>
      </c>
      <c r="E11" s="508">
        <v>16.972301369</v>
      </c>
      <c r="F11" s="508">
        <v>20.358675947999998</v>
      </c>
      <c r="G11" s="508">
        <v>22.040481447000001</v>
      </c>
      <c r="H11" s="508">
        <v>25.741213295000001</v>
      </c>
      <c r="I11" s="508">
        <v>25.668533698000001</v>
      </c>
      <c r="J11" s="508">
        <v>31.794168945999999</v>
      </c>
      <c r="K11" s="508">
        <v>41.820505552</v>
      </c>
      <c r="L11" s="508">
        <v>35.446232678999998</v>
      </c>
      <c r="M11" s="521">
        <v>19.608823475000001</v>
      </c>
      <c r="N11" s="521">
        <v>33.413269356000001</v>
      </c>
      <c r="O11" s="521">
        <v>26.480786049999999</v>
      </c>
      <c r="P11" s="508">
        <v>27.149171689999999</v>
      </c>
    </row>
    <row r="12" spans="1:16" s="506" customFormat="1" ht="16.5" customHeight="1">
      <c r="A12" s="506" t="s">
        <v>192</v>
      </c>
      <c r="B12" s="508">
        <v>104.159906737</v>
      </c>
      <c r="C12" s="508">
        <v>90.264756453999993</v>
      </c>
      <c r="D12" s="508">
        <v>90.005183651999999</v>
      </c>
      <c r="E12" s="508">
        <v>67.165802628999998</v>
      </c>
      <c r="F12" s="508">
        <v>63.222274450999997</v>
      </c>
      <c r="G12" s="508">
        <v>76.066251386000005</v>
      </c>
      <c r="H12" s="508">
        <v>92.282455425999999</v>
      </c>
      <c r="I12" s="508">
        <v>110.242398008</v>
      </c>
      <c r="J12" s="508">
        <v>124.58793069399999</v>
      </c>
      <c r="K12" s="508">
        <v>158.27072851700001</v>
      </c>
      <c r="L12" s="508">
        <v>287.73763891200002</v>
      </c>
      <c r="M12" s="521">
        <v>76.627632558000002</v>
      </c>
      <c r="N12" s="521">
        <v>180.928882673</v>
      </c>
      <c r="O12" s="521">
        <v>128.54962156400001</v>
      </c>
      <c r="P12" s="508">
        <v>128.066273303</v>
      </c>
    </row>
    <row r="13" spans="1:16" s="506" customFormat="1" ht="16.5" customHeight="1">
      <c r="A13" s="506" t="s">
        <v>193</v>
      </c>
      <c r="B13" s="508">
        <v>144.249744093</v>
      </c>
      <c r="C13" s="508">
        <v>87.860436359999994</v>
      </c>
      <c r="D13" s="508">
        <v>52.960372184999997</v>
      </c>
      <c r="E13" s="508">
        <v>46.178543345000001</v>
      </c>
      <c r="F13" s="508">
        <v>35.408644915000004</v>
      </c>
      <c r="G13" s="508">
        <v>37.487372837000002</v>
      </c>
      <c r="H13" s="508">
        <v>31.363522832000001</v>
      </c>
      <c r="I13" s="508">
        <v>32.108950280000002</v>
      </c>
      <c r="J13" s="508">
        <v>36.551871980999998</v>
      </c>
      <c r="K13" s="508">
        <v>38.237040481999998</v>
      </c>
      <c r="L13" s="508">
        <v>39.617723046999998</v>
      </c>
      <c r="M13" s="521">
        <v>42.639935661999999</v>
      </c>
      <c r="N13" s="521">
        <v>36.923174002000003</v>
      </c>
      <c r="O13" s="521">
        <v>39.794086395999997</v>
      </c>
      <c r="P13" s="508">
        <v>40.624339313</v>
      </c>
    </row>
    <row r="14" spans="1:16" s="506" customFormat="1" ht="16.5" customHeight="1">
      <c r="A14" s="515" t="s">
        <v>194</v>
      </c>
      <c r="B14" s="507">
        <v>894.31841029099996</v>
      </c>
      <c r="C14" s="507">
        <v>716.89208873899997</v>
      </c>
      <c r="D14" s="507">
        <v>648.48280320200001</v>
      </c>
      <c r="E14" s="507">
        <v>697.11278737999999</v>
      </c>
      <c r="F14" s="507">
        <v>807.57185057499998</v>
      </c>
      <c r="G14" s="507">
        <v>911.89609416600001</v>
      </c>
      <c r="H14" s="507">
        <v>1062.281447264</v>
      </c>
      <c r="I14" s="507">
        <v>1239.0606639919999</v>
      </c>
      <c r="J14" s="507">
        <v>1391.6266986860001</v>
      </c>
      <c r="K14" s="507">
        <v>1524.3279581060001</v>
      </c>
      <c r="L14" s="507">
        <v>1468.756693537</v>
      </c>
      <c r="M14" s="520">
        <v>820.61601228100005</v>
      </c>
      <c r="N14" s="520">
        <v>1407.714220696</v>
      </c>
      <c r="O14" s="520">
        <v>1112.878153808</v>
      </c>
      <c r="P14" s="507">
        <v>1113.916350597</v>
      </c>
    </row>
    <row r="15" spans="1:16" s="506" customFormat="1" ht="16.5" customHeight="1">
      <c r="A15" s="506" t="s">
        <v>86</v>
      </c>
      <c r="B15" s="508">
        <v>357.99350454199998</v>
      </c>
      <c r="C15" s="508">
        <v>306.89304570500002</v>
      </c>
      <c r="D15" s="508">
        <v>316.32259194900001</v>
      </c>
      <c r="E15" s="508">
        <v>394.76097959999998</v>
      </c>
      <c r="F15" s="508">
        <v>502.40684222499999</v>
      </c>
      <c r="G15" s="508">
        <v>590.41797884000005</v>
      </c>
      <c r="H15" s="508">
        <v>712.00527207200003</v>
      </c>
      <c r="I15" s="508">
        <v>835.20257893200005</v>
      </c>
      <c r="J15" s="508">
        <v>929.65973106000001</v>
      </c>
      <c r="K15" s="508">
        <v>1010.497566481</v>
      </c>
      <c r="L15" s="508">
        <v>1008.962379813</v>
      </c>
      <c r="M15" s="521">
        <v>496.60727110400001</v>
      </c>
      <c r="N15" s="521">
        <v>949.77139052400003</v>
      </c>
      <c r="O15" s="521">
        <v>722.19596155900001</v>
      </c>
      <c r="P15" s="508">
        <v>724.17659456199999</v>
      </c>
    </row>
    <row r="16" spans="1:16" s="506" customFormat="1" ht="16.5" customHeight="1">
      <c r="A16" s="506" t="s">
        <v>195</v>
      </c>
      <c r="B16" s="508">
        <v>256.14290041300001</v>
      </c>
      <c r="C16" s="508">
        <v>243.80870997599999</v>
      </c>
      <c r="D16" s="508">
        <v>273.518815287</v>
      </c>
      <c r="E16" s="508">
        <v>364.324525424</v>
      </c>
      <c r="F16" s="508">
        <v>470.236201327</v>
      </c>
      <c r="G16" s="508">
        <v>554.00625447000004</v>
      </c>
      <c r="H16" s="508">
        <v>650.52841425500003</v>
      </c>
      <c r="I16" s="508">
        <v>762.43675402600002</v>
      </c>
      <c r="J16" s="508">
        <v>849.76756273199999</v>
      </c>
      <c r="K16" s="508">
        <v>901.47987121400001</v>
      </c>
      <c r="L16" s="508">
        <v>824.73468357100001</v>
      </c>
      <c r="M16" s="521">
        <v>455.27678139599999</v>
      </c>
      <c r="N16" s="521">
        <v>832.14816127799998</v>
      </c>
      <c r="O16" s="521">
        <v>642.88634140800002</v>
      </c>
      <c r="P16" s="508">
        <v>640.46058469399998</v>
      </c>
    </row>
    <row r="17" spans="1:16" s="506" customFormat="1" ht="16.5" customHeight="1">
      <c r="A17" s="506" t="s">
        <v>229</v>
      </c>
      <c r="B17" s="508">
        <v>35.506542975000002</v>
      </c>
      <c r="C17" s="508">
        <v>28.383173470999999</v>
      </c>
      <c r="D17" s="508">
        <v>34.206098052000002</v>
      </c>
      <c r="E17" s="508">
        <v>72.051459507999994</v>
      </c>
      <c r="F17" s="508">
        <v>111.826120483</v>
      </c>
      <c r="G17" s="508">
        <v>149.559293852</v>
      </c>
      <c r="H17" s="508">
        <v>178.744645478</v>
      </c>
      <c r="I17" s="508">
        <v>222.81813817899999</v>
      </c>
      <c r="J17" s="508">
        <v>234.07431478399999</v>
      </c>
      <c r="K17" s="508">
        <v>274.394428807</v>
      </c>
      <c r="L17" s="508">
        <v>195.57612984400001</v>
      </c>
      <c r="M17" s="521">
        <v>106.39900895700001</v>
      </c>
      <c r="N17" s="521">
        <v>225.86909988100001</v>
      </c>
      <c r="O17" s="521">
        <v>165.872167147</v>
      </c>
      <c r="P17" s="508">
        <v>159.87314247099999</v>
      </c>
    </row>
    <row r="18" spans="1:16" s="506" customFormat="1" ht="16.5" customHeight="1">
      <c r="A18" s="506" t="s">
        <v>196</v>
      </c>
      <c r="B18" s="508">
        <v>101.850604129</v>
      </c>
      <c r="C18" s="508">
        <v>63.084335729999999</v>
      </c>
      <c r="D18" s="508">
        <v>42.803776661999997</v>
      </c>
      <c r="E18" s="508">
        <v>30.436454176000002</v>
      </c>
      <c r="F18" s="508">
        <v>32.170640898000002</v>
      </c>
      <c r="G18" s="508">
        <v>36.411724370000002</v>
      </c>
      <c r="H18" s="508">
        <v>61.476857817000003</v>
      </c>
      <c r="I18" s="508">
        <v>72.765824906000006</v>
      </c>
      <c r="J18" s="508">
        <v>79.892168327999997</v>
      </c>
      <c r="K18" s="508">
        <v>109.017695266</v>
      </c>
      <c r="L18" s="508">
        <v>184.22769624200001</v>
      </c>
      <c r="M18" s="521">
        <v>41.330489708000002</v>
      </c>
      <c r="N18" s="521">
        <v>117.62322924599999</v>
      </c>
      <c r="O18" s="521">
        <v>79.309620151000004</v>
      </c>
      <c r="P18" s="508">
        <v>83.716009868</v>
      </c>
    </row>
    <row r="19" spans="1:16" s="506" customFormat="1" ht="16.5" customHeight="1">
      <c r="A19" s="506" t="s">
        <v>197</v>
      </c>
      <c r="B19" s="508">
        <v>297.28548966099999</v>
      </c>
      <c r="C19" s="508">
        <v>234.00939429600001</v>
      </c>
      <c r="D19" s="508">
        <v>190.19678902699999</v>
      </c>
      <c r="E19" s="508">
        <v>169.10553226100001</v>
      </c>
      <c r="F19" s="508">
        <v>162.89934257900001</v>
      </c>
      <c r="G19" s="508">
        <v>165.49591983100001</v>
      </c>
      <c r="H19" s="508">
        <v>177.89766120300001</v>
      </c>
      <c r="I19" s="508">
        <v>210.75096714599999</v>
      </c>
      <c r="J19" s="508">
        <v>237.01536407500001</v>
      </c>
      <c r="K19" s="508">
        <v>261.17474984099999</v>
      </c>
      <c r="L19" s="508">
        <v>212.49363489000001</v>
      </c>
      <c r="M19" s="521">
        <v>174.75024503099999</v>
      </c>
      <c r="N19" s="521">
        <v>227.57730783599999</v>
      </c>
      <c r="O19" s="521">
        <v>201.04797560599999</v>
      </c>
      <c r="P19" s="508">
        <v>198.87471862500001</v>
      </c>
    </row>
    <row r="20" spans="1:16" s="506" customFormat="1" ht="16.5" customHeight="1">
      <c r="A20" s="506" t="s">
        <v>198</v>
      </c>
      <c r="B20" s="508">
        <v>200.871748647</v>
      </c>
      <c r="C20" s="508">
        <v>168.35560132399999</v>
      </c>
      <c r="D20" s="508">
        <v>143.01529844500001</v>
      </c>
      <c r="E20" s="508">
        <v>138.83023521000001</v>
      </c>
      <c r="F20" s="508">
        <v>136.55550349699999</v>
      </c>
      <c r="G20" s="508">
        <v>137.47440053700001</v>
      </c>
      <c r="H20" s="508">
        <v>148.465894139</v>
      </c>
      <c r="I20" s="508">
        <v>177.22107045499999</v>
      </c>
      <c r="J20" s="508">
        <v>198.209383919</v>
      </c>
      <c r="K20" s="508">
        <v>212.873874411</v>
      </c>
      <c r="L20" s="508">
        <v>176.548923855</v>
      </c>
      <c r="M20" s="521">
        <v>142.275459509</v>
      </c>
      <c r="N20" s="521">
        <v>189.20729574000001</v>
      </c>
      <c r="O20" s="521">
        <v>165.63849956999999</v>
      </c>
      <c r="P20" s="508">
        <v>164.32029473899999</v>
      </c>
    </row>
    <row r="21" spans="1:16" s="506" customFormat="1" ht="16.5" customHeight="1">
      <c r="A21" s="506" t="s">
        <v>199</v>
      </c>
      <c r="B21" s="508">
        <v>32.429018413999998</v>
      </c>
      <c r="C21" s="508">
        <v>16.914595555999998</v>
      </c>
      <c r="D21" s="508">
        <v>8.3923404759999993</v>
      </c>
      <c r="E21" s="508">
        <v>2.231365233</v>
      </c>
      <c r="F21" s="508">
        <v>0.95347139800000003</v>
      </c>
      <c r="G21" s="508">
        <v>0.88014584799999995</v>
      </c>
      <c r="H21" s="508">
        <v>0.93794476100000002</v>
      </c>
      <c r="I21" s="508">
        <v>0.93667821100000004</v>
      </c>
      <c r="J21" s="508">
        <v>2.8442610159999999</v>
      </c>
      <c r="K21" s="508">
        <v>5.4317844080000004</v>
      </c>
      <c r="L21" s="508">
        <v>7.6920101499999998</v>
      </c>
      <c r="M21" s="521">
        <v>2.8717004309999998</v>
      </c>
      <c r="N21" s="521">
        <v>4.4784962159999999</v>
      </c>
      <c r="O21" s="521">
        <v>3.671576108</v>
      </c>
      <c r="P21" s="508">
        <v>3.4899231319999999</v>
      </c>
    </row>
    <row r="22" spans="1:16" s="506" customFormat="1" ht="16.5" customHeight="1">
      <c r="A22" s="506" t="s">
        <v>200</v>
      </c>
      <c r="B22" s="508">
        <v>63.984722599999998</v>
      </c>
      <c r="C22" s="508">
        <v>48.739197415</v>
      </c>
      <c r="D22" s="508">
        <v>38.789150104999997</v>
      </c>
      <c r="E22" s="508">
        <v>28.043931818000001</v>
      </c>
      <c r="F22" s="508">
        <v>25.390367684000001</v>
      </c>
      <c r="G22" s="508">
        <v>27.141373445999999</v>
      </c>
      <c r="H22" s="508">
        <v>28.493822303000002</v>
      </c>
      <c r="I22" s="508">
        <v>32.593218481000001</v>
      </c>
      <c r="J22" s="508">
        <v>35.96171914</v>
      </c>
      <c r="K22" s="508">
        <v>42.869091021999999</v>
      </c>
      <c r="L22" s="508">
        <v>28.252700884999999</v>
      </c>
      <c r="M22" s="521">
        <v>29.603085091000001</v>
      </c>
      <c r="N22" s="521">
        <v>33.89151588</v>
      </c>
      <c r="O22" s="521">
        <v>31.737899928000001</v>
      </c>
      <c r="P22" s="508">
        <v>31.064500755000001</v>
      </c>
    </row>
    <row r="23" spans="1:16" s="506" customFormat="1" ht="16.5" customHeight="1">
      <c r="A23" s="506" t="s">
        <v>201</v>
      </c>
      <c r="B23" s="508">
        <v>30.197744398000001</v>
      </c>
      <c r="C23" s="508">
        <v>22.267201828000001</v>
      </c>
      <c r="D23" s="508">
        <v>23.903635768000001</v>
      </c>
      <c r="E23" s="508">
        <v>29.619731185999999</v>
      </c>
      <c r="F23" s="508">
        <v>38.046468634</v>
      </c>
      <c r="G23" s="508">
        <v>46.019266438000002</v>
      </c>
      <c r="H23" s="508">
        <v>55.630893020000002</v>
      </c>
      <c r="I23" s="508">
        <v>67.725545069999995</v>
      </c>
      <c r="J23" s="508">
        <v>75.818640775999995</v>
      </c>
      <c r="K23" s="508">
        <v>71.561069376999995</v>
      </c>
      <c r="L23" s="508">
        <v>62.789351902999996</v>
      </c>
      <c r="M23" s="521">
        <v>38.041313250000002</v>
      </c>
      <c r="N23" s="521">
        <v>69.141619364999997</v>
      </c>
      <c r="O23" s="521">
        <v>53.523292136999999</v>
      </c>
      <c r="P23" s="508">
        <v>52.224430447000003</v>
      </c>
    </row>
    <row r="24" spans="1:16" s="506" customFormat="1" ht="16.5" customHeight="1">
      <c r="A24" s="506" t="s">
        <v>202</v>
      </c>
      <c r="B24" s="508">
        <v>93.001824205000005</v>
      </c>
      <c r="C24" s="508">
        <v>65.915668163000007</v>
      </c>
      <c r="D24" s="508">
        <v>49.826371401000003</v>
      </c>
      <c r="E24" s="508">
        <v>52.477936475</v>
      </c>
      <c r="F24" s="508">
        <v>62.311079435000003</v>
      </c>
      <c r="G24" s="508">
        <v>69.150766063999995</v>
      </c>
      <c r="H24" s="508">
        <v>79.420740061999993</v>
      </c>
      <c r="I24" s="508">
        <v>90.454990014000003</v>
      </c>
      <c r="J24" s="508">
        <v>107.76535750399999</v>
      </c>
      <c r="K24" s="508">
        <v>114.769484772</v>
      </c>
      <c r="L24" s="508">
        <v>102.340186734</v>
      </c>
      <c r="M24" s="521">
        <v>62.608187831000002</v>
      </c>
      <c r="N24" s="521">
        <v>103.57435151599999</v>
      </c>
      <c r="O24" s="521">
        <v>83.001468814000006</v>
      </c>
      <c r="P24" s="508">
        <v>83.893246141999995</v>
      </c>
    </row>
    <row r="25" spans="1:16" s="506" customFormat="1" ht="16.5" customHeight="1">
      <c r="A25" s="516" t="s">
        <v>203</v>
      </c>
      <c r="B25" s="509">
        <v>115.83984748500001</v>
      </c>
      <c r="C25" s="509">
        <v>87.806778747999999</v>
      </c>
      <c r="D25" s="509">
        <v>68.233415057000002</v>
      </c>
      <c r="E25" s="509">
        <v>51.148607857999998</v>
      </c>
      <c r="F25" s="509">
        <v>41.908117701999998</v>
      </c>
      <c r="G25" s="509">
        <v>40.812162993000001</v>
      </c>
      <c r="H25" s="509">
        <v>37.326880908</v>
      </c>
      <c r="I25" s="509">
        <v>34.926582828999997</v>
      </c>
      <c r="J25" s="509">
        <v>41.367605271000002</v>
      </c>
      <c r="K25" s="509">
        <v>66.325087636000006</v>
      </c>
      <c r="L25" s="509">
        <v>82.171140197</v>
      </c>
      <c r="M25" s="522">
        <v>48.608995063999998</v>
      </c>
      <c r="N25" s="522">
        <v>57.649551453999997</v>
      </c>
      <c r="O25" s="522">
        <v>53.109455691000001</v>
      </c>
      <c r="P25" s="509">
        <v>54.747360821000001</v>
      </c>
    </row>
    <row r="26" spans="1:16" s="506" customFormat="1" ht="16.5" customHeight="1">
      <c r="A26" s="515" t="s">
        <v>204</v>
      </c>
      <c r="B26" s="507">
        <v>224.93231567699999</v>
      </c>
      <c r="C26" s="507">
        <v>178.062944265</v>
      </c>
      <c r="D26" s="507">
        <v>146.67758488600001</v>
      </c>
      <c r="E26" s="507">
        <v>140.68602124899999</v>
      </c>
      <c r="F26" s="507">
        <v>152.80128183299999</v>
      </c>
      <c r="G26" s="507">
        <v>156.25522437999999</v>
      </c>
      <c r="H26" s="507">
        <v>168.37830513500001</v>
      </c>
      <c r="I26" s="507">
        <v>172.497308836</v>
      </c>
      <c r="J26" s="507">
        <v>171.13403189499999</v>
      </c>
      <c r="K26" s="507">
        <v>202.35124458000001</v>
      </c>
      <c r="L26" s="507">
        <v>141.34505123899999</v>
      </c>
      <c r="M26" s="520">
        <v>153.190322455</v>
      </c>
      <c r="N26" s="520">
        <v>166.87474683299999</v>
      </c>
      <c r="O26" s="520">
        <v>160.00253737400001</v>
      </c>
      <c r="P26" s="507">
        <v>162.99802889099999</v>
      </c>
    </row>
    <row r="27" spans="1:16" s="506" customFormat="1" ht="16.5" customHeight="1">
      <c r="A27" s="517" t="s">
        <v>205</v>
      </c>
      <c r="B27" s="510">
        <v>141.93811514399999</v>
      </c>
      <c r="C27" s="510">
        <v>116.09306203600001</v>
      </c>
      <c r="D27" s="510">
        <v>88.165950229000003</v>
      </c>
      <c r="E27" s="510">
        <v>78.739119049999999</v>
      </c>
      <c r="F27" s="510">
        <v>86.066236721999999</v>
      </c>
      <c r="G27" s="510">
        <v>86.140084142999996</v>
      </c>
      <c r="H27" s="510">
        <v>90.787165060999996</v>
      </c>
      <c r="I27" s="510">
        <v>88.552050170000001</v>
      </c>
      <c r="J27" s="510">
        <v>72.161674661999996</v>
      </c>
      <c r="K27" s="510">
        <v>66.072590461999994</v>
      </c>
      <c r="L27" s="510">
        <v>36.401337609000002</v>
      </c>
      <c r="M27" s="523">
        <v>86.126398969999997</v>
      </c>
      <c r="N27" s="523">
        <v>62.774047295999999</v>
      </c>
      <c r="O27" s="523">
        <v>74.501413214999999</v>
      </c>
      <c r="P27" s="510">
        <v>76.013943158999993</v>
      </c>
    </row>
    <row r="28" spans="1:16" s="506" customFormat="1" ht="16.5" customHeight="1">
      <c r="A28" s="515" t="s">
        <v>206</v>
      </c>
      <c r="B28" s="507">
        <v>498.71544292599998</v>
      </c>
      <c r="C28" s="507">
        <v>333.468606427</v>
      </c>
      <c r="D28" s="507">
        <v>272.01623245000002</v>
      </c>
      <c r="E28" s="507">
        <v>261.656395992</v>
      </c>
      <c r="F28" s="507">
        <v>275.38275305500002</v>
      </c>
      <c r="G28" s="507">
        <v>271.798054697</v>
      </c>
      <c r="H28" s="507">
        <v>276.09672468799999</v>
      </c>
      <c r="I28" s="507">
        <v>281.30342465899997</v>
      </c>
      <c r="J28" s="507">
        <v>316.20462984099998</v>
      </c>
      <c r="K28" s="507">
        <v>358.02633672100001</v>
      </c>
      <c r="L28" s="507">
        <v>316.580212184</v>
      </c>
      <c r="M28" s="520">
        <v>273.408231946</v>
      </c>
      <c r="N28" s="520">
        <v>316.13600644799999</v>
      </c>
      <c r="O28" s="520">
        <v>294.678456756</v>
      </c>
      <c r="P28" s="507">
        <v>297.60743928099998</v>
      </c>
    </row>
    <row r="29" spans="1:16" s="506" customFormat="1" ht="16.5" customHeight="1">
      <c r="A29" s="506" t="s">
        <v>207</v>
      </c>
      <c r="B29" s="508">
        <v>470.20242112800003</v>
      </c>
      <c r="C29" s="508">
        <v>315.348097811</v>
      </c>
      <c r="D29" s="508">
        <v>258.39120007700001</v>
      </c>
      <c r="E29" s="508">
        <v>246.21189548300001</v>
      </c>
      <c r="F29" s="508">
        <v>261.111346416</v>
      </c>
      <c r="G29" s="508">
        <v>257.360745447</v>
      </c>
      <c r="H29" s="508">
        <v>257.82624328700001</v>
      </c>
      <c r="I29" s="508">
        <v>260.17397704699999</v>
      </c>
      <c r="J29" s="508">
        <v>285.39840329200001</v>
      </c>
      <c r="K29" s="508">
        <v>283.02202373199998</v>
      </c>
      <c r="L29" s="508">
        <v>242.58786852099999</v>
      </c>
      <c r="M29" s="521">
        <v>257.63957458900001</v>
      </c>
      <c r="N29" s="521">
        <v>265.69697408000002</v>
      </c>
      <c r="O29" s="521">
        <v>261.65061191900003</v>
      </c>
      <c r="P29" s="508">
        <v>265.14748075199998</v>
      </c>
    </row>
    <row r="30" spans="1:16" s="506" customFormat="1" ht="16.5" customHeight="1">
      <c r="A30" s="506" t="s">
        <v>208</v>
      </c>
      <c r="B30" s="508">
        <v>16.760988009999998</v>
      </c>
      <c r="C30" s="508">
        <v>10.829897605999999</v>
      </c>
      <c r="D30" s="508">
        <v>8.479238337</v>
      </c>
      <c r="E30" s="508">
        <v>7.0229243339999998</v>
      </c>
      <c r="F30" s="508">
        <v>7.2881089240000003</v>
      </c>
      <c r="G30" s="508">
        <v>8.4745167289999994</v>
      </c>
      <c r="H30" s="508">
        <v>8.3464454959999994</v>
      </c>
      <c r="I30" s="508">
        <v>12.344275177</v>
      </c>
      <c r="J30" s="508">
        <v>13.94430317</v>
      </c>
      <c r="K30" s="508">
        <v>24.333168127</v>
      </c>
      <c r="L30" s="508">
        <v>45.494467905999997</v>
      </c>
      <c r="M30" s="521">
        <v>7.8711130069999999</v>
      </c>
      <c r="N30" s="521">
        <v>25.734938763999999</v>
      </c>
      <c r="O30" s="521">
        <v>16.763867058999999</v>
      </c>
      <c r="P30" s="508">
        <v>16.461347183000001</v>
      </c>
    </row>
    <row r="31" spans="1:16" s="506" customFormat="1" ht="16.5" customHeight="1">
      <c r="A31" s="506" t="s">
        <v>209</v>
      </c>
      <c r="B31" s="508">
        <v>11.752033789</v>
      </c>
      <c r="C31" s="508">
        <v>7.2906110100000001</v>
      </c>
      <c r="D31" s="508">
        <v>5.1457940359999998</v>
      </c>
      <c r="E31" s="508">
        <v>8.4215761750000002</v>
      </c>
      <c r="F31" s="508">
        <v>6.983297715</v>
      </c>
      <c r="G31" s="508">
        <v>5.9627925209999999</v>
      </c>
      <c r="H31" s="508">
        <v>9.9240359060000003</v>
      </c>
      <c r="I31" s="508">
        <v>8.7851724349999998</v>
      </c>
      <c r="J31" s="508">
        <v>16.861923379</v>
      </c>
      <c r="K31" s="508">
        <v>50.671144863000002</v>
      </c>
      <c r="L31" s="508">
        <v>28.497875756999999</v>
      </c>
      <c r="M31" s="521">
        <v>7.8975443500000004</v>
      </c>
      <c r="N31" s="521">
        <v>24.704093604000001</v>
      </c>
      <c r="O31" s="521">
        <v>16.263977779000001</v>
      </c>
      <c r="P31" s="508">
        <v>15.998611345</v>
      </c>
    </row>
    <row r="32" spans="1:16" s="506" customFormat="1" ht="16.5" customHeight="1">
      <c r="A32" s="515" t="s">
        <v>210</v>
      </c>
      <c r="B32" s="507">
        <v>249.07175544099999</v>
      </c>
      <c r="C32" s="507">
        <v>165.22123674700001</v>
      </c>
      <c r="D32" s="507">
        <v>132.46355850099999</v>
      </c>
      <c r="E32" s="507">
        <v>126.41669268299999</v>
      </c>
      <c r="F32" s="507">
        <v>130.82485328300001</v>
      </c>
      <c r="G32" s="507">
        <v>132.75298586700001</v>
      </c>
      <c r="H32" s="507">
        <v>130.891870595</v>
      </c>
      <c r="I32" s="507">
        <v>132.68271217399999</v>
      </c>
      <c r="J32" s="507">
        <v>168.34370290800001</v>
      </c>
      <c r="K32" s="507">
        <v>187.83095682699999</v>
      </c>
      <c r="L32" s="507">
        <v>124.40812271199999</v>
      </c>
      <c r="M32" s="520">
        <v>131.589434025</v>
      </c>
      <c r="N32" s="520">
        <v>149.78956608600001</v>
      </c>
      <c r="O32" s="520">
        <v>140.64960402</v>
      </c>
      <c r="P32" s="507">
        <v>143.722536045</v>
      </c>
    </row>
    <row r="33" spans="1:16" s="506" customFormat="1" ht="16.5" customHeight="1">
      <c r="A33" s="506" t="s">
        <v>211</v>
      </c>
      <c r="B33" s="508">
        <v>54.963731666999998</v>
      </c>
      <c r="C33" s="508">
        <v>41.724228736999997</v>
      </c>
      <c r="D33" s="508">
        <v>31.781371121999999</v>
      </c>
      <c r="E33" s="508">
        <v>30.800024095000001</v>
      </c>
      <c r="F33" s="508">
        <v>32.656686696999998</v>
      </c>
      <c r="G33" s="508">
        <v>33.201312516999998</v>
      </c>
      <c r="H33" s="508">
        <v>31.970615173999999</v>
      </c>
      <c r="I33" s="508">
        <v>30.654866764000001</v>
      </c>
      <c r="J33" s="508">
        <v>34.241301190000001</v>
      </c>
      <c r="K33" s="508">
        <v>31.987191537000001</v>
      </c>
      <c r="L33" s="508">
        <v>33.835179871000001</v>
      </c>
      <c r="M33" s="521">
        <v>32.251819984000001</v>
      </c>
      <c r="N33" s="521">
        <v>32.985531520999999</v>
      </c>
      <c r="O33" s="521">
        <v>32.617067403</v>
      </c>
      <c r="P33" s="508">
        <v>33.056971316000002</v>
      </c>
    </row>
    <row r="34" spans="1:16" s="506" customFormat="1" ht="16.5" customHeight="1">
      <c r="A34" s="506" t="s">
        <v>212</v>
      </c>
      <c r="B34" s="508">
        <v>165.42496117100001</v>
      </c>
      <c r="C34" s="508">
        <v>107.354575938</v>
      </c>
      <c r="D34" s="508">
        <v>84.156702413999994</v>
      </c>
      <c r="E34" s="508">
        <v>75.114036721999994</v>
      </c>
      <c r="F34" s="508">
        <v>72.881696656000003</v>
      </c>
      <c r="G34" s="508">
        <v>66.818870109000002</v>
      </c>
      <c r="H34" s="508">
        <v>62.703063679000003</v>
      </c>
      <c r="I34" s="508">
        <v>62.442146407999999</v>
      </c>
      <c r="J34" s="508">
        <v>63.169604100000001</v>
      </c>
      <c r="K34" s="508">
        <v>69.190982820000002</v>
      </c>
      <c r="L34" s="508">
        <v>37.112933847999997</v>
      </c>
      <c r="M34" s="521">
        <v>73.535176289000006</v>
      </c>
      <c r="N34" s="521">
        <v>55.464579028999999</v>
      </c>
      <c r="O34" s="521">
        <v>64.539489743999994</v>
      </c>
      <c r="P34" s="508">
        <v>65.813714508000004</v>
      </c>
    </row>
    <row r="35" spans="1:16" s="506" customFormat="1" ht="16.5" customHeight="1">
      <c r="A35" s="516" t="s">
        <v>213</v>
      </c>
      <c r="B35" s="509">
        <v>28.683062603</v>
      </c>
      <c r="C35" s="509">
        <v>16.142432071000002</v>
      </c>
      <c r="D35" s="509">
        <v>16.525484965</v>
      </c>
      <c r="E35" s="509">
        <v>20.502631865000001</v>
      </c>
      <c r="F35" s="509">
        <v>25.286469929999999</v>
      </c>
      <c r="G35" s="509">
        <v>32.732803240999999</v>
      </c>
      <c r="H35" s="509">
        <v>36.218191742000002</v>
      </c>
      <c r="I35" s="509">
        <v>39.585699001999998</v>
      </c>
      <c r="J35" s="509">
        <v>70.932797617999995</v>
      </c>
      <c r="K35" s="509">
        <v>86.652782470999995</v>
      </c>
      <c r="L35" s="509">
        <v>53.460008993999999</v>
      </c>
      <c r="M35" s="522">
        <v>25.802437751999999</v>
      </c>
      <c r="N35" s="522">
        <v>61.339455536000003</v>
      </c>
      <c r="O35" s="522">
        <v>43.493046872999997</v>
      </c>
      <c r="P35" s="509">
        <v>44.851850220999999</v>
      </c>
    </row>
    <row r="36" spans="1:16" s="506" customFormat="1" ht="16.5" customHeight="1">
      <c r="A36" s="518" t="s">
        <v>214</v>
      </c>
      <c r="B36" s="507">
        <v>1168.10153754</v>
      </c>
      <c r="C36" s="507">
        <v>872.29775090099997</v>
      </c>
      <c r="D36" s="507">
        <v>773.82145076699999</v>
      </c>
      <c r="E36" s="507">
        <v>818.08316212299997</v>
      </c>
      <c r="F36" s="507">
        <v>930.15332179699999</v>
      </c>
      <c r="G36" s="507">
        <v>1027.4389244839999</v>
      </c>
      <c r="H36" s="507">
        <v>1169.9998668170001</v>
      </c>
      <c r="I36" s="507">
        <v>1347.866779816</v>
      </c>
      <c r="J36" s="507">
        <v>1536.697296632</v>
      </c>
      <c r="K36" s="507">
        <v>1680.0030502469999</v>
      </c>
      <c r="L36" s="507">
        <v>1643.991854483</v>
      </c>
      <c r="M36" s="520">
        <v>940.83392177099995</v>
      </c>
      <c r="N36" s="520">
        <v>1556.9754803119999</v>
      </c>
      <c r="O36" s="520">
        <v>1247.554073191</v>
      </c>
      <c r="P36" s="507">
        <v>1248.525760987</v>
      </c>
    </row>
    <row r="37" spans="1:16" s="506" customFormat="1" ht="16.5" customHeight="1">
      <c r="A37" s="518" t="s">
        <v>215</v>
      </c>
      <c r="B37" s="507">
        <v>1143.390165732</v>
      </c>
      <c r="C37" s="507">
        <v>882.11332548600001</v>
      </c>
      <c r="D37" s="507">
        <v>780.94636170399997</v>
      </c>
      <c r="E37" s="507">
        <v>823.52948006300005</v>
      </c>
      <c r="F37" s="507">
        <v>938.39670385800002</v>
      </c>
      <c r="G37" s="507">
        <v>1044.649080033</v>
      </c>
      <c r="H37" s="507">
        <v>1193.173317859</v>
      </c>
      <c r="I37" s="507">
        <v>1371.743376166</v>
      </c>
      <c r="J37" s="507">
        <v>1559.9704015929999</v>
      </c>
      <c r="K37" s="507">
        <v>1712.158914934</v>
      </c>
      <c r="L37" s="507">
        <v>1593.1648162500001</v>
      </c>
      <c r="M37" s="520">
        <v>952.20544630500001</v>
      </c>
      <c r="N37" s="520">
        <v>1557.5037867819999</v>
      </c>
      <c r="O37" s="520">
        <v>1253.5277578289999</v>
      </c>
      <c r="P37" s="507">
        <v>1257.638886642</v>
      </c>
    </row>
    <row r="38" spans="1:16" s="506" customFormat="1" ht="16.5" customHeight="1">
      <c r="A38" s="517" t="s">
        <v>216</v>
      </c>
      <c r="B38" s="510">
        <v>-24.711371807999999</v>
      </c>
      <c r="C38" s="510">
        <v>9.8155745850000002</v>
      </c>
      <c r="D38" s="510">
        <v>7.1249109370000001</v>
      </c>
      <c r="E38" s="510">
        <v>5.4463179400000001</v>
      </c>
      <c r="F38" s="510">
        <v>8.2433820610000001</v>
      </c>
      <c r="G38" s="510">
        <v>17.21015555</v>
      </c>
      <c r="H38" s="510">
        <v>23.173451042</v>
      </c>
      <c r="I38" s="510">
        <v>23.87659635</v>
      </c>
      <c r="J38" s="510">
        <v>23.273104961000001</v>
      </c>
      <c r="K38" s="510">
        <v>32.155864686000001</v>
      </c>
      <c r="L38" s="510">
        <v>-50.827038234</v>
      </c>
      <c r="M38" s="523">
        <v>11.371524534000001</v>
      </c>
      <c r="N38" s="523">
        <v>0.52830647100000006</v>
      </c>
      <c r="O38" s="523">
        <v>5.9736846379999999</v>
      </c>
      <c r="P38" s="510">
        <v>9.1131256549999993</v>
      </c>
    </row>
    <row r="39" spans="1:16" s="506" customFormat="1" ht="16.5" customHeight="1">
      <c r="A39" s="506" t="s">
        <v>217</v>
      </c>
      <c r="B39" s="508">
        <v>82.994200534000001</v>
      </c>
      <c r="C39" s="508">
        <v>61.969882229</v>
      </c>
      <c r="D39" s="508">
        <v>58.511634655999998</v>
      </c>
      <c r="E39" s="508">
        <v>61.946902199</v>
      </c>
      <c r="F39" s="508">
        <v>66.735045111999995</v>
      </c>
      <c r="G39" s="508">
        <v>70.115140237000006</v>
      </c>
      <c r="H39" s="508">
        <v>77.591140074999998</v>
      </c>
      <c r="I39" s="508">
        <v>83.945258666000001</v>
      </c>
      <c r="J39" s="508">
        <v>98.972357231999993</v>
      </c>
      <c r="K39" s="508">
        <v>136.27865411900001</v>
      </c>
      <c r="L39" s="508">
        <v>104.94371363</v>
      </c>
      <c r="M39" s="521">
        <v>67.063923485000004</v>
      </c>
      <c r="N39" s="521">
        <v>104.10069953599999</v>
      </c>
      <c r="O39" s="521">
        <v>85.501124159</v>
      </c>
      <c r="P39" s="508">
        <v>86.984085730999993</v>
      </c>
    </row>
    <row r="40" spans="1:16" s="506" customFormat="1" ht="16.5" customHeight="1">
      <c r="A40" s="506" t="s">
        <v>218</v>
      </c>
      <c r="B40" s="508">
        <v>113.09158868</v>
      </c>
      <c r="C40" s="508">
        <v>81.316279317999999</v>
      </c>
      <c r="D40" s="508">
        <v>71.737142074999994</v>
      </c>
      <c r="E40" s="508">
        <v>68.43616102</v>
      </c>
      <c r="F40" s="508">
        <v>64.298123247000007</v>
      </c>
      <c r="G40" s="508">
        <v>67.641194014000007</v>
      </c>
      <c r="H40" s="508">
        <v>65.940131115</v>
      </c>
      <c r="I40" s="508">
        <v>63.960962246999998</v>
      </c>
      <c r="J40" s="508">
        <v>79.555742148999997</v>
      </c>
      <c r="K40" s="508">
        <v>97.488422150000005</v>
      </c>
      <c r="L40" s="508">
        <v>183.113915322</v>
      </c>
      <c r="M40" s="521">
        <v>68.132195248000002</v>
      </c>
      <c r="N40" s="521">
        <v>113.393498558</v>
      </c>
      <c r="O40" s="521">
        <v>90.663630780000005</v>
      </c>
      <c r="P40" s="508">
        <v>90.266091153999994</v>
      </c>
    </row>
    <row r="41" spans="1:16" s="506" customFormat="1" ht="16.5" customHeight="1">
      <c r="A41" s="516" t="s">
        <v>219</v>
      </c>
      <c r="B41" s="509">
        <v>30.097388146</v>
      </c>
      <c r="C41" s="509">
        <v>19.34639709</v>
      </c>
      <c r="D41" s="509">
        <v>13.225507417999999</v>
      </c>
      <c r="E41" s="509">
        <v>6.489258821</v>
      </c>
      <c r="F41" s="509">
        <v>-2.436921865</v>
      </c>
      <c r="G41" s="509">
        <v>-2.473946223</v>
      </c>
      <c r="H41" s="509">
        <v>-11.65100896</v>
      </c>
      <c r="I41" s="509">
        <v>-19.984296419</v>
      </c>
      <c r="J41" s="509">
        <v>-19.416615083</v>
      </c>
      <c r="K41" s="509">
        <v>-38.790231968000001</v>
      </c>
      <c r="L41" s="509">
        <v>78.170201692000006</v>
      </c>
      <c r="M41" s="522">
        <v>1.068271763</v>
      </c>
      <c r="N41" s="522">
        <v>9.2927990220000005</v>
      </c>
      <c r="O41" s="522">
        <v>5.1625066200000003</v>
      </c>
      <c r="P41" s="509">
        <v>3.2820054230000002</v>
      </c>
    </row>
    <row r="42" spans="1:16" s="506" customFormat="1" ht="16.5" customHeight="1">
      <c r="A42" s="518" t="s">
        <v>220</v>
      </c>
      <c r="B42" s="507">
        <v>1251.0957380729999</v>
      </c>
      <c r="C42" s="507">
        <v>934.26763312900005</v>
      </c>
      <c r="D42" s="507">
        <v>832.33308542300006</v>
      </c>
      <c r="E42" s="507">
        <v>880.03006432200004</v>
      </c>
      <c r="F42" s="507">
        <v>996.88836690899996</v>
      </c>
      <c r="G42" s="507">
        <v>1097.554064721</v>
      </c>
      <c r="H42" s="507">
        <v>1247.591006892</v>
      </c>
      <c r="I42" s="507">
        <v>1431.8120384809999</v>
      </c>
      <c r="J42" s="507">
        <v>1635.6696538640001</v>
      </c>
      <c r="K42" s="507">
        <v>1816.281704366</v>
      </c>
      <c r="L42" s="507">
        <v>1748.935568113</v>
      </c>
      <c r="M42" s="520">
        <v>1007.897845256</v>
      </c>
      <c r="N42" s="520">
        <v>1661.076179848</v>
      </c>
      <c r="O42" s="520">
        <v>1333.0551973500001</v>
      </c>
      <c r="P42" s="507">
        <v>1335.5098467180001</v>
      </c>
    </row>
    <row r="43" spans="1:16" s="506" customFormat="1" ht="16.5" customHeight="1">
      <c r="A43" s="518" t="s">
        <v>221</v>
      </c>
      <c r="B43" s="507">
        <v>1256.4817544120001</v>
      </c>
      <c r="C43" s="507">
        <v>963.42960480399995</v>
      </c>
      <c r="D43" s="507">
        <v>852.68350377800004</v>
      </c>
      <c r="E43" s="507">
        <v>891.96564108300004</v>
      </c>
      <c r="F43" s="507">
        <v>1002.6948271049999</v>
      </c>
      <c r="G43" s="507">
        <v>1112.2902740469999</v>
      </c>
      <c r="H43" s="507">
        <v>1259.113448974</v>
      </c>
      <c r="I43" s="507">
        <v>1435.704338413</v>
      </c>
      <c r="J43" s="507">
        <v>1639.5261437419999</v>
      </c>
      <c r="K43" s="507">
        <v>1809.6473370839999</v>
      </c>
      <c r="L43" s="507">
        <v>1776.278731572</v>
      </c>
      <c r="M43" s="520">
        <v>1020.337641553</v>
      </c>
      <c r="N43" s="520">
        <v>1670.8972853400001</v>
      </c>
      <c r="O43" s="520">
        <v>1344.1913886079999</v>
      </c>
      <c r="P43" s="507">
        <v>1347.9049777959999</v>
      </c>
    </row>
    <row r="44" spans="1:16" s="506" customFormat="1" ht="16.5" customHeight="1">
      <c r="A44" s="516" t="s">
        <v>222</v>
      </c>
      <c r="B44" s="509">
        <v>5.3860163380000001</v>
      </c>
      <c r="C44" s="509">
        <v>29.161971674</v>
      </c>
      <c r="D44" s="509">
        <v>20.350418354999999</v>
      </c>
      <c r="E44" s="509">
        <v>11.935576761</v>
      </c>
      <c r="F44" s="509">
        <v>5.8064601959999997</v>
      </c>
      <c r="G44" s="509">
        <v>14.736209326000001</v>
      </c>
      <c r="H44" s="509">
        <v>11.522442082</v>
      </c>
      <c r="I44" s="509">
        <v>3.8922999319999998</v>
      </c>
      <c r="J44" s="509">
        <v>3.8564898780000001</v>
      </c>
      <c r="K44" s="509">
        <v>-6.6343672820000004</v>
      </c>
      <c r="L44" s="509">
        <v>27.343163457999999</v>
      </c>
      <c r="M44" s="522">
        <v>12.439796296999999</v>
      </c>
      <c r="N44" s="522">
        <v>9.8211054919999992</v>
      </c>
      <c r="O44" s="522">
        <v>11.136191258</v>
      </c>
      <c r="P44" s="509">
        <v>12.395131078</v>
      </c>
    </row>
    <row r="45" spans="1:16" s="515" customFormat="1" ht="16.5" customHeight="1">
      <c r="A45" s="519" t="s">
        <v>342</v>
      </c>
      <c r="B45" s="510">
        <v>508.87653115799998</v>
      </c>
      <c r="C45" s="510">
        <v>456.82217355699999</v>
      </c>
      <c r="D45" s="510">
        <v>454.723982277</v>
      </c>
      <c r="E45" s="510">
        <v>540.11217916500004</v>
      </c>
      <c r="F45" s="510">
        <v>636.27169388799996</v>
      </c>
      <c r="G45" s="510">
        <v>683.16803136500005</v>
      </c>
      <c r="H45" s="510">
        <v>803.22701687799997</v>
      </c>
      <c r="I45" s="510">
        <v>849.588081182</v>
      </c>
      <c r="J45" s="510">
        <v>1035.4978716579999</v>
      </c>
      <c r="K45" s="510">
        <v>1402.7200281779999</v>
      </c>
      <c r="L45" s="510">
        <v>1489.453963556</v>
      </c>
      <c r="M45" s="523">
        <v>621.16848375100005</v>
      </c>
      <c r="N45" s="523">
        <v>1208.045204045</v>
      </c>
      <c r="O45" s="523">
        <v>913.32036673599998</v>
      </c>
      <c r="P45" s="510">
        <v>923.42113709</v>
      </c>
    </row>
    <row r="46" spans="1:16" s="506" customFormat="1" ht="16.5" customHeight="1">
      <c r="A46" s="515" t="s">
        <v>554</v>
      </c>
      <c r="B46" s="508"/>
      <c r="C46" s="508"/>
      <c r="D46" s="508"/>
      <c r="E46" s="508"/>
      <c r="F46" s="508"/>
      <c r="G46" s="508"/>
      <c r="H46" s="508"/>
      <c r="I46" s="508"/>
      <c r="J46" s="508"/>
      <c r="K46" s="508"/>
      <c r="L46" s="508"/>
      <c r="M46" s="524"/>
      <c r="N46" s="524"/>
      <c r="O46" s="524"/>
      <c r="P46" s="511"/>
    </row>
    <row r="47" spans="1:16" s="506" customFormat="1" ht="16.5" customHeight="1">
      <c r="A47" s="506" t="s">
        <v>585</v>
      </c>
      <c r="B47" s="508">
        <v>668.47505624600001</v>
      </c>
      <c r="C47" s="508">
        <v>537.894029972</v>
      </c>
      <c r="D47" s="508">
        <v>500.75633538599999</v>
      </c>
      <c r="E47" s="508">
        <v>554.28289428799997</v>
      </c>
      <c r="F47" s="508">
        <v>651.64269579300003</v>
      </c>
      <c r="G47" s="508">
        <v>750.67028244999995</v>
      </c>
      <c r="H47" s="508">
        <v>888.11193086100002</v>
      </c>
      <c r="I47" s="508">
        <v>1060.6874779069999</v>
      </c>
      <c r="J47" s="508">
        <v>1216.1802595229999</v>
      </c>
      <c r="K47" s="508">
        <v>1318.6022363960001</v>
      </c>
      <c r="L47" s="508">
        <v>1325.259516506</v>
      </c>
      <c r="M47" s="521">
        <v>664.12263614599999</v>
      </c>
      <c r="N47" s="521">
        <v>1237.071341736</v>
      </c>
      <c r="O47" s="521">
        <v>949.34104301699995</v>
      </c>
      <c r="P47" s="508">
        <v>947.13899637899999</v>
      </c>
    </row>
    <row r="48" spans="1:16" s="506" customFormat="1" ht="16.5" customHeight="1">
      <c r="A48" s="506" t="s">
        <v>508</v>
      </c>
      <c r="B48" s="508">
        <v>247.61162746700001</v>
      </c>
      <c r="C48" s="508">
        <v>232.629016159</v>
      </c>
      <c r="D48" s="508">
        <v>256.21608771199999</v>
      </c>
      <c r="E48" s="508">
        <v>296.13006222600001</v>
      </c>
      <c r="F48" s="508">
        <v>351.97830924700003</v>
      </c>
      <c r="G48" s="508">
        <v>396.38495163699997</v>
      </c>
      <c r="H48" s="508">
        <v>466.76466672700002</v>
      </c>
      <c r="I48" s="508">
        <v>533.20968256799995</v>
      </c>
      <c r="J48" s="508">
        <v>613.524034207</v>
      </c>
      <c r="K48" s="508">
        <v>645.18701364100002</v>
      </c>
      <c r="L48" s="508">
        <v>660.07454778299996</v>
      </c>
      <c r="M48" s="521">
        <v>349.56835670700002</v>
      </c>
      <c r="N48" s="521">
        <v>617.52129841600004</v>
      </c>
      <c r="O48" s="521">
        <v>482.95745490199999</v>
      </c>
      <c r="P48" s="508">
        <v>487.73859353500001</v>
      </c>
    </row>
    <row r="49" spans="1:25" s="506" customFormat="1" ht="16.5" customHeight="1">
      <c r="A49" s="506" t="s">
        <v>509</v>
      </c>
      <c r="B49" s="508">
        <v>256.14290041300001</v>
      </c>
      <c r="C49" s="508">
        <v>243.80870997599999</v>
      </c>
      <c r="D49" s="508">
        <v>273.518815287</v>
      </c>
      <c r="E49" s="508">
        <v>364.324525424</v>
      </c>
      <c r="F49" s="508">
        <v>470.236201327</v>
      </c>
      <c r="G49" s="508">
        <v>554.00625447000004</v>
      </c>
      <c r="H49" s="508">
        <v>650.52841425500003</v>
      </c>
      <c r="I49" s="508">
        <v>762.43675402600002</v>
      </c>
      <c r="J49" s="508">
        <v>849.76756273199999</v>
      </c>
      <c r="K49" s="508">
        <v>901.47987121400001</v>
      </c>
      <c r="L49" s="508">
        <v>824.73468357100001</v>
      </c>
      <c r="M49" s="521">
        <v>455.27678139599999</v>
      </c>
      <c r="N49" s="521">
        <v>832.14816127799998</v>
      </c>
      <c r="O49" s="521">
        <v>642.88634140800002</v>
      </c>
      <c r="P49" s="508">
        <v>640.46058469399998</v>
      </c>
    </row>
    <row r="50" spans="1:25" s="506" customFormat="1" ht="16.5" customHeight="1">
      <c r="A50" s="506" t="s">
        <v>510</v>
      </c>
      <c r="B50" s="508">
        <v>894.31841029099996</v>
      </c>
      <c r="C50" s="508">
        <v>716.89208873899997</v>
      </c>
      <c r="D50" s="508">
        <v>648.48280320200001</v>
      </c>
      <c r="E50" s="508">
        <v>697.11278737999999</v>
      </c>
      <c r="F50" s="508">
        <v>807.57185057499998</v>
      </c>
      <c r="G50" s="508">
        <v>911.89609416600001</v>
      </c>
      <c r="H50" s="508">
        <v>1062.281447264</v>
      </c>
      <c r="I50" s="508">
        <v>1239.0606639919999</v>
      </c>
      <c r="J50" s="508">
        <v>1391.6266986860001</v>
      </c>
      <c r="K50" s="508">
        <v>1524.3279581060001</v>
      </c>
      <c r="L50" s="508">
        <v>1468.756693537</v>
      </c>
      <c r="M50" s="521">
        <v>820.61601228100005</v>
      </c>
      <c r="N50" s="521">
        <v>1407.714220696</v>
      </c>
      <c r="O50" s="521">
        <v>1112.878153808</v>
      </c>
      <c r="P50" s="508">
        <v>1113.916350597</v>
      </c>
    </row>
    <row r="51" spans="1:25" s="506" customFormat="1" ht="16.5" customHeight="1">
      <c r="A51" s="506" t="s">
        <v>586</v>
      </c>
      <c r="B51" s="508">
        <v>480.50949629799999</v>
      </c>
      <c r="C51" s="508">
        <v>320.040508268</v>
      </c>
      <c r="D51" s="508">
        <v>261.138156133</v>
      </c>
      <c r="E51" s="508">
        <v>250.013180245</v>
      </c>
      <c r="F51" s="508">
        <v>267.09363894900002</v>
      </c>
      <c r="G51" s="508">
        <v>265.27649950199998</v>
      </c>
      <c r="H51" s="508">
        <v>267.11320358699999</v>
      </c>
      <c r="I51" s="508">
        <v>268.877353207</v>
      </c>
      <c r="J51" s="508">
        <v>292.76253162400002</v>
      </c>
      <c r="K51" s="508">
        <v>289.82148251699999</v>
      </c>
      <c r="L51" s="508">
        <v>252.15761052799999</v>
      </c>
      <c r="M51" s="521">
        <v>263.49284079199998</v>
      </c>
      <c r="N51" s="521">
        <v>273.96872313300003</v>
      </c>
      <c r="O51" s="521">
        <v>268.70781805399997</v>
      </c>
      <c r="P51" s="508">
        <v>272.366478347</v>
      </c>
    </row>
    <row r="52" spans="1:25" s="506" customFormat="1" ht="16.5" customHeight="1">
      <c r="A52" s="506" t="s">
        <v>511</v>
      </c>
      <c r="B52" s="508">
        <v>508.87653115799998</v>
      </c>
      <c r="C52" s="508">
        <v>456.82217355699999</v>
      </c>
      <c r="D52" s="508">
        <v>454.723982277</v>
      </c>
      <c r="E52" s="508">
        <v>540.11217916500004</v>
      </c>
      <c r="F52" s="508">
        <v>636.27169388799996</v>
      </c>
      <c r="G52" s="508">
        <v>683.16803136500005</v>
      </c>
      <c r="H52" s="508">
        <v>803.22701687799997</v>
      </c>
      <c r="I52" s="508">
        <v>849.588081182</v>
      </c>
      <c r="J52" s="508">
        <v>1035.4978716579999</v>
      </c>
      <c r="K52" s="508">
        <v>1402.7200281779999</v>
      </c>
      <c r="L52" s="508">
        <v>1489.453963556</v>
      </c>
      <c r="M52" s="521">
        <v>621.16848375100005</v>
      </c>
      <c r="N52" s="521">
        <v>1208.045204045</v>
      </c>
      <c r="O52" s="521">
        <v>913.32036673599998</v>
      </c>
      <c r="P52" s="508">
        <v>923.42113709</v>
      </c>
    </row>
    <row r="53" spans="1:25" s="506" customFormat="1" ht="16.5" customHeight="1">
      <c r="A53" s="506" t="s">
        <v>512</v>
      </c>
      <c r="B53" s="508">
        <v>200.871748647</v>
      </c>
      <c r="C53" s="508">
        <v>168.35560132399999</v>
      </c>
      <c r="D53" s="508">
        <v>143.01529844500001</v>
      </c>
      <c r="E53" s="508">
        <v>138.83023521000001</v>
      </c>
      <c r="F53" s="508">
        <v>136.55550349699999</v>
      </c>
      <c r="G53" s="508">
        <v>137.47440053700001</v>
      </c>
      <c r="H53" s="508">
        <v>148.465894139</v>
      </c>
      <c r="I53" s="508">
        <v>177.22107045499999</v>
      </c>
      <c r="J53" s="508">
        <v>198.209383919</v>
      </c>
      <c r="K53" s="508">
        <v>212.873874411</v>
      </c>
      <c r="L53" s="508">
        <v>176.548923855</v>
      </c>
      <c r="M53" s="521">
        <v>142.275459509</v>
      </c>
      <c r="N53" s="521">
        <v>189.20729574000001</v>
      </c>
      <c r="O53" s="521">
        <v>165.63849956999999</v>
      </c>
      <c r="P53" s="508">
        <v>164.32029473899999</v>
      </c>
    </row>
    <row r="54" spans="1:25" ht="12.75" customHeight="1">
      <c r="A54" s="247" t="s">
        <v>762</v>
      </c>
      <c r="B54" s="514"/>
      <c r="C54" s="514"/>
      <c r="D54" s="514"/>
      <c r="E54" s="514"/>
      <c r="F54" s="514"/>
      <c r="G54" s="514"/>
      <c r="H54" s="514"/>
      <c r="I54" s="514"/>
      <c r="J54" s="527"/>
      <c r="K54" s="527"/>
      <c r="L54" s="527"/>
      <c r="M54" s="615"/>
      <c r="N54" s="527"/>
      <c r="O54" s="795"/>
      <c r="P54" s="796"/>
      <c r="Q54" s="13"/>
      <c r="R54" s="13"/>
      <c r="S54" s="13"/>
      <c r="T54" s="13"/>
      <c r="U54" s="13"/>
      <c r="V54" s="226"/>
      <c r="W54" s="226"/>
      <c r="X54" s="226"/>
      <c r="Y54" s="40"/>
    </row>
    <row r="55" spans="1:25" ht="15" customHeight="1">
      <c r="A55" s="271" t="s">
        <v>455</v>
      </c>
      <c r="B55" s="13"/>
      <c r="C55" s="13"/>
      <c r="D55" s="13"/>
      <c r="E55" s="13"/>
      <c r="F55" s="13"/>
      <c r="G55" s="13"/>
      <c r="H55" s="13"/>
      <c r="I55" s="13"/>
      <c r="J55" s="13"/>
      <c r="K55" s="13"/>
      <c r="L55" s="13"/>
      <c r="M55" s="226"/>
      <c r="N55" s="226"/>
      <c r="O55" s="226"/>
      <c r="P55" s="40"/>
    </row>
    <row r="56" spans="1:25" ht="15" customHeight="1">
      <c r="A56" s="38" t="s">
        <v>587</v>
      </c>
      <c r="B56" s="13"/>
      <c r="C56" s="13"/>
      <c r="D56" s="13"/>
      <c r="E56" s="13"/>
      <c r="F56" s="13"/>
      <c r="G56" s="13"/>
      <c r="H56" s="13"/>
      <c r="I56" s="13"/>
      <c r="J56" s="13"/>
      <c r="K56" s="13"/>
      <c r="L56" s="13"/>
      <c r="M56" s="226"/>
      <c r="N56" s="226"/>
      <c r="O56" s="226"/>
      <c r="P56" s="40"/>
    </row>
    <row r="57" spans="1:25" ht="15" customHeight="1">
      <c r="A57" s="170" t="s">
        <v>562</v>
      </c>
      <c r="B57" s="13"/>
      <c r="C57" s="13"/>
      <c r="D57" s="13"/>
      <c r="E57" s="13"/>
      <c r="F57" s="13"/>
      <c r="G57" s="13"/>
      <c r="H57" s="13"/>
      <c r="I57" s="13"/>
      <c r="J57" s="13"/>
      <c r="K57" s="13"/>
      <c r="L57" s="13"/>
      <c r="M57" s="226"/>
      <c r="N57" s="226"/>
      <c r="O57" s="226"/>
      <c r="P57" s="40"/>
    </row>
    <row r="58" spans="1:25" ht="15" customHeight="1">
      <c r="A58" s="271" t="s">
        <v>842</v>
      </c>
      <c r="B58" s="13"/>
      <c r="C58" s="13"/>
      <c r="D58" s="13"/>
      <c r="E58" s="13"/>
      <c r="F58" s="13"/>
      <c r="G58" s="13"/>
      <c r="H58" s="13"/>
      <c r="I58" s="13"/>
      <c r="J58" s="13"/>
      <c r="K58" s="13"/>
      <c r="L58" s="13"/>
      <c r="M58" s="226"/>
      <c r="N58" s="226"/>
      <c r="O58" s="226"/>
      <c r="P58" s="40"/>
    </row>
    <row r="59" spans="1:25">
      <c r="A59" s="303" t="s">
        <v>790</v>
      </c>
      <c r="B59" s="3"/>
      <c r="C59" s="3"/>
      <c r="D59" s="3"/>
      <c r="G59" s="187"/>
      <c r="J59" s="187"/>
    </row>
    <row r="60" spans="1:25" ht="18">
      <c r="A60" s="47"/>
    </row>
    <row r="61" spans="1:25" ht="21">
      <c r="A61" s="47" t="s">
        <v>837</v>
      </c>
    </row>
    <row r="62" spans="1:25" ht="15" customHeight="1" thickBot="1">
      <c r="P62" s="275" t="s">
        <v>29</v>
      </c>
    </row>
    <row r="63" spans="1:25" ht="15" customHeight="1">
      <c r="A63" s="42"/>
      <c r="B63" s="43" t="s">
        <v>42</v>
      </c>
      <c r="C63" s="43" t="s">
        <v>133</v>
      </c>
      <c r="D63" s="43" t="s">
        <v>135</v>
      </c>
      <c r="E63" s="43" t="s">
        <v>43</v>
      </c>
      <c r="F63" s="43" t="s">
        <v>44</v>
      </c>
      <c r="G63" s="43" t="s">
        <v>45</v>
      </c>
      <c r="H63" s="43" t="s">
        <v>46</v>
      </c>
      <c r="I63" s="43" t="s">
        <v>137</v>
      </c>
      <c r="J63" s="43" t="s">
        <v>138</v>
      </c>
      <c r="K63" s="43" t="s">
        <v>139</v>
      </c>
      <c r="L63" s="268">
        <v>100000</v>
      </c>
      <c r="M63" s="266" t="s">
        <v>278</v>
      </c>
      <c r="N63" s="266" t="s">
        <v>276</v>
      </c>
      <c r="O63" s="273" t="s">
        <v>84</v>
      </c>
      <c r="P63" s="298" t="s">
        <v>266</v>
      </c>
    </row>
    <row r="64" spans="1:25" ht="15" customHeight="1">
      <c r="A64" s="612" t="s">
        <v>88</v>
      </c>
      <c r="B64" s="44" t="s">
        <v>132</v>
      </c>
      <c r="C64" s="44" t="s">
        <v>47</v>
      </c>
      <c r="D64" s="44" t="s">
        <v>47</v>
      </c>
      <c r="E64" s="44" t="s">
        <v>47</v>
      </c>
      <c r="F64" s="44" t="s">
        <v>47</v>
      </c>
      <c r="G64" s="44" t="s">
        <v>47</v>
      </c>
      <c r="H64" s="44" t="s">
        <v>47</v>
      </c>
      <c r="I64" s="44" t="s">
        <v>47</v>
      </c>
      <c r="J64" s="44" t="s">
        <v>47</v>
      </c>
      <c r="K64" s="44" t="s">
        <v>47</v>
      </c>
      <c r="L64" s="44" t="s">
        <v>50</v>
      </c>
      <c r="M64" s="251" t="s">
        <v>277</v>
      </c>
      <c r="N64" s="251" t="s">
        <v>156</v>
      </c>
      <c r="O64" s="272" t="s">
        <v>155</v>
      </c>
      <c r="P64" s="299" t="s">
        <v>343</v>
      </c>
    </row>
    <row r="65" spans="1:16" ht="15" customHeight="1" thickBot="1">
      <c r="A65" s="462" t="s">
        <v>107</v>
      </c>
      <c r="B65" s="45" t="s">
        <v>50</v>
      </c>
      <c r="C65" s="45" t="s">
        <v>134</v>
      </c>
      <c r="D65" s="45" t="s">
        <v>136</v>
      </c>
      <c r="E65" s="45" t="s">
        <v>51</v>
      </c>
      <c r="F65" s="45" t="s">
        <v>52</v>
      </c>
      <c r="G65" s="45" t="s">
        <v>53</v>
      </c>
      <c r="H65" s="45" t="s">
        <v>49</v>
      </c>
      <c r="I65" s="45" t="s">
        <v>140</v>
      </c>
      <c r="J65" s="45" t="s">
        <v>141</v>
      </c>
      <c r="K65" s="45" t="s">
        <v>142</v>
      </c>
      <c r="L65" s="45" t="s">
        <v>143</v>
      </c>
      <c r="M65" s="267" t="s">
        <v>156</v>
      </c>
      <c r="N65" s="267" t="s">
        <v>143</v>
      </c>
      <c r="O65" s="274" t="s">
        <v>48</v>
      </c>
      <c r="P65" s="300" t="s">
        <v>287</v>
      </c>
    </row>
    <row r="66" spans="1:16" ht="15" customHeight="1">
      <c r="A66" s="590" t="s">
        <v>230</v>
      </c>
      <c r="B66" s="194"/>
      <c r="C66" s="194"/>
      <c r="D66" s="194"/>
      <c r="E66" s="194"/>
      <c r="F66" s="194"/>
      <c r="G66" s="194"/>
      <c r="H66" s="194"/>
      <c r="I66" s="194"/>
      <c r="J66" s="194"/>
      <c r="K66" s="194"/>
      <c r="L66" s="194"/>
      <c r="M66" s="194"/>
      <c r="N66" s="194"/>
      <c r="O66" s="194"/>
    </row>
    <row r="67" spans="1:16" s="506" customFormat="1" ht="16.5" customHeight="1">
      <c r="A67" s="528" t="s">
        <v>345</v>
      </c>
      <c r="B67" s="800">
        <f t="shared" ref="B67:O72" si="0">B8/B$8</f>
        <v>1</v>
      </c>
      <c r="C67" s="800">
        <f t="shared" si="0"/>
        <v>1</v>
      </c>
      <c r="D67" s="800">
        <f t="shared" si="0"/>
        <v>1</v>
      </c>
      <c r="E67" s="800">
        <f t="shared" si="0"/>
        <v>1</v>
      </c>
      <c r="F67" s="800">
        <f t="shared" si="0"/>
        <v>1</v>
      </c>
      <c r="G67" s="800">
        <f t="shared" si="0"/>
        <v>1</v>
      </c>
      <c r="H67" s="800">
        <f t="shared" si="0"/>
        <v>1</v>
      </c>
      <c r="I67" s="800">
        <f t="shared" si="0"/>
        <v>1</v>
      </c>
      <c r="J67" s="800">
        <f t="shared" si="0"/>
        <v>1</v>
      </c>
      <c r="K67" s="800">
        <f t="shared" si="0"/>
        <v>1</v>
      </c>
      <c r="L67" s="800">
        <f t="shared" si="0"/>
        <v>1</v>
      </c>
      <c r="M67" s="801">
        <f t="shared" si="0"/>
        <v>1</v>
      </c>
      <c r="N67" s="801">
        <f t="shared" si="0"/>
        <v>1</v>
      </c>
      <c r="O67" s="801">
        <f t="shared" si="0"/>
        <v>1</v>
      </c>
      <c r="P67" s="800">
        <f t="shared" ref="P67:P72" si="1">P8/P$8</f>
        <v>1</v>
      </c>
    </row>
    <row r="68" spans="1:16" s="506" customFormat="1" ht="16.5" customHeight="1">
      <c r="A68" s="531" t="s">
        <v>189</v>
      </c>
      <c r="B68" s="802">
        <f t="shared" si="0"/>
        <v>0.37266511090467364</v>
      </c>
      <c r="C68" s="802">
        <f t="shared" si="0"/>
        <v>0.3532561794180839</v>
      </c>
      <c r="D68" s="802">
        <f t="shared" si="0"/>
        <v>0.33017079006208311</v>
      </c>
      <c r="E68" s="802">
        <f t="shared" si="0"/>
        <v>0.31788970223685548</v>
      </c>
      <c r="F68" s="802">
        <f t="shared" si="0"/>
        <v>0.31085167289215732</v>
      </c>
      <c r="G68" s="802">
        <f t="shared" si="0"/>
        <v>0.28827279497427177</v>
      </c>
      <c r="H68" s="802">
        <f t="shared" si="0"/>
        <v>0.26788515474805524</v>
      </c>
      <c r="I68" s="802">
        <f t="shared" si="0"/>
        <v>0.24262491173733466</v>
      </c>
      <c r="J68" s="802">
        <f t="shared" si="0"/>
        <v>0.2269647240202842</v>
      </c>
      <c r="K68" s="802">
        <f t="shared" si="0"/>
        <v>0.21097820846411949</v>
      </c>
      <c r="L68" s="802">
        <f t="shared" si="0"/>
        <v>0.18058796282502712</v>
      </c>
      <c r="M68" s="803">
        <f t="shared" si="0"/>
        <v>0.29980842328749208</v>
      </c>
      <c r="N68" s="803">
        <f t="shared" si="0"/>
        <v>0.21057416901425727</v>
      </c>
      <c r="O68" s="803">
        <f t="shared" si="0"/>
        <v>0.24196249525708113</v>
      </c>
      <c r="P68" s="802">
        <f t="shared" si="1"/>
        <v>0.24428162867369677</v>
      </c>
    </row>
    <row r="69" spans="1:16" s="506" customFormat="1" ht="16.5" customHeight="1">
      <c r="A69" s="533" t="s">
        <v>190</v>
      </c>
      <c r="B69" s="804">
        <f t="shared" si="0"/>
        <v>0.23496648567510509</v>
      </c>
      <c r="C69" s="804">
        <f t="shared" si="0"/>
        <v>0.2926403565455406</v>
      </c>
      <c r="D69" s="804">
        <f t="shared" si="0"/>
        <v>0.35813915241405453</v>
      </c>
      <c r="E69" s="804">
        <f t="shared" si="0"/>
        <v>0.44790760429976173</v>
      </c>
      <c r="F69" s="804">
        <f t="shared" si="0"/>
        <v>0.50742116801513515</v>
      </c>
      <c r="G69" s="804">
        <f t="shared" si="0"/>
        <v>0.53228468002254681</v>
      </c>
      <c r="H69" s="804">
        <f t="shared" si="0"/>
        <v>0.56499697250657543</v>
      </c>
      <c r="I69" s="804">
        <f t="shared" si="0"/>
        <v>0.59984119102837985</v>
      </c>
      <c r="J69" s="804">
        <f t="shared" si="0"/>
        <v>0.61495651248474559</v>
      </c>
      <c r="K69" s="804">
        <f t="shared" si="0"/>
        <v>0.60874004215821831</v>
      </c>
      <c r="L69" s="804">
        <f t="shared" si="0"/>
        <v>0.54609697568459092</v>
      </c>
      <c r="M69" s="805">
        <f t="shared" si="0"/>
        <v>0.492113892841194</v>
      </c>
      <c r="N69" s="805">
        <f t="shared" si="0"/>
        <v>0.58692959249281784</v>
      </c>
      <c r="O69" s="805">
        <f t="shared" si="0"/>
        <v>0.55357798174966322</v>
      </c>
      <c r="P69" s="804">
        <f t="shared" si="1"/>
        <v>0.54977031055736925</v>
      </c>
    </row>
    <row r="70" spans="1:16" s="506" customFormat="1" ht="16.5" customHeight="1">
      <c r="A70" s="531" t="s">
        <v>191</v>
      </c>
      <c r="B70" s="802">
        <f t="shared" si="0"/>
        <v>2.1267699613973311E-2</v>
      </c>
      <c r="C70" s="802">
        <f t="shared" si="0"/>
        <v>2.352521926105958E-2</v>
      </c>
      <c r="D70" s="802">
        <f t="shared" si="0"/>
        <v>2.6787568232318263E-2</v>
      </c>
      <c r="E70" s="802">
        <f t="shared" si="0"/>
        <v>3.050230938208353E-2</v>
      </c>
      <c r="F70" s="802">
        <f t="shared" si="0"/>
        <v>3.1092839110216559E-2</v>
      </c>
      <c r="G70" s="802">
        <f t="shared" si="0"/>
        <v>2.9167931921472084E-2</v>
      </c>
      <c r="H70" s="802">
        <f t="shared" si="0"/>
        <v>2.8796423328026812E-2</v>
      </c>
      <c r="I70" s="802">
        <f t="shared" si="0"/>
        <v>2.4066581299566226E-2</v>
      </c>
      <c r="J70" s="802">
        <f t="shared" si="0"/>
        <v>2.6050274459735453E-2</v>
      </c>
      <c r="K70" s="802">
        <f t="shared" si="0"/>
        <v>3.1634827697120019E-2</v>
      </c>
      <c r="L70" s="802">
        <f t="shared" si="0"/>
        <v>2.6703270899153163E-2</v>
      </c>
      <c r="M70" s="803">
        <f t="shared" si="0"/>
        <v>2.9379785306348435E-2</v>
      </c>
      <c r="N70" s="803">
        <f t="shared" si="0"/>
        <v>2.6927954872317517E-2</v>
      </c>
      <c r="O70" s="803">
        <f t="shared" si="0"/>
        <v>2.7790391099628022E-2</v>
      </c>
      <c r="P70" s="802">
        <f t="shared" si="1"/>
        <v>2.8550477018144824E-2</v>
      </c>
    </row>
    <row r="71" spans="1:16" s="506" customFormat="1" ht="16.5" customHeight="1">
      <c r="A71" s="533" t="s">
        <v>192</v>
      </c>
      <c r="B71" s="804">
        <f t="shared" si="0"/>
        <v>0.15560512471837226</v>
      </c>
      <c r="C71" s="804">
        <f t="shared" si="0"/>
        <v>0.16752018219451661</v>
      </c>
      <c r="D71" s="804">
        <f t="shared" si="0"/>
        <v>0.17936278931866745</v>
      </c>
      <c r="E71" s="804">
        <f t="shared" si="0"/>
        <v>0.12070915117190301</v>
      </c>
      <c r="F71" s="804">
        <f t="shared" si="0"/>
        <v>9.6556377866017895E-2</v>
      </c>
      <c r="G71" s="804">
        <f t="shared" si="0"/>
        <v>0.1006645543239902</v>
      </c>
      <c r="H71" s="804">
        <f t="shared" si="0"/>
        <v>0.10323540781634553</v>
      </c>
      <c r="I71" s="804">
        <f t="shared" si="0"/>
        <v>0.10336225923670093</v>
      </c>
      <c r="J71" s="804">
        <f t="shared" si="0"/>
        <v>0.1020800321738719</v>
      </c>
      <c r="K71" s="804">
        <f t="shared" si="0"/>
        <v>0.11972278096703949</v>
      </c>
      <c r="L71" s="804">
        <f t="shared" si="0"/>
        <v>0.21676594489833997</v>
      </c>
      <c r="M71" s="805">
        <f t="shared" si="0"/>
        <v>0.11481073282943587</v>
      </c>
      <c r="N71" s="805">
        <f t="shared" si="0"/>
        <v>0.14581167546965901</v>
      </c>
      <c r="O71" s="805">
        <f t="shared" si="0"/>
        <v>0.13490703229984882</v>
      </c>
      <c r="P71" s="804">
        <f t="shared" si="1"/>
        <v>0.13467641792119647</v>
      </c>
    </row>
    <row r="72" spans="1:16" s="506" customFormat="1" ht="16.5" customHeight="1">
      <c r="A72" s="536" t="s">
        <v>193</v>
      </c>
      <c r="B72" s="806">
        <f t="shared" si="0"/>
        <v>0.21549557908936964</v>
      </c>
      <c r="C72" s="806">
        <f t="shared" si="0"/>
        <v>0.16305806258079922</v>
      </c>
      <c r="D72" s="806">
        <f t="shared" si="0"/>
        <v>0.10553969997088374</v>
      </c>
      <c r="E72" s="806">
        <f t="shared" si="0"/>
        <v>8.2991232909396292E-2</v>
      </c>
      <c r="F72" s="806">
        <f t="shared" si="0"/>
        <v>5.4077942114945779E-2</v>
      </c>
      <c r="G72" s="806">
        <f t="shared" si="0"/>
        <v>4.9610038757719056E-2</v>
      </c>
      <c r="H72" s="806">
        <f t="shared" si="0"/>
        <v>3.5086041600996973E-2</v>
      </c>
      <c r="I72" s="806">
        <f t="shared" si="0"/>
        <v>3.0105056698955884E-2</v>
      </c>
      <c r="J72" s="806">
        <f t="shared" si="0"/>
        <v>2.9948456861362879E-2</v>
      </c>
      <c r="K72" s="806">
        <f t="shared" si="0"/>
        <v>2.8924140713502796E-2</v>
      </c>
      <c r="L72" s="806">
        <f t="shared" si="0"/>
        <v>2.9845845692888753E-2</v>
      </c>
      <c r="M72" s="807">
        <f t="shared" si="0"/>
        <v>6.3887165735529688E-2</v>
      </c>
      <c r="N72" s="807">
        <f t="shared" si="0"/>
        <v>2.9756608150948383E-2</v>
      </c>
      <c r="O72" s="807">
        <f t="shared" si="0"/>
        <v>4.1762099595877629E-2</v>
      </c>
      <c r="P72" s="806">
        <f t="shared" si="1"/>
        <v>4.2721165830644309E-2</v>
      </c>
    </row>
    <row r="73" spans="1:16" s="506" customFormat="1" ht="16.5" customHeight="1">
      <c r="A73" s="539" t="s">
        <v>346</v>
      </c>
      <c r="B73" s="808">
        <f t="shared" ref="B73:O84" si="2">B14/B$14</f>
        <v>1</v>
      </c>
      <c r="C73" s="808">
        <f t="shared" si="2"/>
        <v>1</v>
      </c>
      <c r="D73" s="808">
        <f t="shared" si="2"/>
        <v>1</v>
      </c>
      <c r="E73" s="808">
        <f t="shared" si="2"/>
        <v>1</v>
      </c>
      <c r="F73" s="808">
        <f t="shared" si="2"/>
        <v>1</v>
      </c>
      <c r="G73" s="808">
        <f t="shared" si="2"/>
        <v>1</v>
      </c>
      <c r="H73" s="808">
        <f t="shared" si="2"/>
        <v>1</v>
      </c>
      <c r="I73" s="808">
        <f t="shared" si="2"/>
        <v>1</v>
      </c>
      <c r="J73" s="808">
        <f t="shared" si="2"/>
        <v>1</v>
      </c>
      <c r="K73" s="808">
        <f t="shared" si="2"/>
        <v>1</v>
      </c>
      <c r="L73" s="808">
        <f t="shared" si="2"/>
        <v>1</v>
      </c>
      <c r="M73" s="809">
        <f t="shared" si="2"/>
        <v>1</v>
      </c>
      <c r="N73" s="809">
        <f t="shared" si="2"/>
        <v>1</v>
      </c>
      <c r="O73" s="809">
        <f t="shared" si="2"/>
        <v>1</v>
      </c>
      <c r="P73" s="808">
        <f t="shared" ref="P73:P84" si="3">P14/P$14</f>
        <v>1</v>
      </c>
    </row>
    <row r="74" spans="1:16" s="506" customFormat="1" ht="16.5" customHeight="1">
      <c r="A74" s="531" t="s">
        <v>86</v>
      </c>
      <c r="B74" s="802">
        <f t="shared" si="2"/>
        <v>0.4002975902346832</v>
      </c>
      <c r="C74" s="802">
        <f t="shared" si="2"/>
        <v>0.42808820257009567</v>
      </c>
      <c r="D74" s="802">
        <f t="shared" si="2"/>
        <v>0.48778871295753806</v>
      </c>
      <c r="E74" s="802">
        <f t="shared" si="2"/>
        <v>0.56627992879553024</v>
      </c>
      <c r="F74" s="802">
        <f t="shared" si="2"/>
        <v>0.62212030033894916</v>
      </c>
      <c r="G74" s="802">
        <f t="shared" si="2"/>
        <v>0.64746190121582137</v>
      </c>
      <c r="H74" s="802">
        <f t="shared" si="2"/>
        <v>0.67026047937279964</v>
      </c>
      <c r="I74" s="802">
        <f t="shared" si="2"/>
        <v>0.67406108772846374</v>
      </c>
      <c r="J74" s="802">
        <f t="shared" si="2"/>
        <v>0.66803815415283574</v>
      </c>
      <c r="K74" s="802">
        <f t="shared" si="2"/>
        <v>0.66291348991365229</v>
      </c>
      <c r="L74" s="802">
        <f t="shared" si="2"/>
        <v>0.68694997902154775</v>
      </c>
      <c r="M74" s="803">
        <f t="shared" si="2"/>
        <v>0.60516400322682085</v>
      </c>
      <c r="N74" s="803">
        <f t="shared" si="2"/>
        <v>0.67469048515714747</v>
      </c>
      <c r="O74" s="803">
        <f t="shared" si="2"/>
        <v>0.64894432430704119</v>
      </c>
      <c r="P74" s="802">
        <f t="shared" si="3"/>
        <v>0.65011757316775154</v>
      </c>
    </row>
    <row r="75" spans="1:16" s="506" customFormat="1" ht="16.5" customHeight="1">
      <c r="A75" s="533" t="s">
        <v>195</v>
      </c>
      <c r="B75" s="804">
        <f t="shared" si="2"/>
        <v>0.28641130213304489</v>
      </c>
      <c r="C75" s="804">
        <f t="shared" si="2"/>
        <v>0.34009122684678394</v>
      </c>
      <c r="D75" s="804">
        <f t="shared" si="2"/>
        <v>0.42178268095383847</v>
      </c>
      <c r="E75" s="804">
        <f t="shared" si="2"/>
        <v>0.52261919738018625</v>
      </c>
      <c r="F75" s="804">
        <f t="shared" si="2"/>
        <v>0.58228404196132721</v>
      </c>
      <c r="G75" s="804">
        <f t="shared" si="2"/>
        <v>0.60753221558283121</v>
      </c>
      <c r="H75" s="804">
        <f t="shared" si="2"/>
        <v>0.61238800313277952</v>
      </c>
      <c r="I75" s="804">
        <f t="shared" si="2"/>
        <v>0.61533448376093614</v>
      </c>
      <c r="J75" s="804">
        <f t="shared" si="2"/>
        <v>0.61062895928510597</v>
      </c>
      <c r="K75" s="804">
        <f t="shared" si="2"/>
        <v>0.59139495960836541</v>
      </c>
      <c r="L75" s="804">
        <f t="shared" si="2"/>
        <v>0.56151892767542566</v>
      </c>
      <c r="M75" s="805">
        <f t="shared" si="2"/>
        <v>0.55479880307295482</v>
      </c>
      <c r="N75" s="805">
        <f t="shared" si="2"/>
        <v>0.5911343005873525</v>
      </c>
      <c r="O75" s="805">
        <f t="shared" si="2"/>
        <v>0.57767900215149193</v>
      </c>
      <c r="P75" s="804">
        <f t="shared" si="3"/>
        <v>0.5749629084362996</v>
      </c>
    </row>
    <row r="76" spans="1:16" s="506" customFormat="1" ht="16.5" customHeight="1">
      <c r="A76" s="531" t="s">
        <v>384</v>
      </c>
      <c r="B76" s="802">
        <f t="shared" si="2"/>
        <v>3.9702350489963213E-2</v>
      </c>
      <c r="C76" s="802">
        <f t="shared" si="2"/>
        <v>3.9591974743263633E-2</v>
      </c>
      <c r="D76" s="802">
        <f t="shared" si="2"/>
        <v>5.2747887658857358E-2</v>
      </c>
      <c r="E76" s="802">
        <f t="shared" si="2"/>
        <v>0.10335696147361639</v>
      </c>
      <c r="F76" s="802">
        <f t="shared" si="2"/>
        <v>0.13847203862217161</v>
      </c>
      <c r="G76" s="802">
        <f t="shared" si="2"/>
        <v>0.16400913964741085</v>
      </c>
      <c r="H76" s="802">
        <f t="shared" si="2"/>
        <v>0.16826486609398353</v>
      </c>
      <c r="I76" s="802">
        <f t="shared" si="2"/>
        <v>0.17982827205661225</v>
      </c>
      <c r="J76" s="802">
        <f t="shared" si="2"/>
        <v>0.16820194309653397</v>
      </c>
      <c r="K76" s="802">
        <f t="shared" si="2"/>
        <v>0.18001010041693333</v>
      </c>
      <c r="L76" s="802">
        <f t="shared" si="2"/>
        <v>0.1331576092245895</v>
      </c>
      <c r="M76" s="803">
        <f t="shared" si="2"/>
        <v>0.12965748579686043</v>
      </c>
      <c r="N76" s="803">
        <f t="shared" si="2"/>
        <v>0.16045096125357472</v>
      </c>
      <c r="O76" s="803">
        <f t="shared" si="2"/>
        <v>0.14904791380747798</v>
      </c>
      <c r="P76" s="802">
        <f t="shared" si="3"/>
        <v>0.14352347228345869</v>
      </c>
    </row>
    <row r="77" spans="1:16" s="506" customFormat="1" ht="16.5" customHeight="1">
      <c r="A77" s="533" t="s">
        <v>196</v>
      </c>
      <c r="B77" s="804">
        <f t="shared" si="2"/>
        <v>0.11388628810163831</v>
      </c>
      <c r="C77" s="804">
        <f t="shared" si="2"/>
        <v>8.7996975724706619E-2</v>
      </c>
      <c r="D77" s="804">
        <f t="shared" si="2"/>
        <v>6.6006032003699533E-2</v>
      </c>
      <c r="E77" s="804">
        <f t="shared" si="2"/>
        <v>4.3660731415344017E-2</v>
      </c>
      <c r="F77" s="804">
        <f t="shared" si="2"/>
        <v>3.9836258377621947E-2</v>
      </c>
      <c r="G77" s="804">
        <f t="shared" si="2"/>
        <v>3.9929685632990194E-2</v>
      </c>
      <c r="H77" s="804">
        <f t="shared" si="2"/>
        <v>5.78724762400201E-2</v>
      </c>
      <c r="I77" s="804">
        <f t="shared" si="2"/>
        <v>5.872660396752763E-2</v>
      </c>
      <c r="J77" s="804">
        <f t="shared" si="2"/>
        <v>5.7409194867729739E-2</v>
      </c>
      <c r="K77" s="804">
        <f t="shared" si="2"/>
        <v>7.1518530304630831E-2</v>
      </c>
      <c r="L77" s="804">
        <f t="shared" si="2"/>
        <v>0.12543105134612212</v>
      </c>
      <c r="M77" s="805">
        <f t="shared" si="2"/>
        <v>5.0365200153866092E-2</v>
      </c>
      <c r="N77" s="805">
        <f t="shared" si="2"/>
        <v>8.3556184569794925E-2</v>
      </c>
      <c r="O77" s="805">
        <f t="shared" si="2"/>
        <v>7.1265322155549246E-2</v>
      </c>
      <c r="P77" s="804">
        <f t="shared" si="3"/>
        <v>7.5154664731451937E-2</v>
      </c>
    </row>
    <row r="78" spans="1:16" s="506" customFormat="1" ht="16.5" customHeight="1">
      <c r="A78" s="531" t="s">
        <v>197</v>
      </c>
      <c r="B78" s="802">
        <f t="shared" si="2"/>
        <v>0.33241571037799278</v>
      </c>
      <c r="C78" s="802">
        <f t="shared" si="2"/>
        <v>0.32642206263932727</v>
      </c>
      <c r="D78" s="802">
        <f t="shared" si="2"/>
        <v>0.29329503895534204</v>
      </c>
      <c r="E78" s="802">
        <f t="shared" si="2"/>
        <v>0.24257987419304025</v>
      </c>
      <c r="F78" s="802">
        <f t="shared" si="2"/>
        <v>0.20171498358073514</v>
      </c>
      <c r="G78" s="802">
        <f t="shared" si="2"/>
        <v>0.181485501352387</v>
      </c>
      <c r="H78" s="802">
        <f t="shared" si="2"/>
        <v>0.16746754041614037</v>
      </c>
      <c r="I78" s="802">
        <f t="shared" si="2"/>
        <v>0.17008930496349026</v>
      </c>
      <c r="J78" s="802">
        <f t="shared" si="2"/>
        <v>0.17031533262389573</v>
      </c>
      <c r="K78" s="802">
        <f t="shared" si="2"/>
        <v>0.17133763666285665</v>
      </c>
      <c r="L78" s="802">
        <f t="shared" si="2"/>
        <v>0.14467585804036848</v>
      </c>
      <c r="M78" s="803">
        <f t="shared" si="2"/>
        <v>0.21295007947171399</v>
      </c>
      <c r="N78" s="803">
        <f t="shared" si="2"/>
        <v>0.16166442342500564</v>
      </c>
      <c r="O78" s="803">
        <f t="shared" si="2"/>
        <v>0.18065587406677219</v>
      </c>
      <c r="P78" s="802">
        <f t="shared" si="3"/>
        <v>0.17853649290488799</v>
      </c>
    </row>
    <row r="79" spans="1:16" s="506" customFormat="1" ht="16.5" customHeight="1">
      <c r="A79" s="533" t="s">
        <v>198</v>
      </c>
      <c r="B79" s="804">
        <f t="shared" si="2"/>
        <v>0.22460875940330791</v>
      </c>
      <c r="C79" s="804">
        <f t="shared" si="2"/>
        <v>0.23484092511068771</v>
      </c>
      <c r="D79" s="804">
        <f t="shared" si="2"/>
        <v>0.2205383053164037</v>
      </c>
      <c r="E79" s="804">
        <f t="shared" si="2"/>
        <v>0.19915032075623496</v>
      </c>
      <c r="F79" s="804">
        <f t="shared" si="2"/>
        <v>0.16909393684261156</v>
      </c>
      <c r="G79" s="804">
        <f t="shared" si="2"/>
        <v>0.15075665025490767</v>
      </c>
      <c r="H79" s="804">
        <f t="shared" si="2"/>
        <v>0.13976135469689982</v>
      </c>
      <c r="I79" s="804">
        <f t="shared" si="2"/>
        <v>0.14302856640128495</v>
      </c>
      <c r="J79" s="804">
        <f t="shared" si="2"/>
        <v>0.14242999513170668</v>
      </c>
      <c r="K79" s="804">
        <f t="shared" si="2"/>
        <v>0.139650967679881</v>
      </c>
      <c r="L79" s="804">
        <f t="shared" si="2"/>
        <v>0.12020297482344885</v>
      </c>
      <c r="M79" s="805">
        <f t="shared" si="2"/>
        <v>0.17337641159782929</v>
      </c>
      <c r="N79" s="805">
        <f t="shared" si="2"/>
        <v>0.13440746208165208</v>
      </c>
      <c r="O79" s="805">
        <f t="shared" si="2"/>
        <v>0.14883794690660887</v>
      </c>
      <c r="P79" s="804">
        <f t="shared" si="3"/>
        <v>0.14751582975771299</v>
      </c>
    </row>
    <row r="80" spans="1:16" s="506" customFormat="1" ht="16.5" customHeight="1">
      <c r="A80" s="531" t="s">
        <v>199</v>
      </c>
      <c r="B80" s="802">
        <f t="shared" si="2"/>
        <v>3.6261154909522662E-2</v>
      </c>
      <c r="C80" s="802">
        <f t="shared" si="2"/>
        <v>2.3594339820031299E-2</v>
      </c>
      <c r="D80" s="802">
        <f t="shared" si="2"/>
        <v>1.2941500429250113E-2</v>
      </c>
      <c r="E80" s="802">
        <f t="shared" si="2"/>
        <v>3.2008668803598789E-3</v>
      </c>
      <c r="F80" s="802">
        <f t="shared" si="2"/>
        <v>1.1806644787347627E-3</v>
      </c>
      <c r="G80" s="802">
        <f t="shared" si="2"/>
        <v>9.651821667302587E-4</v>
      </c>
      <c r="H80" s="802">
        <f t="shared" si="2"/>
        <v>8.829531603095958E-4</v>
      </c>
      <c r="I80" s="802">
        <f t="shared" si="2"/>
        <v>7.5595831440747579E-4</v>
      </c>
      <c r="J80" s="802">
        <f t="shared" si="2"/>
        <v>2.0438390688290219E-3</v>
      </c>
      <c r="K80" s="802">
        <f t="shared" si="2"/>
        <v>3.5633961701713275E-3</v>
      </c>
      <c r="L80" s="802">
        <f t="shared" si="2"/>
        <v>5.2370894266200174E-3</v>
      </c>
      <c r="M80" s="803">
        <f t="shared" si="2"/>
        <v>3.4994447927207345E-3</v>
      </c>
      <c r="N80" s="803">
        <f t="shared" si="2"/>
        <v>3.1813958757806312E-3</v>
      </c>
      <c r="O80" s="803">
        <f t="shared" si="2"/>
        <v>3.2991716976712628E-3</v>
      </c>
      <c r="P80" s="802">
        <f t="shared" si="3"/>
        <v>3.1330208324256903E-3</v>
      </c>
    </row>
    <row r="81" spans="1:23" s="506" customFormat="1" ht="16.5" customHeight="1">
      <c r="A81" s="533" t="s">
        <v>200</v>
      </c>
      <c r="B81" s="804">
        <f t="shared" si="2"/>
        <v>7.1545796065162259E-2</v>
      </c>
      <c r="C81" s="804">
        <f t="shared" si="2"/>
        <v>6.7986797707213303E-2</v>
      </c>
      <c r="D81" s="804">
        <f t="shared" si="2"/>
        <v>5.9815233208146183E-2</v>
      </c>
      <c r="E81" s="804">
        <f t="shared" si="2"/>
        <v>4.0228686556445424E-2</v>
      </c>
      <c r="F81" s="804">
        <f t="shared" si="2"/>
        <v>3.1440382259388784E-2</v>
      </c>
      <c r="G81" s="804">
        <f t="shared" si="2"/>
        <v>2.9763668930749065E-2</v>
      </c>
      <c r="H81" s="804">
        <f t="shared" si="2"/>
        <v>2.6823232558930935E-2</v>
      </c>
      <c r="I81" s="804">
        <f t="shared" si="2"/>
        <v>2.6304780248604873E-2</v>
      </c>
      <c r="J81" s="804">
        <f t="shared" si="2"/>
        <v>2.5841498423360035E-2</v>
      </c>
      <c r="K81" s="804">
        <f t="shared" si="2"/>
        <v>2.8123272812804322E-2</v>
      </c>
      <c r="L81" s="804">
        <f t="shared" si="2"/>
        <v>1.9235793790299601E-2</v>
      </c>
      <c r="M81" s="805">
        <f t="shared" si="2"/>
        <v>3.6074223081163988E-2</v>
      </c>
      <c r="N81" s="805">
        <f t="shared" si="2"/>
        <v>2.4075565467572963E-2</v>
      </c>
      <c r="O81" s="805">
        <f t="shared" si="2"/>
        <v>2.8518755462492079E-2</v>
      </c>
      <c r="P81" s="804">
        <f t="shared" si="3"/>
        <v>2.7887642315647023E-2</v>
      </c>
    </row>
    <row r="82" spans="1:23" s="506" customFormat="1" ht="16.5" customHeight="1">
      <c r="A82" s="531" t="s">
        <v>201</v>
      </c>
      <c r="B82" s="802">
        <f t="shared" si="2"/>
        <v>3.376621128505454E-2</v>
      </c>
      <c r="C82" s="802">
        <f t="shared" si="2"/>
        <v>3.1060744256736883E-2</v>
      </c>
      <c r="D82" s="802">
        <f t="shared" si="2"/>
        <v>3.686086300202799E-2</v>
      </c>
      <c r="E82" s="802">
        <f t="shared" si="2"/>
        <v>4.2489152002678901E-2</v>
      </c>
      <c r="F82" s="802">
        <f t="shared" si="2"/>
        <v>4.7112177829019795E-2</v>
      </c>
      <c r="G82" s="802">
        <f t="shared" si="2"/>
        <v>5.0465471595300786E-2</v>
      </c>
      <c r="H82" s="802">
        <f t="shared" si="2"/>
        <v>5.2369259731761576E-2</v>
      </c>
      <c r="I82" s="802">
        <f t="shared" si="2"/>
        <v>5.4658780670029619E-2</v>
      </c>
      <c r="J82" s="802">
        <f t="shared" si="2"/>
        <v>5.4482025134750124E-2</v>
      </c>
      <c r="K82" s="802">
        <f t="shared" si="2"/>
        <v>4.6945979699746294E-2</v>
      </c>
      <c r="L82" s="802">
        <f t="shared" si="2"/>
        <v>4.2750002215678921E-2</v>
      </c>
      <c r="M82" s="803">
        <f t="shared" si="2"/>
        <v>4.6357020434270632E-2</v>
      </c>
      <c r="N82" s="803">
        <f t="shared" si="2"/>
        <v>4.9116232789646108E-2</v>
      </c>
      <c r="O82" s="803">
        <f t="shared" si="2"/>
        <v>4.809447642929842E-2</v>
      </c>
      <c r="P82" s="802">
        <f t="shared" si="3"/>
        <v>4.6883619599452399E-2</v>
      </c>
    </row>
    <row r="83" spans="1:23" s="506" customFormat="1" ht="16.5" customHeight="1">
      <c r="A83" s="533" t="s">
        <v>202</v>
      </c>
      <c r="B83" s="804">
        <f t="shared" si="2"/>
        <v>0.103991848020593</v>
      </c>
      <c r="C83" s="804">
        <f t="shared" si="2"/>
        <v>9.1946429871955282E-2</v>
      </c>
      <c r="D83" s="804">
        <f t="shared" si="2"/>
        <v>7.6835301036470613E-2</v>
      </c>
      <c r="E83" s="804">
        <f t="shared" si="2"/>
        <v>7.5278975547458993E-2</v>
      </c>
      <c r="F83" s="804">
        <f t="shared" si="2"/>
        <v>7.7158557954482732E-2</v>
      </c>
      <c r="G83" s="804">
        <f t="shared" si="2"/>
        <v>7.5831848065150184E-2</v>
      </c>
      <c r="H83" s="804">
        <f t="shared" si="2"/>
        <v>7.4764310594480535E-2</v>
      </c>
      <c r="I83" s="804">
        <f t="shared" si="2"/>
        <v>7.3002874389194575E-2</v>
      </c>
      <c r="J83" s="804">
        <f t="shared" si="2"/>
        <v>7.7438409025749555E-2</v>
      </c>
      <c r="K83" s="804">
        <f t="shared" si="2"/>
        <v>7.5291858396799846E-2</v>
      </c>
      <c r="L83" s="804">
        <f t="shared" si="2"/>
        <v>6.9678107466219288E-2</v>
      </c>
      <c r="M83" s="805">
        <f t="shared" si="2"/>
        <v>7.6294133789777119E-2</v>
      </c>
      <c r="N83" s="805">
        <f t="shared" si="2"/>
        <v>7.3576262847434279E-2</v>
      </c>
      <c r="O83" s="805">
        <f t="shared" si="2"/>
        <v>7.458271018259191E-2</v>
      </c>
      <c r="P83" s="804">
        <f t="shared" si="3"/>
        <v>7.5313775668197774E-2</v>
      </c>
    </row>
    <row r="84" spans="1:23" s="506" customFormat="1" ht="16.5" customHeight="1">
      <c r="A84" s="536" t="s">
        <v>203</v>
      </c>
      <c r="B84" s="806">
        <f t="shared" si="2"/>
        <v>0.12952864008167647</v>
      </c>
      <c r="C84" s="806">
        <f t="shared" si="2"/>
        <v>0.12248256066327989</v>
      </c>
      <c r="D84" s="806">
        <f t="shared" si="2"/>
        <v>0.10522008404862132</v>
      </c>
      <c r="E84" s="806">
        <f t="shared" si="2"/>
        <v>7.3372069461291656E-2</v>
      </c>
      <c r="F84" s="806">
        <f t="shared" si="2"/>
        <v>5.1893980296813171E-2</v>
      </c>
      <c r="G84" s="806">
        <f t="shared" si="2"/>
        <v>4.4755277771340717E-2</v>
      </c>
      <c r="H84" s="806">
        <f t="shared" si="2"/>
        <v>3.5138409885759267E-2</v>
      </c>
      <c r="I84" s="806">
        <f t="shared" si="2"/>
        <v>2.8187952248014795E-2</v>
      </c>
      <c r="J84" s="806">
        <f t="shared" si="2"/>
        <v>2.972607906276882E-2</v>
      </c>
      <c r="K84" s="806">
        <f t="shared" si="2"/>
        <v>4.3511035327600957E-2</v>
      </c>
      <c r="L84" s="806">
        <f t="shared" si="2"/>
        <v>5.5946053256185548E-2</v>
      </c>
      <c r="M84" s="807">
        <f t="shared" si="2"/>
        <v>5.9234763076198696E-2</v>
      </c>
      <c r="N84" s="807">
        <f t="shared" si="2"/>
        <v>4.0952595780056118E-2</v>
      </c>
      <c r="O84" s="807">
        <f t="shared" si="2"/>
        <v>4.7722615013397723E-2</v>
      </c>
      <c r="P84" s="806">
        <f t="shared" si="3"/>
        <v>4.9148538659710236E-2</v>
      </c>
    </row>
    <row r="85" spans="1:23" s="506" customFormat="1" ht="16.5" customHeight="1">
      <c r="A85" s="542" t="s">
        <v>231</v>
      </c>
      <c r="B85" s="810"/>
      <c r="C85" s="810"/>
      <c r="D85" s="810"/>
      <c r="E85" s="810"/>
      <c r="F85" s="810"/>
      <c r="G85" s="810"/>
      <c r="H85" s="810"/>
      <c r="I85" s="810"/>
      <c r="J85" s="810"/>
      <c r="K85" s="810"/>
      <c r="L85" s="810"/>
      <c r="M85" s="811"/>
      <c r="N85" s="811"/>
      <c r="O85" s="811"/>
      <c r="P85" s="812"/>
    </row>
    <row r="86" spans="1:23" s="506" customFormat="1" ht="16.5" customHeight="1">
      <c r="A86" s="539" t="s">
        <v>347</v>
      </c>
      <c r="B86" s="808">
        <f t="shared" ref="B86:O89" si="4">B28/B$28</f>
        <v>1</v>
      </c>
      <c r="C86" s="808">
        <f t="shared" si="4"/>
        <v>1</v>
      </c>
      <c r="D86" s="808">
        <f t="shared" si="4"/>
        <v>1</v>
      </c>
      <c r="E86" s="808">
        <f t="shared" si="4"/>
        <v>1</v>
      </c>
      <c r="F86" s="808">
        <f t="shared" si="4"/>
        <v>1</v>
      </c>
      <c r="G86" s="808">
        <f t="shared" si="4"/>
        <v>1</v>
      </c>
      <c r="H86" s="808">
        <f t="shared" si="4"/>
        <v>1</v>
      </c>
      <c r="I86" s="808">
        <f t="shared" si="4"/>
        <v>1</v>
      </c>
      <c r="J86" s="808">
        <f t="shared" si="4"/>
        <v>1</v>
      </c>
      <c r="K86" s="808">
        <f t="shared" si="4"/>
        <v>1</v>
      </c>
      <c r="L86" s="808">
        <f t="shared" si="4"/>
        <v>1</v>
      </c>
      <c r="M86" s="809">
        <f t="shared" si="4"/>
        <v>1</v>
      </c>
      <c r="N86" s="809">
        <f t="shared" si="4"/>
        <v>1</v>
      </c>
      <c r="O86" s="809">
        <f t="shared" si="4"/>
        <v>1</v>
      </c>
      <c r="P86" s="808">
        <f t="shared" ref="P86:P89" si="5">P28/P$28</f>
        <v>1</v>
      </c>
    </row>
    <row r="87" spans="1:23" s="506" customFormat="1" ht="16.5" customHeight="1">
      <c r="A87" s="531" t="s">
        <v>207</v>
      </c>
      <c r="B87" s="802">
        <f t="shared" si="4"/>
        <v>0.94282707262740462</v>
      </c>
      <c r="C87" s="802">
        <f t="shared" si="4"/>
        <v>0.9456605261582044</v>
      </c>
      <c r="D87" s="802">
        <f t="shared" si="4"/>
        <v>0.94991095843699525</v>
      </c>
      <c r="E87" s="802">
        <f t="shared" si="4"/>
        <v>0.94097411435158573</v>
      </c>
      <c r="F87" s="802">
        <f t="shared" si="4"/>
        <v>0.94817610587199808</v>
      </c>
      <c r="G87" s="802">
        <f t="shared" si="4"/>
        <v>0.94688222008765044</v>
      </c>
      <c r="H87" s="802">
        <f t="shared" si="4"/>
        <v>0.93382579448689096</v>
      </c>
      <c r="I87" s="802">
        <f t="shared" si="4"/>
        <v>0.92488734313272791</v>
      </c>
      <c r="J87" s="802">
        <f t="shared" si="4"/>
        <v>0.902575030085769</v>
      </c>
      <c r="K87" s="802">
        <f t="shared" si="4"/>
        <v>0.7905061575192196</v>
      </c>
      <c r="L87" s="802">
        <f t="shared" si="4"/>
        <v>0.76627615746244171</v>
      </c>
      <c r="M87" s="803">
        <f t="shared" si="4"/>
        <v>0.94232559405850513</v>
      </c>
      <c r="N87" s="803">
        <f t="shared" si="4"/>
        <v>0.84045147866984116</v>
      </c>
      <c r="O87" s="803">
        <f t="shared" si="4"/>
        <v>0.88791903826092133</v>
      </c>
      <c r="P87" s="802">
        <f t="shared" si="5"/>
        <v>0.89093028518567574</v>
      </c>
    </row>
    <row r="88" spans="1:23" s="506" customFormat="1" ht="16.5" customHeight="1">
      <c r="A88" s="533" t="s">
        <v>208</v>
      </c>
      <c r="B88" s="804">
        <f t="shared" si="4"/>
        <v>3.3608319629450524E-2</v>
      </c>
      <c r="C88" s="804">
        <f t="shared" si="4"/>
        <v>3.2476513222754556E-2</v>
      </c>
      <c r="D88" s="804">
        <f t="shared" si="4"/>
        <v>3.1171810081439127E-2</v>
      </c>
      <c r="E88" s="804">
        <f t="shared" si="4"/>
        <v>2.6840254782897498E-2</v>
      </c>
      <c r="F88" s="804">
        <f t="shared" si="4"/>
        <v>2.6465378979432325E-2</v>
      </c>
      <c r="G88" s="804">
        <f t="shared" si="4"/>
        <v>3.1179460568425982E-2</v>
      </c>
      <c r="H88" s="804">
        <f t="shared" si="4"/>
        <v>3.0230150341087191E-2</v>
      </c>
      <c r="I88" s="804">
        <f t="shared" si="4"/>
        <v>4.3882420528523272E-2</v>
      </c>
      <c r="J88" s="804">
        <f t="shared" si="4"/>
        <v>4.4098984815661109E-2</v>
      </c>
      <c r="K88" s="804">
        <f t="shared" si="4"/>
        <v>6.796474345953539E-2</v>
      </c>
      <c r="L88" s="804">
        <f t="shared" si="4"/>
        <v>0.14370597452110526</v>
      </c>
      <c r="M88" s="805">
        <f t="shared" si="4"/>
        <v>2.878886619827379E-2</v>
      </c>
      <c r="N88" s="805">
        <f t="shared" si="4"/>
        <v>8.1404643062172169E-2</v>
      </c>
      <c r="O88" s="805">
        <f t="shared" si="4"/>
        <v>5.688867534989446E-2</v>
      </c>
      <c r="P88" s="804">
        <f t="shared" si="5"/>
        <v>5.5312283936078795E-2</v>
      </c>
    </row>
    <row r="89" spans="1:23" s="506" customFormat="1" ht="16.5" customHeight="1">
      <c r="A89" s="536" t="s">
        <v>209</v>
      </c>
      <c r="B89" s="806">
        <f t="shared" si="4"/>
        <v>2.3564607745150137E-2</v>
      </c>
      <c r="C89" s="806">
        <f t="shared" si="4"/>
        <v>2.1862960619041048E-2</v>
      </c>
      <c r="D89" s="806">
        <f t="shared" si="4"/>
        <v>1.8917231481565575E-2</v>
      </c>
      <c r="E89" s="806">
        <f t="shared" si="4"/>
        <v>3.2185630865516797E-2</v>
      </c>
      <c r="F89" s="806">
        <f t="shared" si="4"/>
        <v>2.535851514856953E-2</v>
      </c>
      <c r="G89" s="806">
        <f t="shared" si="4"/>
        <v>2.1938319343923599E-2</v>
      </c>
      <c r="H89" s="806">
        <f t="shared" si="4"/>
        <v>3.5944055175643773E-2</v>
      </c>
      <c r="I89" s="806">
        <f t="shared" si="4"/>
        <v>3.123023633874885E-2</v>
      </c>
      <c r="J89" s="806">
        <f t="shared" si="4"/>
        <v>5.3325985098569978E-2</v>
      </c>
      <c r="K89" s="806">
        <f t="shared" si="4"/>
        <v>0.14152909902403807</v>
      </c>
      <c r="L89" s="806">
        <f t="shared" si="4"/>
        <v>9.0017868016453007E-2</v>
      </c>
      <c r="M89" s="807">
        <f t="shared" si="4"/>
        <v>2.8885539743221118E-2</v>
      </c>
      <c r="N89" s="807">
        <f t="shared" si="4"/>
        <v>7.8143878267986799E-2</v>
      </c>
      <c r="O89" s="807">
        <f t="shared" si="4"/>
        <v>5.519228639257779E-2</v>
      </c>
      <c r="P89" s="806">
        <f t="shared" si="5"/>
        <v>5.3757430874885367E-2</v>
      </c>
    </row>
    <row r="90" spans="1:23" s="506" customFormat="1" ht="16.5" customHeight="1">
      <c r="A90" s="539" t="s">
        <v>348</v>
      </c>
      <c r="B90" s="808">
        <f t="shared" ref="B90:O93" si="6">B32/B$32</f>
        <v>1</v>
      </c>
      <c r="C90" s="808">
        <f t="shared" si="6"/>
        <v>1</v>
      </c>
      <c r="D90" s="808">
        <f t="shared" si="6"/>
        <v>1</v>
      </c>
      <c r="E90" s="808">
        <f t="shared" si="6"/>
        <v>1</v>
      </c>
      <c r="F90" s="808">
        <f t="shared" si="6"/>
        <v>1</v>
      </c>
      <c r="G90" s="808">
        <f t="shared" si="6"/>
        <v>1</v>
      </c>
      <c r="H90" s="808">
        <f t="shared" si="6"/>
        <v>1</v>
      </c>
      <c r="I90" s="808">
        <f t="shared" si="6"/>
        <v>1</v>
      </c>
      <c r="J90" s="808">
        <f t="shared" si="6"/>
        <v>1</v>
      </c>
      <c r="K90" s="808">
        <f t="shared" si="6"/>
        <v>1</v>
      </c>
      <c r="L90" s="808">
        <f t="shared" si="6"/>
        <v>1</v>
      </c>
      <c r="M90" s="809">
        <f t="shared" si="6"/>
        <v>1</v>
      </c>
      <c r="N90" s="809">
        <f t="shared" si="6"/>
        <v>1</v>
      </c>
      <c r="O90" s="809">
        <f t="shared" si="6"/>
        <v>1</v>
      </c>
      <c r="P90" s="808">
        <f t="shared" ref="P90:P93" si="7">P32/P$32</f>
        <v>1</v>
      </c>
    </row>
    <row r="91" spans="1:23" s="506" customFormat="1" ht="16.5" customHeight="1">
      <c r="A91" s="531" t="s">
        <v>211</v>
      </c>
      <c r="B91" s="802">
        <f t="shared" si="6"/>
        <v>0.22067428548725904</v>
      </c>
      <c r="C91" s="802">
        <f t="shared" si="6"/>
        <v>0.2525355066848427</v>
      </c>
      <c r="D91" s="802">
        <f t="shared" si="6"/>
        <v>0.23992539141819957</v>
      </c>
      <c r="E91" s="802">
        <f t="shared" si="6"/>
        <v>0.24363890117133133</v>
      </c>
      <c r="F91" s="802">
        <f t="shared" si="6"/>
        <v>0.24962142801992776</v>
      </c>
      <c r="G91" s="802">
        <f t="shared" si="6"/>
        <v>0.25009842377679614</v>
      </c>
      <c r="H91" s="802">
        <f t="shared" si="6"/>
        <v>0.24425210693888014</v>
      </c>
      <c r="I91" s="802">
        <f t="shared" si="6"/>
        <v>0.23103889166660413</v>
      </c>
      <c r="J91" s="802">
        <f t="shared" si="6"/>
        <v>0.20340114063377177</v>
      </c>
      <c r="K91" s="802">
        <f t="shared" si="6"/>
        <v>0.17029776176065331</v>
      </c>
      <c r="L91" s="802">
        <f t="shared" si="6"/>
        <v>0.2719692181942745</v>
      </c>
      <c r="M91" s="803">
        <f t="shared" si="6"/>
        <v>0.24509429820841575</v>
      </c>
      <c r="N91" s="803">
        <f t="shared" si="6"/>
        <v>0.22021247796433113</v>
      </c>
      <c r="O91" s="803">
        <f t="shared" si="6"/>
        <v>0.23190301622436094</v>
      </c>
      <c r="P91" s="802">
        <f t="shared" si="7"/>
        <v>0.23000548296510545</v>
      </c>
    </row>
    <row r="92" spans="1:23" s="506" customFormat="1" ht="16.5" customHeight="1">
      <c r="A92" s="533" t="s">
        <v>212</v>
      </c>
      <c r="B92" s="804">
        <f t="shared" si="6"/>
        <v>0.6641658781346077</v>
      </c>
      <c r="C92" s="804">
        <f t="shared" si="6"/>
        <v>0.64976257321200137</v>
      </c>
      <c r="D92" s="804">
        <f t="shared" si="6"/>
        <v>0.63531965595930051</v>
      </c>
      <c r="E92" s="804">
        <f t="shared" si="6"/>
        <v>0.59417815106391425</v>
      </c>
      <c r="F92" s="804">
        <f t="shared" si="6"/>
        <v>0.55709366245832881</v>
      </c>
      <c r="G92" s="804">
        <f t="shared" si="6"/>
        <v>0.50333233314950221</v>
      </c>
      <c r="H92" s="804">
        <f t="shared" si="6"/>
        <v>0.47904475193125728</v>
      </c>
      <c r="I92" s="804">
        <f t="shared" si="6"/>
        <v>0.47061252656723979</v>
      </c>
      <c r="J92" s="804">
        <f t="shared" si="6"/>
        <v>0.37524185941497468</v>
      </c>
      <c r="K92" s="804">
        <f t="shared" si="6"/>
        <v>0.36836836690198904</v>
      </c>
      <c r="L92" s="804">
        <f t="shared" si="6"/>
        <v>0.29831600251629076</v>
      </c>
      <c r="M92" s="805">
        <f t="shared" si="6"/>
        <v>0.55882280240698834</v>
      </c>
      <c r="N92" s="805">
        <f t="shared" si="6"/>
        <v>0.37028332799332386</v>
      </c>
      <c r="O92" s="805">
        <f t="shared" si="6"/>
        <v>0.45886719833795375</v>
      </c>
      <c r="P92" s="804">
        <f t="shared" si="7"/>
        <v>0.45792202335890814</v>
      </c>
    </row>
    <row r="93" spans="1:23" s="506" customFormat="1" ht="16.5" customHeight="1">
      <c r="A93" s="531" t="s">
        <v>213</v>
      </c>
      <c r="B93" s="806">
        <f t="shared" si="6"/>
        <v>0.11515983637813333</v>
      </c>
      <c r="C93" s="806">
        <f t="shared" si="6"/>
        <v>9.770192009710342E-2</v>
      </c>
      <c r="D93" s="806">
        <f t="shared" si="6"/>
        <v>0.12475495262249992</v>
      </c>
      <c r="E93" s="806">
        <f t="shared" si="6"/>
        <v>0.16218294775684408</v>
      </c>
      <c r="F93" s="806">
        <f t="shared" si="6"/>
        <v>0.19328490952174329</v>
      </c>
      <c r="G93" s="806">
        <f t="shared" si="6"/>
        <v>0.24656924307370162</v>
      </c>
      <c r="H93" s="806">
        <f t="shared" si="6"/>
        <v>0.27670314112986261</v>
      </c>
      <c r="I93" s="806">
        <f t="shared" si="6"/>
        <v>0.29834858176615614</v>
      </c>
      <c r="J93" s="806">
        <f t="shared" si="6"/>
        <v>0.42135699995125353</v>
      </c>
      <c r="K93" s="806">
        <f t="shared" si="6"/>
        <v>0.46133387134268161</v>
      </c>
      <c r="L93" s="806">
        <f t="shared" si="6"/>
        <v>0.42971477929747287</v>
      </c>
      <c r="M93" s="807">
        <f t="shared" si="6"/>
        <v>0.19608289938459592</v>
      </c>
      <c r="N93" s="807">
        <f t="shared" si="6"/>
        <v>0.40950419404234495</v>
      </c>
      <c r="O93" s="807">
        <f t="shared" si="6"/>
        <v>0.30922978543768531</v>
      </c>
      <c r="P93" s="806">
        <f t="shared" si="7"/>
        <v>0.3120724936759865</v>
      </c>
    </row>
    <row r="94" spans="1:23" s="506" customFormat="1" ht="16.5" customHeight="1">
      <c r="A94" s="590" t="s">
        <v>272</v>
      </c>
      <c r="B94" s="813"/>
      <c r="C94" s="813"/>
      <c r="D94" s="813"/>
      <c r="E94" s="813"/>
      <c r="F94" s="813"/>
      <c r="G94" s="813"/>
      <c r="H94" s="813"/>
      <c r="I94" s="813"/>
      <c r="J94" s="813"/>
      <c r="K94" s="813"/>
      <c r="L94" s="813"/>
      <c r="M94" s="814"/>
      <c r="N94" s="814"/>
      <c r="O94" s="814"/>
      <c r="P94" s="815"/>
      <c r="V94" s="560"/>
      <c r="W94" s="560"/>
    </row>
    <row r="95" spans="1:23" s="506" customFormat="1" ht="16.5" customHeight="1">
      <c r="A95" s="596" t="s">
        <v>522</v>
      </c>
      <c r="B95" s="816">
        <v>0.25151256300000002</v>
      </c>
      <c r="C95" s="816">
        <v>0.24838179599999999</v>
      </c>
      <c r="D95" s="816">
        <v>0.22618577400000001</v>
      </c>
      <c r="E95" s="816">
        <v>0.20181242399999999</v>
      </c>
      <c r="F95" s="816">
        <v>0.18921075800000001</v>
      </c>
      <c r="G95" s="816">
        <v>0.171352005</v>
      </c>
      <c r="H95" s="816">
        <v>0.15850630299999999</v>
      </c>
      <c r="I95" s="816">
        <v>0.13921619299999999</v>
      </c>
      <c r="J95" s="816">
        <v>0.12297409400000001</v>
      </c>
      <c r="K95" s="816">
        <v>0.13274784000000001</v>
      </c>
      <c r="L95" s="816">
        <v>9.6234490000000006E-2</v>
      </c>
      <c r="M95" s="817">
        <v>0.186677228</v>
      </c>
      <c r="N95" s="817">
        <v>0.11854305699999999</v>
      </c>
      <c r="O95" s="817">
        <v>0.14377363500000001</v>
      </c>
      <c r="P95" s="816">
        <v>0.14632878699999999</v>
      </c>
    </row>
    <row r="96" spans="1:23" s="617" customFormat="1" ht="16.5" customHeight="1">
      <c r="A96" s="608" t="s">
        <v>505</v>
      </c>
      <c r="B96" s="822">
        <v>0.234966486</v>
      </c>
      <c r="C96" s="822">
        <v>0.29264035700000002</v>
      </c>
      <c r="D96" s="822">
        <v>0.35813915200000002</v>
      </c>
      <c r="E96" s="822">
        <v>0.44790760400000001</v>
      </c>
      <c r="F96" s="822">
        <v>0.50742116800000003</v>
      </c>
      <c r="G96" s="822">
        <v>0.53228467999999995</v>
      </c>
      <c r="H96" s="822">
        <v>0.56499697299999996</v>
      </c>
      <c r="I96" s="822">
        <v>0.599841191</v>
      </c>
      <c r="J96" s="822">
        <v>0.61495651200000001</v>
      </c>
      <c r="K96" s="822">
        <v>0.60874004199999998</v>
      </c>
      <c r="L96" s="822">
        <v>0.54609697599999996</v>
      </c>
      <c r="M96" s="823">
        <v>0.49211389300000002</v>
      </c>
      <c r="N96" s="823">
        <v>0.58692959199999994</v>
      </c>
      <c r="O96" s="823">
        <v>0.55357798199999997</v>
      </c>
      <c r="P96" s="802">
        <v>0.54977031099999996</v>
      </c>
    </row>
    <row r="97" spans="1:16" s="506" customFormat="1" ht="16.5" customHeight="1">
      <c r="A97" s="592" t="s">
        <v>520</v>
      </c>
      <c r="B97" s="818">
        <v>0.84027036499999996</v>
      </c>
      <c r="C97" s="818">
        <v>0.83675621700000002</v>
      </c>
      <c r="D97" s="818">
        <v>0.86242529099999998</v>
      </c>
      <c r="E97" s="818">
        <v>0.88397431199999998</v>
      </c>
      <c r="F97" s="818">
        <v>0.88955272600000002</v>
      </c>
      <c r="G97" s="818">
        <v>0.90008656499999995</v>
      </c>
      <c r="H97" s="818">
        <v>0.909084004</v>
      </c>
      <c r="I97" s="818">
        <v>0.92379071499999998</v>
      </c>
      <c r="J97" s="818">
        <v>0.94504698600000003</v>
      </c>
      <c r="K97" s="818">
        <v>0.954440862</v>
      </c>
      <c r="L97" s="818">
        <v>0.97375095300000003</v>
      </c>
      <c r="M97" s="819">
        <v>0.89102155999999999</v>
      </c>
      <c r="N97" s="819">
        <v>0.95273033500000004</v>
      </c>
      <c r="O97" s="819">
        <v>0.92987912800000005</v>
      </c>
      <c r="P97" s="818">
        <v>0.92836691199999999</v>
      </c>
    </row>
    <row r="98" spans="1:16" s="506" customFormat="1" ht="16.5" customHeight="1">
      <c r="A98" s="608" t="s">
        <v>588</v>
      </c>
      <c r="B98" s="802">
        <v>0.53729129399999997</v>
      </c>
      <c r="C98" s="802">
        <v>0.44642773099999999</v>
      </c>
      <c r="D98" s="802">
        <v>0.40269094999999999</v>
      </c>
      <c r="E98" s="802">
        <v>0.358640933</v>
      </c>
      <c r="F98" s="802">
        <v>0.330736688</v>
      </c>
      <c r="G98" s="802">
        <v>0.29090649800000001</v>
      </c>
      <c r="H98" s="802">
        <v>0.251452385</v>
      </c>
      <c r="I98" s="802">
        <v>0.21700095999999999</v>
      </c>
      <c r="J98" s="802">
        <v>0.210374328</v>
      </c>
      <c r="K98" s="802">
        <v>0.19013066100000001</v>
      </c>
      <c r="L98" s="802">
        <v>0.171680995</v>
      </c>
      <c r="M98" s="803">
        <v>0.32109151800000002</v>
      </c>
      <c r="N98" s="803">
        <v>0.194619561</v>
      </c>
      <c r="O98" s="803">
        <v>0.24145304400000001</v>
      </c>
      <c r="P98" s="802">
        <v>0.24451250599999999</v>
      </c>
    </row>
    <row r="99" spans="1:16" s="506" customFormat="1" ht="16.5" customHeight="1">
      <c r="A99" s="533" t="s">
        <v>507</v>
      </c>
      <c r="B99" s="804">
        <v>0.56901046099999997</v>
      </c>
      <c r="C99" s="804">
        <v>0.63722585399999998</v>
      </c>
      <c r="D99" s="804">
        <v>0.70121209100000004</v>
      </c>
      <c r="E99" s="804">
        <v>0.77478449500000002</v>
      </c>
      <c r="F99" s="804">
        <v>0.78788245700000004</v>
      </c>
      <c r="G99" s="804">
        <v>0.74917310800000003</v>
      </c>
      <c r="H99" s="804">
        <v>0.75613390300000005</v>
      </c>
      <c r="I99" s="804">
        <v>0.68567109400000004</v>
      </c>
      <c r="J99" s="804">
        <v>0.744091697</v>
      </c>
      <c r="K99" s="804">
        <v>0.92022193799999996</v>
      </c>
      <c r="L99" s="804">
        <v>1.014091694</v>
      </c>
      <c r="M99" s="805">
        <v>0.75695389099999999</v>
      </c>
      <c r="N99" s="805">
        <v>0.85816082999999999</v>
      </c>
      <c r="O99" s="805">
        <v>0.82068316600000002</v>
      </c>
      <c r="P99" s="804">
        <v>0.82898606900000005</v>
      </c>
    </row>
    <row r="100" spans="1:16" s="506" customFormat="1" ht="16.5" customHeight="1">
      <c r="A100" s="536" t="s">
        <v>599</v>
      </c>
      <c r="B100" s="820">
        <v>2.2623540310000001</v>
      </c>
      <c r="C100" s="820">
        <v>2.5655094909999998</v>
      </c>
      <c r="D100" s="820">
        <v>3.1001600050000002</v>
      </c>
      <c r="E100" s="820">
        <v>3.8391318079999999</v>
      </c>
      <c r="F100" s="820">
        <v>4.1640468339999996</v>
      </c>
      <c r="G100" s="820">
        <v>4.3721292140000001</v>
      </c>
      <c r="H100" s="820">
        <v>4.7703711960000001</v>
      </c>
      <c r="I100" s="820">
        <v>4.9252251349999998</v>
      </c>
      <c r="J100" s="820">
        <v>6.0508004179999997</v>
      </c>
      <c r="K100" s="820">
        <v>6.9321047719999997</v>
      </c>
      <c r="L100" s="820">
        <v>10.537715686</v>
      </c>
      <c r="M100" s="821">
        <v>4.0548807120000001</v>
      </c>
      <c r="N100" s="821">
        <v>7.2392331790000002</v>
      </c>
      <c r="O100" s="821">
        <v>5.7081617690000002</v>
      </c>
      <c r="P100" s="820">
        <v>5.6652288579999999</v>
      </c>
    </row>
    <row r="101" spans="1:16">
      <c r="A101" s="271" t="s">
        <v>456</v>
      </c>
      <c r="B101" s="13"/>
      <c r="C101" s="13"/>
      <c r="D101" s="13"/>
      <c r="E101" s="13"/>
      <c r="F101" s="13"/>
      <c r="G101" s="13"/>
      <c r="H101" s="13"/>
      <c r="I101" s="13"/>
      <c r="J101" s="13"/>
      <c r="K101" s="13"/>
      <c r="L101" s="13"/>
      <c r="M101" s="226"/>
      <c r="N101" s="226"/>
      <c r="O101" s="226"/>
      <c r="P101" s="40"/>
    </row>
    <row r="102" spans="1:16">
      <c r="A102" s="170" t="s">
        <v>555</v>
      </c>
      <c r="B102" s="13"/>
      <c r="C102" s="13"/>
      <c r="D102" s="13"/>
      <c r="E102" s="13"/>
      <c r="F102" s="13"/>
      <c r="G102" s="13"/>
      <c r="H102" s="13"/>
      <c r="I102" s="13"/>
      <c r="J102" s="13"/>
      <c r="K102" s="13"/>
      <c r="L102" s="13"/>
      <c r="M102" s="226"/>
      <c r="N102" s="226"/>
      <c r="O102" s="226"/>
      <c r="P102" s="40"/>
    </row>
    <row r="103" spans="1:16">
      <c r="A103" s="271" t="s">
        <v>843</v>
      </c>
      <c r="B103" s="13"/>
      <c r="C103" s="13"/>
      <c r="D103" s="13"/>
      <c r="E103" s="13"/>
      <c r="F103" s="13"/>
      <c r="G103" s="13"/>
      <c r="H103" s="13"/>
      <c r="I103" s="13"/>
      <c r="J103" s="13"/>
      <c r="K103" s="13"/>
      <c r="L103" s="13"/>
      <c r="M103" s="226"/>
      <c r="N103" s="226"/>
      <c r="O103" s="226"/>
      <c r="P103" s="40"/>
    </row>
    <row r="104" spans="1:16">
      <c r="A104" s="303" t="s">
        <v>790</v>
      </c>
      <c r="B104" s="3"/>
      <c r="C104" s="3"/>
      <c r="D104" s="3"/>
      <c r="G104" s="187"/>
      <c r="J104" s="187"/>
      <c r="M104" s="226"/>
      <c r="N104" s="226"/>
      <c r="O104" s="226"/>
    </row>
    <row r="105" spans="1:16">
      <c r="A105" s="13"/>
      <c r="B105" s="13"/>
      <c r="C105" s="13"/>
      <c r="D105" s="13"/>
      <c r="E105" s="13"/>
      <c r="F105" s="13"/>
      <c r="G105" s="13"/>
      <c r="H105" s="13"/>
      <c r="I105" s="13"/>
      <c r="J105" s="13"/>
      <c r="K105" s="13"/>
      <c r="L105" s="13"/>
      <c r="M105" s="226"/>
      <c r="N105" s="226"/>
      <c r="O105" s="226"/>
      <c r="P105" s="40"/>
    </row>
    <row r="106" spans="1:16" ht="21">
      <c r="A106" s="297" t="s">
        <v>838</v>
      </c>
      <c r="B106" s="13"/>
      <c r="C106" s="13"/>
      <c r="D106" s="13"/>
      <c r="E106" s="13"/>
      <c r="F106" s="13"/>
      <c r="G106" s="13"/>
      <c r="H106" s="13"/>
      <c r="I106" s="13"/>
      <c r="J106" s="13"/>
      <c r="K106" s="13"/>
      <c r="L106" s="13"/>
      <c r="M106" s="226"/>
      <c r="N106" s="226"/>
      <c r="O106" s="226"/>
      <c r="P106" s="40"/>
    </row>
    <row r="107" spans="1:16" ht="13.5" thickBot="1">
      <c r="A107" s="13"/>
      <c r="B107" s="13"/>
      <c r="C107" s="13"/>
      <c r="D107" s="13"/>
      <c r="E107" s="13"/>
      <c r="F107" s="13"/>
      <c r="G107" s="13"/>
      <c r="H107" s="13"/>
      <c r="I107" s="13"/>
      <c r="J107" s="13"/>
      <c r="K107" s="13"/>
      <c r="L107" s="13"/>
      <c r="M107" s="226"/>
      <c r="N107" s="226"/>
      <c r="O107" s="226"/>
      <c r="P107" s="40"/>
    </row>
    <row r="108" spans="1:16" ht="15" customHeight="1">
      <c r="A108" s="611" t="s">
        <v>88</v>
      </c>
      <c r="B108" s="43" t="s">
        <v>42</v>
      </c>
      <c r="C108" s="43" t="s">
        <v>133</v>
      </c>
      <c r="D108" s="43" t="s">
        <v>135</v>
      </c>
      <c r="E108" s="43" t="s">
        <v>43</v>
      </c>
      <c r="F108" s="43" t="s">
        <v>44</v>
      </c>
      <c r="G108" s="43" t="s">
        <v>45</v>
      </c>
      <c r="H108" s="43" t="s">
        <v>46</v>
      </c>
      <c r="I108" s="43" t="s">
        <v>137</v>
      </c>
      <c r="J108" s="43" t="s">
        <v>138</v>
      </c>
      <c r="K108" s="43" t="s">
        <v>139</v>
      </c>
      <c r="L108" s="268">
        <v>100000</v>
      </c>
      <c r="M108" s="266" t="s">
        <v>278</v>
      </c>
      <c r="N108" s="266" t="s">
        <v>276</v>
      </c>
      <c r="O108" s="273" t="s">
        <v>84</v>
      </c>
      <c r="P108" s="298" t="s">
        <v>266</v>
      </c>
    </row>
    <row r="109" spans="1:16" ht="15" customHeight="1">
      <c r="A109" s="241" t="s">
        <v>271</v>
      </c>
      <c r="B109" s="44" t="s">
        <v>132</v>
      </c>
      <c r="C109" s="44" t="s">
        <v>47</v>
      </c>
      <c r="D109" s="44" t="s">
        <v>47</v>
      </c>
      <c r="E109" s="44" t="s">
        <v>47</v>
      </c>
      <c r="F109" s="44" t="s">
        <v>47</v>
      </c>
      <c r="G109" s="44" t="s">
        <v>47</v>
      </c>
      <c r="H109" s="44" t="s">
        <v>47</v>
      </c>
      <c r="I109" s="44" t="s">
        <v>47</v>
      </c>
      <c r="J109" s="44" t="s">
        <v>47</v>
      </c>
      <c r="K109" s="44" t="s">
        <v>47</v>
      </c>
      <c r="L109" s="44" t="s">
        <v>50</v>
      </c>
      <c r="M109" s="251" t="s">
        <v>277</v>
      </c>
      <c r="N109" s="251" t="s">
        <v>156</v>
      </c>
      <c r="O109" s="272" t="s">
        <v>155</v>
      </c>
      <c r="P109" s="299" t="s">
        <v>343</v>
      </c>
    </row>
    <row r="110" spans="1:16" ht="15" customHeight="1" thickBot="1">
      <c r="A110" s="462" t="s">
        <v>89</v>
      </c>
      <c r="B110" s="45" t="s">
        <v>50</v>
      </c>
      <c r="C110" s="45" t="s">
        <v>134</v>
      </c>
      <c r="D110" s="45" t="s">
        <v>136</v>
      </c>
      <c r="E110" s="45" t="s">
        <v>51</v>
      </c>
      <c r="F110" s="45" t="s">
        <v>52</v>
      </c>
      <c r="G110" s="45" t="s">
        <v>53</v>
      </c>
      <c r="H110" s="45" t="s">
        <v>49</v>
      </c>
      <c r="I110" s="45" t="s">
        <v>140</v>
      </c>
      <c r="J110" s="45" t="s">
        <v>141</v>
      </c>
      <c r="K110" s="45" t="s">
        <v>142</v>
      </c>
      <c r="L110" s="45" t="s">
        <v>143</v>
      </c>
      <c r="M110" s="267" t="s">
        <v>156</v>
      </c>
      <c r="N110" s="267" t="s">
        <v>143</v>
      </c>
      <c r="O110" s="274" t="s">
        <v>48</v>
      </c>
      <c r="P110" s="300" t="s">
        <v>287</v>
      </c>
    </row>
    <row r="111" spans="1:16" ht="15" customHeight="1">
      <c r="A111" s="590" t="s">
        <v>269</v>
      </c>
      <c r="B111" s="194"/>
      <c r="C111" s="194"/>
      <c r="D111" s="194"/>
      <c r="E111" s="194"/>
      <c r="F111" s="194"/>
      <c r="G111" s="194"/>
      <c r="H111" s="194"/>
      <c r="I111" s="194"/>
      <c r="J111" s="194"/>
      <c r="K111" s="194"/>
      <c r="L111" s="194"/>
      <c r="M111" s="269"/>
      <c r="N111" s="269"/>
      <c r="O111" s="269"/>
    </row>
    <row r="112" spans="1:16" s="506" customFormat="1" ht="16.5" customHeight="1">
      <c r="A112" s="528" t="s">
        <v>345</v>
      </c>
      <c r="B112" s="618">
        <v>1.1025218370000001</v>
      </c>
      <c r="C112" s="618">
        <v>0.96623629</v>
      </c>
      <c r="D112" s="618">
        <v>0.87240547300000004</v>
      </c>
      <c r="E112" s="618">
        <v>1.4645961890000001</v>
      </c>
      <c r="F112" s="618">
        <v>1.369579667</v>
      </c>
      <c r="G112" s="618">
        <v>1.1278481659999999</v>
      </c>
      <c r="H112" s="618">
        <v>0.63719147700000001</v>
      </c>
      <c r="I112" s="618">
        <v>-0.20287709800000001</v>
      </c>
      <c r="J112" s="618">
        <v>0.46740052300000001</v>
      </c>
      <c r="K112" s="618">
        <v>-0.693513983</v>
      </c>
      <c r="L112" s="618">
        <v>-0.60097426099999995</v>
      </c>
      <c r="M112" s="619">
        <v>1.088821096</v>
      </c>
      <c r="N112" s="619">
        <v>-0.23671658200000001</v>
      </c>
      <c r="O112" s="619">
        <v>0.22383473100000001</v>
      </c>
      <c r="P112" s="618">
        <v>0.196763719</v>
      </c>
    </row>
    <row r="113" spans="1:16" s="506" customFormat="1" ht="15.75" customHeight="1">
      <c r="A113" s="531" t="s">
        <v>189</v>
      </c>
      <c r="B113" s="620">
        <v>2.2894340880000001</v>
      </c>
      <c r="C113" s="620">
        <v>2.9753548360000002</v>
      </c>
      <c r="D113" s="620">
        <v>1.8066410770000001</v>
      </c>
      <c r="E113" s="620">
        <v>2.279791683</v>
      </c>
      <c r="F113" s="620">
        <v>2.0957762249999998</v>
      </c>
      <c r="G113" s="620">
        <v>0.32439267199999999</v>
      </c>
      <c r="H113" s="620">
        <v>1.086324997</v>
      </c>
      <c r="I113" s="620">
        <v>-0.42302395100000001</v>
      </c>
      <c r="J113" s="620">
        <v>-0.49468380499999998</v>
      </c>
      <c r="K113" s="620">
        <v>-2.5862300390000001</v>
      </c>
      <c r="L113" s="620">
        <v>-0.92835219599999996</v>
      </c>
      <c r="M113" s="621">
        <v>1.659921043</v>
      </c>
      <c r="N113" s="621">
        <v>-0.99474272500000005</v>
      </c>
      <c r="O113" s="621">
        <v>0.14185437200000001</v>
      </c>
      <c r="P113" s="620">
        <v>0.122874652</v>
      </c>
    </row>
    <row r="114" spans="1:16" s="506" customFormat="1" ht="15.75" customHeight="1">
      <c r="A114" s="533" t="s">
        <v>190</v>
      </c>
      <c r="B114" s="622">
        <v>1.9616567149999999</v>
      </c>
      <c r="C114" s="623">
        <v>1.923468325</v>
      </c>
      <c r="D114" s="622">
        <v>2.5128215159999998</v>
      </c>
      <c r="E114" s="622">
        <v>2.5854323460000002</v>
      </c>
      <c r="F114" s="622">
        <v>2.4064085049999999</v>
      </c>
      <c r="G114" s="622">
        <v>2.562758074</v>
      </c>
      <c r="H114" s="622">
        <v>2.3798330989999998</v>
      </c>
      <c r="I114" s="622">
        <v>1.2258585179999999</v>
      </c>
      <c r="J114" s="622">
        <v>1.5123969770000001</v>
      </c>
      <c r="K114" s="622">
        <v>0.89124627899999997</v>
      </c>
      <c r="L114" s="622">
        <v>1.0510443330000001</v>
      </c>
      <c r="M114" s="624">
        <v>2.463033459</v>
      </c>
      <c r="N114" s="624">
        <v>1.1937996959999999</v>
      </c>
      <c r="O114" s="624">
        <v>1.5858859599999999</v>
      </c>
      <c r="P114" s="622">
        <v>1.637199319</v>
      </c>
    </row>
    <row r="115" spans="1:16" s="506" customFormat="1" ht="15.75" customHeight="1">
      <c r="A115" s="531" t="s">
        <v>191</v>
      </c>
      <c r="B115" s="620">
        <v>-5.6794737829999997</v>
      </c>
      <c r="C115" s="620">
        <v>-7.281182555</v>
      </c>
      <c r="D115" s="620">
        <v>-7.9478058320000002</v>
      </c>
      <c r="E115" s="620">
        <v>-8.4734733880000004</v>
      </c>
      <c r="F115" s="620">
        <v>-9.9865379839999999</v>
      </c>
      <c r="G115" s="620">
        <v>-10.412174387</v>
      </c>
      <c r="H115" s="620">
        <v>-13.997184075</v>
      </c>
      <c r="I115" s="620">
        <v>-16.659396407999999</v>
      </c>
      <c r="J115" s="620">
        <v>-8.6940864340000008</v>
      </c>
      <c r="K115" s="620">
        <v>2.3381114000000001E-2</v>
      </c>
      <c r="L115" s="620">
        <v>-6.2253480989999996</v>
      </c>
      <c r="M115" s="621">
        <v>-10.631313772</v>
      </c>
      <c r="N115" s="621">
        <v>-7.5359750859999997</v>
      </c>
      <c r="O115" s="621">
        <v>-8.7055593879999993</v>
      </c>
      <c r="P115" s="620">
        <v>-9.2299164690000008</v>
      </c>
    </row>
    <row r="116" spans="1:16" s="506" customFormat="1" ht="15.75" customHeight="1">
      <c r="A116" s="533" t="s">
        <v>192</v>
      </c>
      <c r="B116" s="622">
        <v>-3.2411499999999998E-4</v>
      </c>
      <c r="C116" s="622">
        <v>-3.3372956070000002</v>
      </c>
      <c r="D116" s="622">
        <v>-2.8285701400000001</v>
      </c>
      <c r="E116" s="622">
        <v>-2.9604238820000002</v>
      </c>
      <c r="F116" s="622">
        <v>-3.9415417009999998</v>
      </c>
      <c r="G116" s="622">
        <v>-2.7704922010000002</v>
      </c>
      <c r="H116" s="622">
        <v>-3.1894902630000002</v>
      </c>
      <c r="I116" s="622">
        <v>-4.006233935</v>
      </c>
      <c r="J116" s="622">
        <v>-1.9934210939999999</v>
      </c>
      <c r="K116" s="622">
        <v>-4.6205056999999998</v>
      </c>
      <c r="L116" s="622">
        <v>-3.5535956999999998</v>
      </c>
      <c r="M116" s="624">
        <v>-3.1071686409999999</v>
      </c>
      <c r="N116" s="624">
        <v>-3.4556051679999999</v>
      </c>
      <c r="O116" s="624">
        <v>-3.3521042900000002</v>
      </c>
      <c r="P116" s="622">
        <v>-3.5541183589999998</v>
      </c>
    </row>
    <row r="117" spans="1:16" s="506" customFormat="1" ht="15.75" customHeight="1">
      <c r="A117" s="536" t="s">
        <v>193</v>
      </c>
      <c r="B117" s="625">
        <v>-0.31243795899999999</v>
      </c>
      <c r="C117" s="625">
        <v>0.91186692899999999</v>
      </c>
      <c r="D117" s="625">
        <v>1.484280477</v>
      </c>
      <c r="E117" s="625">
        <v>3.1857195749999998</v>
      </c>
      <c r="F117" s="625">
        <v>5.1122172030000002</v>
      </c>
      <c r="G117" s="625">
        <v>6.871223477</v>
      </c>
      <c r="H117" s="625">
        <v>-4.4737389240000001</v>
      </c>
      <c r="I117" s="625">
        <v>2.8752141259999999</v>
      </c>
      <c r="J117" s="625">
        <v>4.0848741400000002</v>
      </c>
      <c r="K117" s="625">
        <v>-3.2363465370000002</v>
      </c>
      <c r="L117" s="625">
        <v>-0.69117121000000004</v>
      </c>
      <c r="M117" s="626">
        <v>1.943600378</v>
      </c>
      <c r="N117" s="626">
        <v>0.82936083100000002</v>
      </c>
      <c r="O117" s="626">
        <v>1.424248967</v>
      </c>
      <c r="P117" s="625">
        <v>1.6136969919999999</v>
      </c>
    </row>
    <row r="118" spans="1:16" s="506" customFormat="1" ht="16.5" customHeight="1">
      <c r="A118" s="539" t="s">
        <v>349</v>
      </c>
      <c r="B118" s="627">
        <v>2.2194794469999999</v>
      </c>
      <c r="C118" s="627">
        <v>1.693863047</v>
      </c>
      <c r="D118" s="627">
        <v>0.925416134</v>
      </c>
      <c r="E118" s="627">
        <v>1.3041294489999999</v>
      </c>
      <c r="F118" s="627">
        <v>0.99613154500000001</v>
      </c>
      <c r="G118" s="627">
        <v>0.63785086499999999</v>
      </c>
      <c r="H118" s="627">
        <v>0.58862990500000001</v>
      </c>
      <c r="I118" s="627">
        <v>-0.50466842599999995</v>
      </c>
      <c r="J118" s="627">
        <v>3.8155034999999997E-2</v>
      </c>
      <c r="K118" s="627">
        <v>0.72474172100000001</v>
      </c>
      <c r="L118" s="627">
        <v>-4.9123337000000003E-2</v>
      </c>
      <c r="M118" s="628">
        <v>0.94338179499999997</v>
      </c>
      <c r="N118" s="628">
        <v>3.4716734999999999E-2</v>
      </c>
      <c r="O118" s="628">
        <v>0.36812326000000001</v>
      </c>
      <c r="P118" s="627">
        <v>0.40427136800000002</v>
      </c>
    </row>
    <row r="119" spans="1:16" s="506" customFormat="1" ht="15.75" customHeight="1">
      <c r="A119" s="531" t="s">
        <v>86</v>
      </c>
      <c r="B119" s="620">
        <v>4.5441280290000003</v>
      </c>
      <c r="C119" s="620">
        <v>3.485366999</v>
      </c>
      <c r="D119" s="620">
        <v>2.802486644</v>
      </c>
      <c r="E119" s="620">
        <v>2.444218647</v>
      </c>
      <c r="F119" s="620">
        <v>1.936196893</v>
      </c>
      <c r="G119" s="620">
        <v>1.5135362320000001</v>
      </c>
      <c r="H119" s="620">
        <v>2.0732140609999998</v>
      </c>
      <c r="I119" s="620">
        <v>0.33391794600000002</v>
      </c>
      <c r="J119" s="620">
        <v>0.77046366399999999</v>
      </c>
      <c r="K119" s="620">
        <v>-7.6336935999999994E-2</v>
      </c>
      <c r="L119" s="620">
        <v>0.325495647</v>
      </c>
      <c r="M119" s="621">
        <v>2.1668615440000001</v>
      </c>
      <c r="N119" s="621">
        <v>0.38346176799999998</v>
      </c>
      <c r="O119" s="621">
        <v>0.99049651299999997</v>
      </c>
      <c r="P119" s="620">
        <v>1.03049024</v>
      </c>
    </row>
    <row r="120" spans="1:16" s="506" customFormat="1" ht="15.75" customHeight="1">
      <c r="A120" s="533" t="s">
        <v>195</v>
      </c>
      <c r="B120" s="622">
        <v>5.4856788400000003</v>
      </c>
      <c r="C120" s="622">
        <v>3.0810814770000001</v>
      </c>
      <c r="D120" s="622">
        <v>2.5221399369999999</v>
      </c>
      <c r="E120" s="622">
        <v>2.4812282809999999</v>
      </c>
      <c r="F120" s="622">
        <v>1.9117250990000001</v>
      </c>
      <c r="G120" s="622">
        <v>1.4754913000000001</v>
      </c>
      <c r="H120" s="622">
        <v>1.376129143</v>
      </c>
      <c r="I120" s="622">
        <v>-3.5173162000000001E-2</v>
      </c>
      <c r="J120" s="622">
        <v>0.78007925700000003</v>
      </c>
      <c r="K120" s="622">
        <v>0.65588736599999997</v>
      </c>
      <c r="L120" s="622">
        <v>-0.287237401</v>
      </c>
      <c r="M120" s="624">
        <v>1.906270575</v>
      </c>
      <c r="N120" s="624">
        <v>0.25592911600000001</v>
      </c>
      <c r="O120" s="624">
        <v>0.83519489800000002</v>
      </c>
      <c r="P120" s="622">
        <v>0.90143568500000004</v>
      </c>
    </row>
    <row r="121" spans="1:16" s="506" customFormat="1" ht="15.75" customHeight="1">
      <c r="A121" s="531" t="s">
        <v>384</v>
      </c>
      <c r="B121" s="620">
        <v>88.565536819000002</v>
      </c>
      <c r="C121" s="620">
        <v>91.856680358000006</v>
      </c>
      <c r="D121" s="620">
        <v>54.800204460000003</v>
      </c>
      <c r="E121" s="620">
        <v>20.442457774000001</v>
      </c>
      <c r="F121" s="620">
        <v>12.050159063000001</v>
      </c>
      <c r="G121" s="620">
        <v>7.7527485949999999</v>
      </c>
      <c r="H121" s="620">
        <v>5.7423579030000003</v>
      </c>
      <c r="I121" s="620">
        <v>-0.320743528</v>
      </c>
      <c r="J121" s="620">
        <v>-1.293282249</v>
      </c>
      <c r="K121" s="620">
        <v>1.215922693</v>
      </c>
      <c r="L121" s="620">
        <v>-5.5334195929999996</v>
      </c>
      <c r="M121" s="621">
        <v>12.149824603000001</v>
      </c>
      <c r="N121" s="621">
        <v>-1.8255183859999999</v>
      </c>
      <c r="O121" s="621">
        <v>2.2898585219999998</v>
      </c>
      <c r="P121" s="620">
        <v>3.132454573</v>
      </c>
    </row>
    <row r="122" spans="1:16" s="506" customFormat="1" ht="15.75" customHeight="1">
      <c r="A122" s="533" t="s">
        <v>196</v>
      </c>
      <c r="B122" s="622">
        <v>2.2488908030000001</v>
      </c>
      <c r="C122" s="622">
        <v>5.078553512</v>
      </c>
      <c r="D122" s="622">
        <v>4.6340747330000003</v>
      </c>
      <c r="E122" s="622">
        <v>2.0024107899999999</v>
      </c>
      <c r="F122" s="622">
        <v>2.2952274429999999</v>
      </c>
      <c r="G122" s="622">
        <v>2.0949914939999998</v>
      </c>
      <c r="H122" s="622">
        <v>10.095523589000001</v>
      </c>
      <c r="I122" s="622">
        <v>4.3451682009999999</v>
      </c>
      <c r="J122" s="622">
        <v>0.66830150399999999</v>
      </c>
      <c r="K122" s="622">
        <v>-5.7460804630000002</v>
      </c>
      <c r="L122" s="622">
        <v>3.1408910809999999</v>
      </c>
      <c r="M122" s="624">
        <v>5.1269608179999997</v>
      </c>
      <c r="N122" s="624">
        <v>1.2922942150000001</v>
      </c>
      <c r="O122" s="624">
        <v>2.2637558809999998</v>
      </c>
      <c r="P122" s="622">
        <v>2.0264080199999999</v>
      </c>
    </row>
    <row r="123" spans="1:16" s="506" customFormat="1" ht="15.75" customHeight="1">
      <c r="A123" s="531" t="s">
        <v>197</v>
      </c>
      <c r="B123" s="620">
        <v>-1.6051426280000001</v>
      </c>
      <c r="C123" s="620">
        <v>-1.8377957039999999</v>
      </c>
      <c r="D123" s="620">
        <v>-1.799699119</v>
      </c>
      <c r="E123" s="620">
        <v>-1.5722601380000001</v>
      </c>
      <c r="F123" s="620">
        <v>-2.3808524379999998</v>
      </c>
      <c r="G123" s="620">
        <v>-3.3299533960000001</v>
      </c>
      <c r="H123" s="620">
        <v>-2.9719546000000001</v>
      </c>
      <c r="I123" s="620">
        <v>-3.7232226480000001</v>
      </c>
      <c r="J123" s="620">
        <v>-2.5619364939999998</v>
      </c>
      <c r="K123" s="620">
        <v>-1.98196734</v>
      </c>
      <c r="L123" s="620">
        <v>-7.4681113669999997</v>
      </c>
      <c r="M123" s="621">
        <v>-2.2471323179999998</v>
      </c>
      <c r="N123" s="621">
        <v>-4.2271482760000003</v>
      </c>
      <c r="O123" s="621">
        <v>-3.3784933150000001</v>
      </c>
      <c r="P123" s="620">
        <v>-3.5558429729999999</v>
      </c>
    </row>
    <row r="124" spans="1:16" s="506" customFormat="1" ht="15.75" customHeight="1">
      <c r="A124" s="533" t="s">
        <v>198</v>
      </c>
      <c r="B124" s="622">
        <v>-2.4726899420000001</v>
      </c>
      <c r="C124" s="622">
        <v>-2.171249988</v>
      </c>
      <c r="D124" s="622">
        <v>-2.690932036</v>
      </c>
      <c r="E124" s="622">
        <v>-2.9615660070000001</v>
      </c>
      <c r="F124" s="622">
        <v>-4.5887035970000003</v>
      </c>
      <c r="G124" s="622">
        <v>-5.8674122759999996</v>
      </c>
      <c r="H124" s="622">
        <v>-5.5535061900000002</v>
      </c>
      <c r="I124" s="622">
        <v>-6.4568713520000003</v>
      </c>
      <c r="J124" s="622">
        <v>-5.0707036839999997</v>
      </c>
      <c r="K124" s="622">
        <v>-4.7347626509999996</v>
      </c>
      <c r="L124" s="622">
        <v>-10.818065766</v>
      </c>
      <c r="M124" s="624">
        <v>-4.1033588869999997</v>
      </c>
      <c r="N124" s="624">
        <v>-7.1065489230000001</v>
      </c>
      <c r="O124" s="624">
        <v>-5.8437653469999997</v>
      </c>
      <c r="P124" s="622">
        <v>-6.0566741559999997</v>
      </c>
    </row>
    <row r="125" spans="1:16" s="506" customFormat="1" ht="15.75" customHeight="1">
      <c r="A125" s="531" t="s">
        <v>199</v>
      </c>
      <c r="B125" s="620">
        <v>6.8450842229999997</v>
      </c>
      <c r="C125" s="620">
        <v>7.025864339</v>
      </c>
      <c r="D125" s="620">
        <v>9.0612287130000002</v>
      </c>
      <c r="E125" s="620">
        <v>34.899231813999997</v>
      </c>
      <c r="F125" s="620">
        <v>277.543908767</v>
      </c>
      <c r="G125" s="620">
        <v>258.36645203</v>
      </c>
      <c r="H125" s="620">
        <v>242.877592335</v>
      </c>
      <c r="I125" s="620">
        <v>196.292118383</v>
      </c>
      <c r="J125" s="620">
        <v>35.185320718</v>
      </c>
      <c r="K125" s="620">
        <v>22.178698499999999</v>
      </c>
      <c r="L125" s="620">
        <v>18.368040986</v>
      </c>
      <c r="M125" s="621">
        <v>29.786214640000001</v>
      </c>
      <c r="N125" s="621">
        <v>25.311679520999999</v>
      </c>
      <c r="O125" s="621">
        <v>27.033588744999999</v>
      </c>
      <c r="P125" s="620">
        <v>28.003315174000001</v>
      </c>
    </row>
    <row r="126" spans="1:16" s="506" customFormat="1" ht="15.75" customHeight="1">
      <c r="A126" s="533" t="s">
        <v>200</v>
      </c>
      <c r="B126" s="622">
        <v>-2.7870553830000002</v>
      </c>
      <c r="C126" s="622">
        <v>-3.4750545100000001</v>
      </c>
      <c r="D126" s="622">
        <v>-0.586467725</v>
      </c>
      <c r="E126" s="622">
        <v>3.5153824130000002</v>
      </c>
      <c r="F126" s="622">
        <v>7.9684163899999998</v>
      </c>
      <c r="G126" s="622">
        <v>8.7708280030000001</v>
      </c>
      <c r="H126" s="622">
        <v>10.105096845</v>
      </c>
      <c r="I126" s="622">
        <v>11.869987216</v>
      </c>
      <c r="J126" s="622">
        <v>11.176959981</v>
      </c>
      <c r="K126" s="622">
        <v>11.186097624</v>
      </c>
      <c r="L126" s="622">
        <v>12.31177213</v>
      </c>
      <c r="M126" s="624">
        <v>4.9430458039999996</v>
      </c>
      <c r="N126" s="624">
        <v>11.623344091</v>
      </c>
      <c r="O126" s="624">
        <v>8.405275541</v>
      </c>
      <c r="P126" s="622">
        <v>8.7121192409999999</v>
      </c>
    </row>
    <row r="127" spans="1:16" s="506" customFormat="1" ht="15.75" customHeight="1">
      <c r="A127" s="531" t="s">
        <v>201</v>
      </c>
      <c r="B127" s="620">
        <v>5.6798250560000003</v>
      </c>
      <c r="C127" s="620">
        <v>5.5865461539999997</v>
      </c>
      <c r="D127" s="620">
        <v>-1.948241044</v>
      </c>
      <c r="E127" s="620">
        <v>-3.440331504</v>
      </c>
      <c r="F127" s="620">
        <v>-3.1302697429999999</v>
      </c>
      <c r="G127" s="620">
        <v>-2.7920120079999999</v>
      </c>
      <c r="H127" s="620">
        <v>-2.5288041649999999</v>
      </c>
      <c r="I127" s="620">
        <v>-1.2389684949999999</v>
      </c>
      <c r="J127" s="620">
        <v>-1.6344165770000001</v>
      </c>
      <c r="K127" s="620">
        <v>-1.248374259</v>
      </c>
      <c r="L127" s="620">
        <v>7.6218121999999999</v>
      </c>
      <c r="M127" s="621">
        <v>-2.7038416120000002</v>
      </c>
      <c r="N127" s="621">
        <v>1.064396983</v>
      </c>
      <c r="O127" s="621">
        <v>-0.31501814500000003</v>
      </c>
      <c r="P127" s="620">
        <v>-0.50409889500000005</v>
      </c>
    </row>
    <row r="128" spans="1:16" s="506" customFormat="1" ht="15.75" customHeight="1">
      <c r="A128" s="533" t="s">
        <v>202</v>
      </c>
      <c r="B128" s="622">
        <v>9.5601822940000005</v>
      </c>
      <c r="C128" s="622">
        <v>4.3868104319999999</v>
      </c>
      <c r="D128" s="622">
        <v>2.3036075189999998</v>
      </c>
      <c r="E128" s="622">
        <v>3.5493463169999999</v>
      </c>
      <c r="F128" s="622">
        <v>3.194013456</v>
      </c>
      <c r="G128" s="622">
        <v>3.8982665609999998</v>
      </c>
      <c r="H128" s="622">
        <v>3.170993347</v>
      </c>
      <c r="I128" s="622">
        <v>2.8398803500000001</v>
      </c>
      <c r="J128" s="622">
        <v>-1.6999121189999999</v>
      </c>
      <c r="K128" s="622">
        <v>-6.0432310349999998</v>
      </c>
      <c r="L128" s="622">
        <v>0.84257093699999996</v>
      </c>
      <c r="M128" s="624">
        <v>3.4040543190000001</v>
      </c>
      <c r="N128" s="624">
        <v>-0.97332854899999999</v>
      </c>
      <c r="O128" s="624">
        <v>0.63769423700000005</v>
      </c>
      <c r="P128" s="622">
        <v>1.081385933</v>
      </c>
    </row>
    <row r="129" spans="1:20" s="506" customFormat="1" ht="15.75" customHeight="1">
      <c r="A129" s="536" t="s">
        <v>203</v>
      </c>
      <c r="B129" s="625">
        <v>-0.88213751299999998</v>
      </c>
      <c r="C129" s="625">
        <v>2.3732175529999999</v>
      </c>
      <c r="D129" s="625">
        <v>0.234397889</v>
      </c>
      <c r="E129" s="625">
        <v>3.0280184160000001</v>
      </c>
      <c r="F129" s="625">
        <v>4.124286863</v>
      </c>
      <c r="G129" s="625">
        <v>3.282608814</v>
      </c>
      <c r="H129" s="625">
        <v>-9.4357022629999996</v>
      </c>
      <c r="I129" s="625">
        <v>-6.9257317040000004</v>
      </c>
      <c r="J129" s="625">
        <v>7.1990074679999996</v>
      </c>
      <c r="K129" s="625">
        <v>61.699237029000003</v>
      </c>
      <c r="L129" s="625">
        <v>10.791050874</v>
      </c>
      <c r="M129" s="626">
        <v>0.24984854400000001</v>
      </c>
      <c r="N129" s="626">
        <v>14.313180078</v>
      </c>
      <c r="O129" s="626">
        <v>7.4089995310000001</v>
      </c>
      <c r="P129" s="625">
        <v>7.4526232739999996</v>
      </c>
    </row>
    <row r="130" spans="1:20" s="506" customFormat="1" ht="16.5" customHeight="1">
      <c r="A130" s="590" t="s">
        <v>270</v>
      </c>
      <c r="B130" s="629"/>
      <c r="C130" s="629"/>
      <c r="D130" s="629"/>
      <c r="E130" s="629"/>
      <c r="F130" s="629"/>
      <c r="G130" s="629"/>
      <c r="H130" s="629"/>
      <c r="I130" s="629"/>
      <c r="J130" s="629"/>
      <c r="K130" s="629"/>
      <c r="L130" s="629"/>
      <c r="M130" s="630"/>
      <c r="N130" s="630"/>
      <c r="O130" s="630"/>
      <c r="P130" s="629"/>
    </row>
    <row r="131" spans="1:20" s="506" customFormat="1" ht="16.5" customHeight="1">
      <c r="A131" s="528" t="s">
        <v>347</v>
      </c>
      <c r="B131" s="618">
        <v>15.034738257000001</v>
      </c>
      <c r="C131" s="618">
        <v>5.0736223220000003</v>
      </c>
      <c r="D131" s="618">
        <v>6.3820030880000003</v>
      </c>
      <c r="E131" s="618">
        <v>10.373518369999999</v>
      </c>
      <c r="F131" s="618">
        <v>9.8751777690000004</v>
      </c>
      <c r="G131" s="618">
        <v>10.426338356</v>
      </c>
      <c r="H131" s="618">
        <v>10.758742849000001</v>
      </c>
      <c r="I131" s="618">
        <v>13.534191217</v>
      </c>
      <c r="J131" s="618">
        <v>16.419401544999999</v>
      </c>
      <c r="K131" s="618">
        <v>19.405740680000001</v>
      </c>
      <c r="L131" s="618">
        <v>-5.5068183279999996</v>
      </c>
      <c r="M131" s="619">
        <v>9.8128890920000007</v>
      </c>
      <c r="N131" s="619">
        <v>8.2078149289999995</v>
      </c>
      <c r="O131" s="619">
        <v>8.9486418840000006</v>
      </c>
      <c r="P131" s="618">
        <v>9.1278208559999996</v>
      </c>
    </row>
    <row r="132" spans="1:20" s="506" customFormat="1" ht="15.75" customHeight="1">
      <c r="A132" s="591" t="s">
        <v>207</v>
      </c>
      <c r="B132" s="631">
        <v>14.958848824</v>
      </c>
      <c r="C132" s="631">
        <v>4.4566851610000002</v>
      </c>
      <c r="D132" s="631">
        <v>6.3610346880000002</v>
      </c>
      <c r="E132" s="631">
        <v>9.9133803789999995</v>
      </c>
      <c r="F132" s="631">
        <v>9.9071736050000005</v>
      </c>
      <c r="G132" s="631">
        <v>11.839151212000001</v>
      </c>
      <c r="H132" s="631">
        <v>12.374179234</v>
      </c>
      <c r="I132" s="631">
        <v>14.533806971000001</v>
      </c>
      <c r="J132" s="631">
        <v>20.340589756</v>
      </c>
      <c r="K132" s="631">
        <v>11.89446077</v>
      </c>
      <c r="L132" s="631">
        <v>-7.3878756379999997</v>
      </c>
      <c r="M132" s="632">
        <v>10.143815177</v>
      </c>
      <c r="N132" s="632">
        <v>8.1035357979999993</v>
      </c>
      <c r="O132" s="632">
        <v>9.1015956150000008</v>
      </c>
      <c r="P132" s="631">
        <v>9.3594441679999996</v>
      </c>
    </row>
    <row r="133" spans="1:20" s="506" customFormat="1" ht="15.75" customHeight="1">
      <c r="A133" s="592" t="s">
        <v>208</v>
      </c>
      <c r="B133" s="633">
        <v>28.852030148000001</v>
      </c>
      <c r="C133" s="633">
        <v>9.7603068139999998</v>
      </c>
      <c r="D133" s="633">
        <v>0.986749926</v>
      </c>
      <c r="E133" s="633">
        <v>-4.3370421690000001</v>
      </c>
      <c r="F133" s="633">
        <v>3.8450500449999998</v>
      </c>
      <c r="G133" s="633">
        <v>20.414880525000001</v>
      </c>
      <c r="H133" s="633">
        <v>-2.816332933</v>
      </c>
      <c r="I133" s="633">
        <v>23.301766137000001</v>
      </c>
      <c r="J133" s="633">
        <v>0.33086284500000002</v>
      </c>
      <c r="K133" s="633">
        <v>49.57370006</v>
      </c>
      <c r="L133" s="633">
        <v>-13.710822062</v>
      </c>
      <c r="M133" s="634">
        <v>1.3297600009999999</v>
      </c>
      <c r="N133" s="634">
        <v>-2.0042931909999999</v>
      </c>
      <c r="O133" s="634">
        <v>-1.2428016799999999</v>
      </c>
      <c r="P133" s="633">
        <v>-1.139287844</v>
      </c>
    </row>
    <row r="134" spans="1:20" s="506" customFormat="1" ht="15.75" customHeight="1">
      <c r="A134" s="591" t="s">
        <v>209</v>
      </c>
      <c r="B134" s="631">
        <v>2.1145491839999999</v>
      </c>
      <c r="C134" s="631">
        <v>30.045694169000001</v>
      </c>
      <c r="D134" s="631">
        <v>17.910071647999999</v>
      </c>
      <c r="E134" s="631">
        <v>46.983770899</v>
      </c>
      <c r="F134" s="631">
        <v>15.545077906</v>
      </c>
      <c r="G134" s="631">
        <v>-33.198517977000002</v>
      </c>
      <c r="H134" s="631">
        <v>-11.651518895000001</v>
      </c>
      <c r="I134" s="631">
        <v>-16.824076733999998</v>
      </c>
      <c r="J134" s="631">
        <v>-17.950776106999999</v>
      </c>
      <c r="K134" s="631">
        <v>65.401660878000001</v>
      </c>
      <c r="L134" s="631">
        <v>40.168603537999999</v>
      </c>
      <c r="M134" s="632">
        <v>8.2365688440000007</v>
      </c>
      <c r="N134" s="632">
        <v>22.827728907000001</v>
      </c>
      <c r="O134" s="632">
        <v>18.909733582000001</v>
      </c>
      <c r="P134" s="631">
        <v>17.575365707</v>
      </c>
    </row>
    <row r="135" spans="1:20" s="506" customFormat="1" ht="16.5" customHeight="1">
      <c r="A135" s="593" t="s">
        <v>348</v>
      </c>
      <c r="B135" s="635">
        <v>0.27140414899999998</v>
      </c>
      <c r="C135" s="635">
        <v>0.39305664800000001</v>
      </c>
      <c r="D135" s="635">
        <v>3.3755067470000002</v>
      </c>
      <c r="E135" s="635">
        <v>2.46692746</v>
      </c>
      <c r="F135" s="635">
        <v>1.064745611</v>
      </c>
      <c r="G135" s="635">
        <v>5.6755673660000001</v>
      </c>
      <c r="H135" s="635">
        <v>-0.53632938299999999</v>
      </c>
      <c r="I135" s="635">
        <v>-6.0088594950000003</v>
      </c>
      <c r="J135" s="635">
        <v>5.0217583430000001</v>
      </c>
      <c r="K135" s="635">
        <v>8.2643780319999998</v>
      </c>
      <c r="L135" s="635">
        <v>-9.1509544480000002</v>
      </c>
      <c r="M135" s="636">
        <v>1.854295698</v>
      </c>
      <c r="N135" s="636">
        <v>-0.64002677200000002</v>
      </c>
      <c r="O135" s="636">
        <v>0.51558205300000004</v>
      </c>
      <c r="P135" s="635">
        <v>1.7118524079999999</v>
      </c>
    </row>
    <row r="136" spans="1:20" s="506" customFormat="1" ht="15.75" customHeight="1">
      <c r="A136" s="591" t="s">
        <v>211</v>
      </c>
      <c r="B136" s="631">
        <v>-0.86606829799999996</v>
      </c>
      <c r="C136" s="631">
        <v>4.2667147109999997</v>
      </c>
      <c r="D136" s="631">
        <v>0.80917916199999995</v>
      </c>
      <c r="E136" s="631">
        <v>-2.8789897419999999</v>
      </c>
      <c r="F136" s="631">
        <v>-7.7925921750000002</v>
      </c>
      <c r="G136" s="631">
        <v>-1.016177412</v>
      </c>
      <c r="H136" s="631">
        <v>-10.884673295000001</v>
      </c>
      <c r="I136" s="631">
        <v>-14.139965165</v>
      </c>
      <c r="J136" s="631">
        <v>-3.8574104650000001</v>
      </c>
      <c r="K136" s="631">
        <v>-19.420209532000001</v>
      </c>
      <c r="L136" s="631">
        <v>-5.2797931790000003</v>
      </c>
      <c r="M136" s="632">
        <v>-4.8578489219999996</v>
      </c>
      <c r="N136" s="632">
        <v>-9.2693651750000008</v>
      </c>
      <c r="O136" s="632">
        <v>-7.13600016</v>
      </c>
      <c r="P136" s="631">
        <v>-6.3653919370000001</v>
      </c>
    </row>
    <row r="137" spans="1:20" s="506" customFormat="1" ht="15.75" customHeight="1">
      <c r="A137" s="594" t="s">
        <v>212</v>
      </c>
      <c r="B137" s="633">
        <v>1.676424503</v>
      </c>
      <c r="C137" s="633">
        <v>-1.138244958</v>
      </c>
      <c r="D137" s="633">
        <v>4.3116027629999998</v>
      </c>
      <c r="E137" s="633">
        <v>4.6173493429999999</v>
      </c>
      <c r="F137" s="633">
        <v>5.8689096430000003</v>
      </c>
      <c r="G137" s="633">
        <v>1.4068286649999999</v>
      </c>
      <c r="H137" s="633">
        <v>-0.48626251599999998</v>
      </c>
      <c r="I137" s="633">
        <v>5.862415843</v>
      </c>
      <c r="J137" s="633">
        <v>-3.0647009810000001</v>
      </c>
      <c r="K137" s="633">
        <v>12.838615768</v>
      </c>
      <c r="L137" s="633">
        <v>-11.033286832</v>
      </c>
      <c r="M137" s="634">
        <v>3.1232197849999999</v>
      </c>
      <c r="N137" s="634">
        <v>-8.6898222999999997E-2</v>
      </c>
      <c r="O137" s="634">
        <v>1.721921754</v>
      </c>
      <c r="P137" s="633">
        <v>2.2562576980000002</v>
      </c>
      <c r="S137" s="558"/>
      <c r="T137" s="558"/>
    </row>
    <row r="138" spans="1:20" s="506" customFormat="1" ht="15.75" customHeight="1">
      <c r="A138" s="591" t="s">
        <v>213</v>
      </c>
      <c r="B138" s="631">
        <v>-5.1994486069999999</v>
      </c>
      <c r="C138" s="631">
        <v>1.099536214</v>
      </c>
      <c r="D138" s="631">
        <v>3.7064660470000002</v>
      </c>
      <c r="E138" s="631">
        <v>3.2046555190000001</v>
      </c>
      <c r="F138" s="631">
        <v>0.328554083</v>
      </c>
      <c r="G138" s="631">
        <v>24.504078675999999</v>
      </c>
      <c r="H138" s="631">
        <v>10.603228327</v>
      </c>
      <c r="I138" s="631">
        <v>-14.853867885</v>
      </c>
      <c r="J138" s="631">
        <v>19.190294484999999</v>
      </c>
      <c r="K138" s="631">
        <v>19.557318554999998</v>
      </c>
      <c r="L138" s="631">
        <v>-10.172602943999999</v>
      </c>
      <c r="M138" s="632">
        <v>7.5116391179999997</v>
      </c>
      <c r="N138" s="632">
        <v>4.1720289030000002</v>
      </c>
      <c r="O138" s="632">
        <v>5.1475229479999998</v>
      </c>
      <c r="P138" s="631">
        <v>7.7150947710000004</v>
      </c>
    </row>
    <row r="139" spans="1:20" s="506" customFormat="1" ht="16.5" customHeight="1">
      <c r="A139" s="595" t="s">
        <v>272</v>
      </c>
      <c r="B139" s="637"/>
      <c r="C139" s="637"/>
      <c r="D139" s="637"/>
      <c r="E139" s="637"/>
      <c r="F139" s="637"/>
      <c r="G139" s="637"/>
      <c r="H139" s="637"/>
      <c r="I139" s="637"/>
      <c r="J139" s="637"/>
      <c r="K139" s="637"/>
      <c r="L139" s="637"/>
      <c r="M139" s="638"/>
      <c r="N139" s="638"/>
      <c r="O139" s="638"/>
      <c r="P139" s="637"/>
    </row>
    <row r="140" spans="1:20" s="506" customFormat="1" ht="16.5" customHeight="1">
      <c r="A140" s="596" t="s">
        <v>584</v>
      </c>
      <c r="B140" s="639">
        <v>1.3004309679999999</v>
      </c>
      <c r="C140" s="639">
        <v>1.0357131799999999</v>
      </c>
      <c r="D140" s="639">
        <v>0.72389216700000003</v>
      </c>
      <c r="E140" s="639">
        <v>1.036947104</v>
      </c>
      <c r="F140" s="639">
        <v>0.78311889300000004</v>
      </c>
      <c r="G140" s="639">
        <v>0.57065451199999995</v>
      </c>
      <c r="H140" s="639">
        <v>3.2776759000000003E-2</v>
      </c>
      <c r="I140" s="639">
        <v>-0.63383508200000005</v>
      </c>
      <c r="J140" s="639">
        <v>-6.3879258999999994E-2</v>
      </c>
      <c r="K140" s="639">
        <v>-1.3600254039999999</v>
      </c>
      <c r="L140" s="639">
        <v>-0.95296440400000004</v>
      </c>
      <c r="M140" s="640">
        <v>0.63043908699999995</v>
      </c>
      <c r="N140" s="640">
        <v>-0.71159307800000005</v>
      </c>
      <c r="O140" s="640">
        <v>-0.24370473400000001</v>
      </c>
      <c r="P140" s="639">
        <v>-0.27487561599999999</v>
      </c>
    </row>
    <row r="141" spans="1:20" s="506" customFormat="1" ht="16.5" customHeight="1">
      <c r="A141" s="597" t="s">
        <v>497</v>
      </c>
      <c r="B141" s="641">
        <v>-4.8308299080000001</v>
      </c>
      <c r="C141" s="641">
        <v>-4.0531217770000003</v>
      </c>
      <c r="D141" s="641">
        <v>-3.5964641350000002</v>
      </c>
      <c r="E141" s="641">
        <v>-2.512871777</v>
      </c>
      <c r="F141" s="641">
        <v>-1.993082179</v>
      </c>
      <c r="G141" s="641">
        <v>-1.406199873</v>
      </c>
      <c r="H141" s="641">
        <v>-0.98118771299999996</v>
      </c>
      <c r="I141" s="641">
        <v>-0.359911596</v>
      </c>
      <c r="J141" s="641">
        <v>0.736906434</v>
      </c>
      <c r="K141" s="641">
        <v>0.212612099</v>
      </c>
      <c r="L141" s="641">
        <v>1.2648105540000001</v>
      </c>
      <c r="M141" s="642">
        <v>-1.9224934309999999</v>
      </c>
      <c r="N141" s="642">
        <v>0.63111723399999997</v>
      </c>
      <c r="O141" s="642">
        <v>-0.30694963800000002</v>
      </c>
      <c r="P141" s="641">
        <v>-0.51564584599999996</v>
      </c>
    </row>
    <row r="142" spans="1:20" s="506" customFormat="1" ht="16.5" customHeight="1">
      <c r="A142" s="598" t="s">
        <v>498</v>
      </c>
      <c r="B142" s="643">
        <v>5.6876488509999996</v>
      </c>
      <c r="C142" s="643">
        <v>3.114398183</v>
      </c>
      <c r="D142" s="643">
        <v>2.3196128370000002</v>
      </c>
      <c r="E142" s="643">
        <v>2.0412544499999998</v>
      </c>
      <c r="F142" s="643">
        <v>1.2836741570000001</v>
      </c>
      <c r="G142" s="643">
        <v>0.887874418</v>
      </c>
      <c r="H142" s="643">
        <v>0.73129868799999997</v>
      </c>
      <c r="I142" s="643">
        <v>-0.51816783099999997</v>
      </c>
      <c r="J142" s="643">
        <v>0.28163258299999999</v>
      </c>
      <c r="K142" s="643">
        <v>-5.9238560000000003E-2</v>
      </c>
      <c r="L142" s="643">
        <v>-0.68126835399999996</v>
      </c>
      <c r="M142" s="644">
        <v>1.415440152</v>
      </c>
      <c r="N142" s="644">
        <v>-0.24166454800000001</v>
      </c>
      <c r="O142" s="644">
        <v>0.34213444900000001</v>
      </c>
      <c r="P142" s="643">
        <v>0.40698779400000001</v>
      </c>
    </row>
    <row r="143" spans="1:20" s="506" customFormat="1" ht="16.5" customHeight="1">
      <c r="A143" s="599" t="s">
        <v>499</v>
      </c>
      <c r="B143" s="641">
        <v>2.4151957720000001</v>
      </c>
      <c r="C143" s="641">
        <v>1.7267313929999999</v>
      </c>
      <c r="D143" s="641">
        <v>0.72604327800000001</v>
      </c>
      <c r="E143" s="641">
        <v>0.86920915499999996</v>
      </c>
      <c r="F143" s="641">
        <v>0.37372312800000002</v>
      </c>
      <c r="G143" s="641">
        <v>5.508453E-2</v>
      </c>
      <c r="H143" s="641">
        <v>-5.1191448000000001E-2</v>
      </c>
      <c r="I143" s="641">
        <v>-0.98539465900000001</v>
      </c>
      <c r="J143" s="641">
        <v>-0.45662216700000002</v>
      </c>
      <c r="K143" s="641">
        <v>9.1266079999999996E-3</v>
      </c>
      <c r="L143" s="641">
        <v>-0.44409523699999998</v>
      </c>
      <c r="M143" s="642">
        <v>0.45718911499999998</v>
      </c>
      <c r="N143" s="642">
        <v>-0.461779</v>
      </c>
      <c r="O143" s="642">
        <v>-0.122653319</v>
      </c>
      <c r="P143" s="641">
        <v>-8.7740265999999997E-2</v>
      </c>
    </row>
    <row r="144" spans="1:20" s="506" customFormat="1" ht="16.5" customHeight="1">
      <c r="A144" s="594" t="s">
        <v>596</v>
      </c>
      <c r="B144" s="645">
        <v>15.189075941</v>
      </c>
      <c r="C144" s="645">
        <v>4.6491511499999998</v>
      </c>
      <c r="D144" s="645">
        <v>6.1528559469999999</v>
      </c>
      <c r="E144" s="645">
        <v>9.1960204280000006</v>
      </c>
      <c r="F144" s="645">
        <v>9.0816405049999993</v>
      </c>
      <c r="G144" s="645">
        <v>10.385518748999999</v>
      </c>
      <c r="H144" s="645">
        <v>11.020656215000001</v>
      </c>
      <c r="I144" s="645">
        <v>12.514030977999999</v>
      </c>
      <c r="J144" s="645">
        <v>19.505915736999999</v>
      </c>
      <c r="K144" s="645">
        <v>9.7252633460000002</v>
      </c>
      <c r="L144" s="645">
        <v>-7.5632254640000003</v>
      </c>
      <c r="M144" s="646">
        <v>9.2983737659999992</v>
      </c>
      <c r="N144" s="646">
        <v>7.0224415149999997</v>
      </c>
      <c r="O144" s="646">
        <v>8.130034942</v>
      </c>
      <c r="P144" s="645">
        <v>8.4066114939999999</v>
      </c>
    </row>
    <row r="145" spans="1:17" s="506" customFormat="1" ht="16.5" customHeight="1">
      <c r="A145" s="600" t="s">
        <v>500</v>
      </c>
      <c r="B145" s="641">
        <v>6.4701914330000001</v>
      </c>
      <c r="C145" s="641">
        <v>5.1208046170000001</v>
      </c>
      <c r="D145" s="641">
        <v>3.7416149430000001</v>
      </c>
      <c r="E145" s="641">
        <v>1.8859003670000001</v>
      </c>
      <c r="F145" s="641">
        <v>-7.2754012000000007E-2</v>
      </c>
      <c r="G145" s="641">
        <v>-0.13362612700000001</v>
      </c>
      <c r="H145" s="641">
        <v>-1.5246556040000001</v>
      </c>
      <c r="I145" s="641">
        <v>-2.6943288129999998</v>
      </c>
      <c r="J145" s="641">
        <v>-1.585982091</v>
      </c>
      <c r="K145" s="641">
        <v>-3.7051755499999999</v>
      </c>
      <c r="L145" s="641">
        <v>4.819602143</v>
      </c>
      <c r="M145" s="642">
        <v>0.53092229599999996</v>
      </c>
      <c r="N145" s="642">
        <v>0.30116503300000003</v>
      </c>
      <c r="O145" s="642">
        <v>0.38146316000000002</v>
      </c>
      <c r="P145" s="641">
        <v>0.22959510299999999</v>
      </c>
    </row>
    <row r="146" spans="1:17" s="506" customFormat="1" ht="16.5" customHeight="1">
      <c r="A146" s="592" t="s">
        <v>501</v>
      </c>
      <c r="B146" s="647">
        <v>-2.2859575630000002</v>
      </c>
      <c r="C146" s="647">
        <v>-2.1396308799999999</v>
      </c>
      <c r="D146" s="647">
        <v>-2.883160986</v>
      </c>
      <c r="E146" s="647">
        <v>-3.3781727579999998</v>
      </c>
      <c r="F146" s="647">
        <v>-5.1766943760000004</v>
      </c>
      <c r="G146" s="647">
        <v>-6.4125084069999998</v>
      </c>
      <c r="H146" s="647">
        <v>-6.1542588140000003</v>
      </c>
      <c r="I146" s="647">
        <v>-6.9088386469999996</v>
      </c>
      <c r="J146" s="647">
        <v>-5.5402130590000001</v>
      </c>
      <c r="K146" s="647">
        <v>-5.4115898380000003</v>
      </c>
      <c r="L146" s="647">
        <v>-11.170482463999999</v>
      </c>
      <c r="M146" s="648">
        <v>-4.5652439969999996</v>
      </c>
      <c r="N146" s="648">
        <v>-7.5676008829999999</v>
      </c>
      <c r="O146" s="648">
        <v>-6.3041672469999996</v>
      </c>
      <c r="P146" s="647">
        <v>-6.5170251810000002</v>
      </c>
    </row>
    <row r="147" spans="1:17" s="506" customFormat="1" ht="16.5" customHeight="1">
      <c r="A147" s="597" t="s">
        <v>502</v>
      </c>
      <c r="B147" s="641">
        <v>0.19798413400000001</v>
      </c>
      <c r="C147" s="641">
        <v>0.27481132800000002</v>
      </c>
      <c r="D147" s="641">
        <v>0.57316931199999999</v>
      </c>
      <c r="E147" s="641">
        <v>0.48978212799999998</v>
      </c>
      <c r="F147" s="641">
        <v>0.51421068599999997</v>
      </c>
      <c r="G147" s="641">
        <v>0.74645391500000002</v>
      </c>
      <c r="H147" s="641">
        <v>0.96309831199999996</v>
      </c>
      <c r="I147" s="641">
        <v>0.84828810399999999</v>
      </c>
      <c r="J147" s="641">
        <v>0.63305309899999995</v>
      </c>
      <c r="K147" s="641">
        <v>0.956185065</v>
      </c>
      <c r="L147" s="641">
        <v>0.89108174600000001</v>
      </c>
      <c r="M147" s="642">
        <v>0.66036088900000001</v>
      </c>
      <c r="N147" s="642">
        <v>0.82968350999999996</v>
      </c>
      <c r="O147" s="642">
        <v>0.74250432399999999</v>
      </c>
      <c r="P147" s="641">
        <v>0.77964053</v>
      </c>
    </row>
    <row r="148" spans="1:17" s="506" customFormat="1" ht="16.5" customHeight="1">
      <c r="A148" s="598" t="s">
        <v>523</v>
      </c>
      <c r="B148" s="643">
        <v>0.82691185499999997</v>
      </c>
      <c r="C148" s="643">
        <v>0.54164637599999998</v>
      </c>
      <c r="D148" s="643">
        <v>4.0673480999999997E-2</v>
      </c>
      <c r="E148" s="643">
        <v>-0.126260909</v>
      </c>
      <c r="F148" s="643">
        <v>-0.29879884600000001</v>
      </c>
      <c r="G148" s="643">
        <v>-0.401996032</v>
      </c>
      <c r="H148" s="643">
        <v>-4.0615419999999999E-2</v>
      </c>
      <c r="I148" s="643">
        <v>-0.260520319</v>
      </c>
      <c r="J148" s="643">
        <v>-0.37470802600000003</v>
      </c>
      <c r="K148" s="643">
        <v>1.2385750129999999</v>
      </c>
      <c r="L148" s="643">
        <v>0.50227106200000005</v>
      </c>
      <c r="M148" s="644">
        <v>-0.11704133</v>
      </c>
      <c r="N148" s="644">
        <v>0.23993300300000001</v>
      </c>
      <c r="O148" s="644">
        <v>0.12332628299999999</v>
      </c>
      <c r="P148" s="643">
        <v>0.17689221899999999</v>
      </c>
    </row>
    <row r="149" spans="1:17" s="558" customFormat="1" ht="16.5" customHeight="1">
      <c r="A149" s="599" t="s">
        <v>503</v>
      </c>
      <c r="B149" s="641">
        <v>-0.58022179799999996</v>
      </c>
      <c r="C149" s="641">
        <v>-0.72573726900000002</v>
      </c>
      <c r="D149" s="641">
        <v>-5.5864242000000001E-2</v>
      </c>
      <c r="E149" s="641">
        <v>-0.13819120600000001</v>
      </c>
      <c r="F149" s="641">
        <v>0.36314843800000002</v>
      </c>
      <c r="G149" s="641">
        <v>0.29541987800000002</v>
      </c>
      <c r="H149" s="641">
        <v>-0.296786724</v>
      </c>
      <c r="I149" s="641">
        <v>0.17968176299999999</v>
      </c>
      <c r="J149" s="641">
        <v>8.8937554000000002E-2</v>
      </c>
      <c r="K149" s="641">
        <v>-1.183303612</v>
      </c>
      <c r="L149" s="641">
        <v>-0.72084045500000005</v>
      </c>
      <c r="M149" s="642">
        <v>-6.5405754999999996E-2</v>
      </c>
      <c r="N149" s="642">
        <v>-0.40049276</v>
      </c>
      <c r="O149" s="642">
        <v>-0.29057675599999999</v>
      </c>
      <c r="P149" s="641">
        <v>-0.33506808300000002</v>
      </c>
      <c r="Q149" s="506"/>
    </row>
    <row r="150" spans="1:17" s="506" customFormat="1" ht="16.5" customHeight="1">
      <c r="A150" s="594" t="s">
        <v>595</v>
      </c>
      <c r="B150" s="645">
        <v>5.9582860220000002</v>
      </c>
      <c r="C150" s="645">
        <v>1.2469283959999999</v>
      </c>
      <c r="D150" s="645">
        <v>2.060126882</v>
      </c>
      <c r="E150" s="645">
        <v>2.7379180519999999</v>
      </c>
      <c r="F150" s="645">
        <v>2.6492004539999998</v>
      </c>
      <c r="G150" s="645">
        <v>2.72172569</v>
      </c>
      <c r="H150" s="645">
        <v>2.5074239650000001</v>
      </c>
      <c r="I150" s="645">
        <v>2.5868740460000001</v>
      </c>
      <c r="J150" s="645">
        <v>3.51414026</v>
      </c>
      <c r="K150" s="645">
        <v>1.683600883</v>
      </c>
      <c r="L150" s="645">
        <v>-1.3213784310000001</v>
      </c>
      <c r="M150" s="646">
        <v>2.601794119</v>
      </c>
      <c r="N150" s="646">
        <v>1.359275013</v>
      </c>
      <c r="O150" s="646">
        <v>1.8419440739999999</v>
      </c>
      <c r="P150" s="645">
        <v>1.9132651300000001</v>
      </c>
    </row>
    <row r="151" spans="1:17" s="506" customFormat="1" ht="16.5" customHeight="1">
      <c r="A151" s="600" t="s">
        <v>504</v>
      </c>
      <c r="B151" s="641">
        <v>2.1671182519999999</v>
      </c>
      <c r="C151" s="641">
        <v>2.058074639</v>
      </c>
      <c r="D151" s="641">
        <v>2.038359679</v>
      </c>
      <c r="E151" s="641">
        <v>0.77346126400000004</v>
      </c>
      <c r="F151" s="641">
        <v>-0.353127831</v>
      </c>
      <c r="G151" s="641">
        <v>-0.14160176099999999</v>
      </c>
      <c r="H151" s="641">
        <v>-1.1294347579999999</v>
      </c>
      <c r="I151" s="641">
        <v>-1.205760658</v>
      </c>
      <c r="J151" s="641">
        <v>-0.85388988200000004</v>
      </c>
      <c r="K151" s="641">
        <v>-3.5494974419999998</v>
      </c>
      <c r="L151" s="641">
        <v>5.1349558389999999</v>
      </c>
      <c r="M151" s="642">
        <v>5.5521806999999999E-2</v>
      </c>
      <c r="N151" s="642">
        <v>0.65490135900000002</v>
      </c>
      <c r="O151" s="642">
        <v>0.413113905</v>
      </c>
      <c r="P151" s="641">
        <v>0.26298400500000002</v>
      </c>
    </row>
    <row r="152" spans="1:17" s="506" customFormat="1" ht="16.5" customHeight="1">
      <c r="A152" s="601" t="s">
        <v>598</v>
      </c>
      <c r="B152" s="649">
        <v>1.2183304000000001E-2</v>
      </c>
      <c r="C152" s="649">
        <v>2.7498233E-2</v>
      </c>
      <c r="D152" s="649">
        <v>8.4748482999999999E-2</v>
      </c>
      <c r="E152" s="649">
        <v>6.2039934999999997E-2</v>
      </c>
      <c r="F152" s="649">
        <v>4.6727488999999997E-2</v>
      </c>
      <c r="G152" s="649">
        <v>9.3302078999999996E-2</v>
      </c>
      <c r="H152" s="649">
        <v>-5.8961840000000001E-2</v>
      </c>
      <c r="I152" s="649">
        <v>6.066859E-3</v>
      </c>
      <c r="J152" s="649">
        <v>0.111535709</v>
      </c>
      <c r="K152" s="649">
        <v>-1.0082434730000001</v>
      </c>
      <c r="L152" s="649">
        <v>-2.8092057E-2</v>
      </c>
      <c r="M152" s="650">
        <v>2.8274348000000001E-2</v>
      </c>
      <c r="N152" s="650">
        <v>-9.4483923999999997E-2</v>
      </c>
      <c r="O152" s="650">
        <v>-2.0720262E-2</v>
      </c>
      <c r="P152" s="649">
        <v>-5.1658013000000003E-2</v>
      </c>
    </row>
    <row r="153" spans="1:17">
      <c r="A153" s="271" t="s">
        <v>456</v>
      </c>
      <c r="B153" s="13"/>
      <c r="C153" s="13"/>
      <c r="D153" s="13"/>
      <c r="E153" s="13"/>
      <c r="F153" s="13"/>
      <c r="G153" s="13"/>
      <c r="H153" s="13"/>
      <c r="I153" s="13"/>
      <c r="J153" s="13"/>
      <c r="K153" s="13"/>
      <c r="L153" s="13"/>
      <c r="M153" s="13"/>
      <c r="N153" s="13"/>
      <c r="O153" s="13"/>
      <c r="P153" s="40"/>
    </row>
    <row r="154" spans="1:17">
      <c r="A154" s="303" t="s">
        <v>766</v>
      </c>
      <c r="B154" s="13"/>
      <c r="C154" s="13"/>
      <c r="D154" s="13"/>
      <c r="E154" s="13"/>
      <c r="F154" s="13"/>
      <c r="G154" s="13"/>
      <c r="H154" s="13"/>
      <c r="I154" s="13"/>
      <c r="J154" s="13"/>
      <c r="K154" s="13"/>
      <c r="L154" s="13"/>
      <c r="M154" s="13"/>
      <c r="N154" s="13"/>
      <c r="O154" s="13"/>
      <c r="P154" s="40"/>
    </row>
    <row r="155" spans="1:17">
      <c r="A155" s="38" t="s">
        <v>575</v>
      </c>
      <c r="B155" s="13"/>
      <c r="C155" s="13"/>
      <c r="D155" s="13"/>
      <c r="E155" s="13"/>
      <c r="F155" s="13"/>
      <c r="G155" s="13"/>
      <c r="H155" s="13"/>
      <c r="I155" s="13"/>
      <c r="J155" s="13"/>
      <c r="K155" s="13"/>
      <c r="L155" s="13"/>
      <c r="M155" s="13"/>
      <c r="N155" s="13"/>
      <c r="O155" s="13"/>
      <c r="P155" s="40"/>
    </row>
    <row r="156" spans="1:17">
      <c r="A156" s="303" t="s">
        <v>767</v>
      </c>
      <c r="B156" s="13"/>
      <c r="C156" s="13"/>
      <c r="D156" s="13"/>
      <c r="E156" s="13"/>
      <c r="F156" s="13"/>
      <c r="G156" s="13"/>
      <c r="H156" s="13"/>
      <c r="I156" s="13"/>
      <c r="J156" s="13"/>
      <c r="K156" s="13"/>
      <c r="L156" s="13"/>
      <c r="M156" s="13"/>
      <c r="N156" s="13"/>
      <c r="O156" s="13"/>
      <c r="P156" s="40"/>
    </row>
    <row r="157" spans="1:17">
      <c r="A157" s="271" t="s">
        <v>844</v>
      </c>
      <c r="B157" s="13"/>
      <c r="C157" s="13"/>
      <c r="D157" s="13"/>
      <c r="E157" s="13"/>
      <c r="F157" s="13"/>
      <c r="G157" s="13"/>
      <c r="H157" s="13"/>
      <c r="I157" s="13"/>
      <c r="J157" s="13"/>
      <c r="K157" s="13"/>
      <c r="L157" s="13"/>
      <c r="M157" s="13"/>
      <c r="N157" s="13"/>
      <c r="O157" s="13"/>
      <c r="P157" s="40"/>
    </row>
    <row r="158" spans="1:17">
      <c r="A158" s="303" t="s">
        <v>790</v>
      </c>
      <c r="B158" s="13"/>
      <c r="C158" s="13"/>
      <c r="D158" s="13"/>
      <c r="E158" s="13"/>
      <c r="F158" s="13"/>
      <c r="G158" s="13"/>
      <c r="H158" s="13"/>
      <c r="I158" s="13"/>
      <c r="J158" s="13"/>
      <c r="K158" s="13"/>
      <c r="L158" s="13"/>
      <c r="M158" s="13"/>
      <c r="N158" s="13"/>
      <c r="O158" s="13"/>
      <c r="P158" s="40"/>
    </row>
    <row r="160" spans="1:17" ht="12.75" customHeight="1">
      <c r="A160" s="919" t="s">
        <v>839</v>
      </c>
      <c r="B160" s="928"/>
      <c r="C160" s="928"/>
      <c r="D160" s="928"/>
      <c r="E160" s="928"/>
      <c r="F160" s="928"/>
    </row>
    <row r="161" spans="1:6">
      <c r="A161" s="928"/>
      <c r="B161" s="928"/>
      <c r="C161" s="928"/>
      <c r="D161" s="928"/>
      <c r="E161" s="928"/>
      <c r="F161" s="928"/>
    </row>
    <row r="162" spans="1:6">
      <c r="A162" s="928"/>
      <c r="B162" s="928"/>
      <c r="C162" s="928"/>
      <c r="D162" s="928"/>
      <c r="E162" s="928"/>
      <c r="F162" s="928"/>
    </row>
    <row r="163" spans="1:6">
      <c r="A163" s="17"/>
      <c r="B163" s="69"/>
      <c r="C163" s="69"/>
      <c r="D163" s="69"/>
      <c r="E163" s="69"/>
      <c r="F163" s="69"/>
    </row>
    <row r="164" spans="1:6">
      <c r="A164" s="929" t="s">
        <v>387</v>
      </c>
      <c r="B164" s="931"/>
      <c r="C164" s="931"/>
      <c r="D164" s="931"/>
      <c r="E164" s="931"/>
      <c r="F164" s="931"/>
    </row>
    <row r="165" spans="1:6">
      <c r="A165" s="17"/>
      <c r="B165" s="69"/>
      <c r="C165" s="69"/>
      <c r="D165" s="69"/>
      <c r="E165" s="69"/>
      <c r="F165" s="69"/>
    </row>
    <row r="166" spans="1:6">
      <c r="A166" s="919" t="s">
        <v>388</v>
      </c>
      <c r="B166" s="928"/>
      <c r="C166" s="928"/>
      <c r="D166" s="928"/>
      <c r="E166" s="928"/>
      <c r="F166" s="928"/>
    </row>
    <row r="167" spans="1:6">
      <c r="A167" s="928"/>
      <c r="B167" s="928"/>
      <c r="C167" s="928"/>
      <c r="D167" s="928"/>
      <c r="E167" s="928"/>
      <c r="F167" s="928"/>
    </row>
    <row r="168" spans="1:6">
      <c r="A168" s="17"/>
      <c r="B168" s="69"/>
      <c r="C168" s="69"/>
      <c r="D168" s="69"/>
      <c r="E168" s="69"/>
      <c r="F168" s="69"/>
    </row>
    <row r="169" spans="1:6">
      <c r="A169" s="919" t="s">
        <v>389</v>
      </c>
      <c r="B169" s="928"/>
      <c r="C169" s="928"/>
      <c r="D169" s="928"/>
      <c r="E169" s="928"/>
      <c r="F169" s="928"/>
    </row>
    <row r="170" spans="1:6">
      <c r="A170" s="928"/>
      <c r="B170" s="928"/>
      <c r="C170" s="928"/>
      <c r="D170" s="928"/>
      <c r="E170" s="928"/>
      <c r="F170" s="928"/>
    </row>
    <row r="171" spans="1:6">
      <c r="A171" s="928"/>
      <c r="B171" s="928"/>
      <c r="C171" s="928"/>
      <c r="D171" s="928"/>
      <c r="E171" s="928"/>
      <c r="F171" s="928"/>
    </row>
    <row r="172" spans="1:6">
      <c r="A172" s="17"/>
      <c r="B172" s="69"/>
      <c r="C172" s="69"/>
      <c r="D172" s="69"/>
      <c r="E172" s="69"/>
      <c r="F172" s="69"/>
    </row>
    <row r="173" spans="1:6">
      <c r="A173" s="919" t="s">
        <v>390</v>
      </c>
      <c r="B173" s="928"/>
      <c r="C173" s="928"/>
      <c r="D173" s="928"/>
      <c r="E173" s="928"/>
      <c r="F173" s="928"/>
    </row>
    <row r="174" spans="1:6">
      <c r="A174" s="928"/>
      <c r="B174" s="928"/>
      <c r="C174" s="928"/>
      <c r="D174" s="928"/>
      <c r="E174" s="928"/>
      <c r="F174" s="928"/>
    </row>
    <row r="175" spans="1:6">
      <c r="A175" s="928"/>
      <c r="B175" s="928"/>
      <c r="C175" s="928"/>
      <c r="D175" s="928"/>
      <c r="E175" s="928"/>
      <c r="F175" s="928"/>
    </row>
    <row r="176" spans="1:6">
      <c r="A176" s="928"/>
      <c r="B176" s="928"/>
      <c r="C176" s="928"/>
      <c r="D176" s="928"/>
      <c r="E176" s="928"/>
      <c r="F176" s="928"/>
    </row>
    <row r="178" spans="1:6" ht="60" customHeight="1">
      <c r="A178" s="919" t="s">
        <v>840</v>
      </c>
      <c r="B178" s="919"/>
      <c r="C178" s="919"/>
      <c r="D178" s="919"/>
      <c r="E178" s="919"/>
      <c r="F178" s="919"/>
    </row>
    <row r="180" spans="1:6" ht="156.75" customHeight="1">
      <c r="A180" s="919" t="s">
        <v>841</v>
      </c>
      <c r="B180" s="919"/>
      <c r="C180" s="919"/>
      <c r="D180" s="919"/>
      <c r="E180" s="919"/>
      <c r="F180" s="919"/>
    </row>
  </sheetData>
  <mergeCells count="7">
    <mergeCell ref="A180:F180"/>
    <mergeCell ref="A160:F162"/>
    <mergeCell ref="A164:F164"/>
    <mergeCell ref="A166:F167"/>
    <mergeCell ref="A169:F171"/>
    <mergeCell ref="A173:F176"/>
    <mergeCell ref="A178:F178"/>
  </mergeCells>
  <pageMargins left="0.59055118110236227" right="0.59055118110236227" top="0.78740157480314965" bottom="0.78740157480314965" header="0.39370078740157483" footer="0.39370078740157483"/>
  <pageSetup paperSize="9" scale="48" firstPageNumber="44"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2" manualBreakCount="2">
    <brk id="59" max="15" man="1"/>
    <brk id="104" max="15" man="1"/>
  </rowBreaks>
  <tableParts count="2">
    <tablePart r:id="rId2"/>
    <tablePart r:id="rId3"/>
  </tableParts>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AF44"/>
  <sheetViews>
    <sheetView zoomScaleNormal="100" workbookViewId="0">
      <selection activeCell="O13" sqref="O13"/>
    </sheetView>
  </sheetViews>
  <sheetFormatPr baseColWidth="10" defaultRowHeight="12.75"/>
  <cols>
    <col min="1" max="1" width="4.5703125" style="13" customWidth="1"/>
    <col min="2" max="2" width="28.42578125" style="13" customWidth="1"/>
    <col min="3" max="13" width="11.85546875" style="13" customWidth="1"/>
    <col min="14" max="15" width="14.140625" style="13" customWidth="1"/>
    <col min="16" max="16" width="14.140625" style="39" customWidth="1"/>
    <col min="17" max="17" width="6.85546875" customWidth="1"/>
    <col min="18" max="18" width="28.42578125" customWidth="1"/>
    <col min="19" max="29" width="11.5703125" customWidth="1"/>
    <col min="30" max="32" width="14.140625" customWidth="1"/>
  </cols>
  <sheetData>
    <row r="1" spans="1:32" ht="18">
      <c r="A1" s="10" t="s">
        <v>849</v>
      </c>
      <c r="B1" s="51"/>
      <c r="C1" s="71"/>
      <c r="D1" s="71"/>
      <c r="E1" s="71"/>
      <c r="F1" s="71"/>
      <c r="G1" s="71"/>
      <c r="H1" s="71"/>
      <c r="I1" s="71"/>
      <c r="J1" s="71"/>
      <c r="K1" s="71"/>
      <c r="L1" s="71"/>
      <c r="M1" s="71"/>
      <c r="N1" s="71"/>
      <c r="O1" s="71"/>
      <c r="P1" s="90"/>
      <c r="Q1" s="52"/>
    </row>
    <row r="2" spans="1:32">
      <c r="A2" s="9"/>
      <c r="B2" s="29"/>
      <c r="C2" s="72"/>
      <c r="D2" s="72"/>
      <c r="E2" s="72"/>
      <c r="F2" s="72"/>
      <c r="G2" s="72"/>
      <c r="H2" s="72"/>
      <c r="I2" s="72"/>
      <c r="J2" s="72"/>
      <c r="K2" s="72"/>
      <c r="L2" s="72"/>
      <c r="M2" s="72"/>
      <c r="N2" s="72"/>
      <c r="O2" s="72"/>
      <c r="P2" s="96"/>
    </row>
    <row r="3" spans="1:32">
      <c r="A3" s="9"/>
      <c r="B3" s="29"/>
      <c r="C3" s="72"/>
      <c r="D3" s="72"/>
      <c r="E3" s="72"/>
      <c r="F3" s="72"/>
      <c r="G3" s="72"/>
      <c r="H3" s="72"/>
      <c r="I3" s="72"/>
      <c r="J3" s="72"/>
      <c r="K3" s="72"/>
      <c r="L3" s="72"/>
      <c r="M3" s="72"/>
      <c r="N3" s="72"/>
      <c r="O3" s="72"/>
      <c r="P3" s="96"/>
    </row>
    <row r="4" spans="1:32" ht="16.5">
      <c r="A4" s="55" t="s">
        <v>479</v>
      </c>
      <c r="B4" s="56"/>
      <c r="C4" s="74"/>
      <c r="D4" s="74"/>
      <c r="E4" s="74"/>
      <c r="F4" s="74"/>
      <c r="G4" s="74"/>
      <c r="H4" s="74"/>
      <c r="I4" s="74"/>
      <c r="J4" s="74"/>
      <c r="K4" s="74"/>
      <c r="L4" s="74"/>
      <c r="M4" s="74"/>
      <c r="N4" s="74"/>
      <c r="O4" s="74"/>
      <c r="P4" s="102"/>
      <c r="Q4" s="55" t="s">
        <v>480</v>
      </c>
      <c r="R4" s="56"/>
      <c r="S4" s="74"/>
      <c r="T4" s="74"/>
      <c r="U4" s="74"/>
      <c r="V4" s="74"/>
      <c r="W4" s="74"/>
      <c r="X4" s="74"/>
      <c r="Y4" s="74"/>
      <c r="Z4" s="74"/>
      <c r="AA4" s="74"/>
      <c r="AB4" s="74"/>
      <c r="AC4" s="74"/>
      <c r="AD4" s="74"/>
      <c r="AE4" s="74"/>
      <c r="AF4" s="102"/>
    </row>
    <row r="5" spans="1:32">
      <c r="A5" s="40" t="s">
        <v>40</v>
      </c>
      <c r="B5" s="29"/>
      <c r="C5" s="72"/>
      <c r="D5" s="72"/>
      <c r="E5" s="72"/>
      <c r="F5" s="72"/>
      <c r="G5" s="72"/>
      <c r="H5" s="72"/>
      <c r="I5" s="72"/>
      <c r="J5" s="72"/>
      <c r="K5" s="72"/>
      <c r="L5" s="72"/>
      <c r="M5" s="72"/>
      <c r="N5" s="72"/>
      <c r="O5" s="72"/>
      <c r="P5" s="72"/>
      <c r="Q5" s="40" t="s">
        <v>40</v>
      </c>
      <c r="R5" s="29"/>
      <c r="S5" s="72"/>
      <c r="T5" s="72"/>
      <c r="U5" s="72"/>
      <c r="V5" s="72"/>
      <c r="W5" s="72"/>
      <c r="X5" s="72"/>
      <c r="Y5" s="72"/>
      <c r="Z5" s="72"/>
      <c r="AA5" s="72"/>
      <c r="AB5" s="72"/>
      <c r="AC5" s="72"/>
      <c r="AD5" s="72"/>
      <c r="AE5" s="72"/>
      <c r="AF5" s="72"/>
    </row>
    <row r="6" spans="1:32">
      <c r="A6" s="13" t="s">
        <v>41</v>
      </c>
      <c r="B6" s="58"/>
      <c r="C6" s="72"/>
      <c r="D6" s="72"/>
      <c r="E6" s="72"/>
      <c r="F6" s="72"/>
      <c r="G6" s="72"/>
      <c r="H6" s="72"/>
      <c r="I6" s="72"/>
      <c r="K6" s="72"/>
      <c r="L6" s="72"/>
      <c r="M6" s="72"/>
      <c r="N6" s="72"/>
      <c r="O6" s="72"/>
      <c r="P6" s="96"/>
      <c r="Q6" s="13" t="s">
        <v>41</v>
      </c>
      <c r="R6" s="58"/>
      <c r="S6" s="72"/>
      <c r="T6" s="72"/>
      <c r="U6" s="72"/>
      <c r="V6" s="72"/>
      <c r="W6" s="72"/>
      <c r="X6" s="72"/>
      <c r="Y6" s="72"/>
      <c r="Z6" s="13"/>
      <c r="AA6" s="72"/>
      <c r="AB6" s="72"/>
      <c r="AC6" s="72"/>
      <c r="AD6" s="72"/>
      <c r="AE6" s="72"/>
      <c r="AF6" s="96"/>
    </row>
    <row r="7" spans="1:32">
      <c r="B7" s="29"/>
      <c r="C7" s="72"/>
      <c r="D7" s="72"/>
      <c r="E7" s="72"/>
      <c r="F7" s="72"/>
      <c r="G7" s="72"/>
      <c r="H7" s="72"/>
      <c r="I7" s="72"/>
      <c r="J7" s="72"/>
      <c r="K7" s="72"/>
      <c r="L7" s="72"/>
      <c r="M7" s="72"/>
      <c r="N7" s="72"/>
      <c r="O7" s="72"/>
      <c r="P7" s="96"/>
      <c r="Q7" s="13"/>
      <c r="R7" s="29"/>
      <c r="S7" s="72"/>
      <c r="T7" s="72"/>
      <c r="U7" s="72"/>
      <c r="V7" s="72"/>
      <c r="W7" s="72"/>
      <c r="X7" s="72"/>
      <c r="Y7" s="72"/>
      <c r="Z7" s="72"/>
      <c r="AA7" s="72"/>
      <c r="AB7" s="72"/>
      <c r="AC7" s="72"/>
      <c r="AD7" s="72"/>
      <c r="AE7" s="72"/>
      <c r="AF7" s="96"/>
    </row>
    <row r="8" spans="1:32">
      <c r="A8" s="60"/>
      <c r="B8" s="30"/>
      <c r="C8" s="73"/>
      <c r="D8" s="73"/>
      <c r="E8" s="73"/>
      <c r="F8" s="73"/>
      <c r="G8" s="73"/>
      <c r="H8" s="73"/>
      <c r="I8" s="73"/>
      <c r="J8" s="73"/>
      <c r="K8" s="73"/>
      <c r="L8" s="73"/>
      <c r="M8" s="73"/>
      <c r="N8" s="73"/>
      <c r="O8" s="73"/>
      <c r="P8" s="96"/>
      <c r="Q8" s="60"/>
      <c r="R8" s="30"/>
      <c r="S8" s="73"/>
      <c r="T8" s="73"/>
      <c r="U8" s="73"/>
      <c r="V8" s="73"/>
      <c r="W8" s="73"/>
      <c r="X8" s="73"/>
      <c r="Y8" s="73"/>
      <c r="Z8" s="73"/>
      <c r="AA8" s="73"/>
      <c r="AB8" s="73"/>
      <c r="AC8" s="73"/>
      <c r="AD8" s="73"/>
      <c r="AE8" s="73"/>
      <c r="AF8" s="96"/>
    </row>
    <row r="9" spans="1:32">
      <c r="B9" s="30"/>
      <c r="C9" s="73"/>
      <c r="D9" s="73"/>
      <c r="E9" s="73"/>
      <c r="F9" s="73"/>
      <c r="G9" s="73"/>
      <c r="H9" s="73"/>
      <c r="I9" s="73"/>
      <c r="J9" s="73"/>
      <c r="K9" s="73"/>
      <c r="L9" s="73"/>
      <c r="M9" s="73"/>
      <c r="N9" s="73"/>
      <c r="O9" s="73"/>
      <c r="P9" s="96"/>
      <c r="Q9" s="13"/>
      <c r="R9" s="30"/>
      <c r="S9" s="73"/>
      <c r="T9" s="73"/>
      <c r="U9" s="73"/>
      <c r="V9" s="73"/>
      <c r="W9" s="73"/>
      <c r="X9" s="73"/>
      <c r="Y9" s="73"/>
      <c r="Z9" s="73"/>
      <c r="AA9" s="73"/>
      <c r="AB9" s="73"/>
      <c r="AC9" s="73"/>
      <c r="AD9" s="73"/>
      <c r="AE9" s="73"/>
      <c r="AF9" s="96"/>
    </row>
    <row r="10" spans="1:32">
      <c r="B10" s="285" t="s">
        <v>294</v>
      </c>
      <c r="C10" s="286" t="s">
        <v>295</v>
      </c>
      <c r="D10" s="73"/>
      <c r="E10" s="73"/>
      <c r="F10" s="73"/>
      <c r="G10" s="73"/>
      <c r="H10" s="73"/>
      <c r="I10" s="73"/>
      <c r="J10" s="73"/>
      <c r="K10" s="73"/>
      <c r="L10" s="73"/>
      <c r="M10" s="73"/>
      <c r="N10" s="73"/>
      <c r="O10" s="73"/>
      <c r="P10" s="96"/>
      <c r="Q10" s="13"/>
      <c r="R10" s="285" t="s">
        <v>294</v>
      </c>
      <c r="S10" s="468" t="s">
        <v>295</v>
      </c>
      <c r="T10" s="73"/>
      <c r="U10" s="73"/>
      <c r="V10" s="73"/>
      <c r="W10" s="73"/>
      <c r="X10" s="73"/>
      <c r="Y10" s="73"/>
      <c r="Z10" s="73"/>
      <c r="AA10" s="73"/>
      <c r="AB10" s="73"/>
      <c r="AC10" s="73"/>
      <c r="AD10" s="73"/>
      <c r="AE10" s="73"/>
      <c r="AF10" s="96"/>
    </row>
    <row r="11" spans="1:32">
      <c r="B11" s="285" t="s">
        <v>296</v>
      </c>
      <c r="C11" s="286" t="s">
        <v>297</v>
      </c>
      <c r="D11" s="73"/>
      <c r="E11" s="73"/>
      <c r="F11" s="73"/>
      <c r="G11" s="73"/>
      <c r="H11" s="73"/>
      <c r="I11" s="73"/>
      <c r="J11" s="73"/>
      <c r="K11" s="73"/>
      <c r="L11" s="73"/>
      <c r="M11" s="73"/>
      <c r="N11" s="73"/>
      <c r="O11" s="73"/>
      <c r="P11" s="96"/>
      <c r="Q11" s="13"/>
      <c r="R11" s="285" t="s">
        <v>296</v>
      </c>
      <c r="S11" s="468" t="s">
        <v>297</v>
      </c>
      <c r="T11" s="73"/>
      <c r="U11" s="73"/>
      <c r="V11" s="73"/>
      <c r="W11" s="73"/>
      <c r="X11" s="73"/>
      <c r="Y11" s="73"/>
      <c r="Z11" s="73"/>
      <c r="AA11" s="73"/>
      <c r="AB11" s="73"/>
      <c r="AC11" s="73"/>
      <c r="AD11" s="73"/>
      <c r="AE11" s="73"/>
      <c r="AF11" s="96"/>
    </row>
    <row r="12" spans="1:32">
      <c r="B12" s="30"/>
      <c r="C12" s="333" t="s">
        <v>443</v>
      </c>
      <c r="D12" s="73"/>
      <c r="E12" s="73"/>
      <c r="F12" s="73"/>
      <c r="G12" s="73"/>
      <c r="H12" s="73"/>
      <c r="I12" s="73"/>
      <c r="J12" s="73"/>
      <c r="K12" s="73"/>
      <c r="L12" s="73"/>
      <c r="M12" s="73"/>
      <c r="N12" s="73"/>
      <c r="O12" s="73"/>
      <c r="P12" s="96"/>
      <c r="Q12" s="13"/>
      <c r="R12" s="30"/>
      <c r="S12" s="468" t="s">
        <v>481</v>
      </c>
      <c r="T12" s="73"/>
      <c r="U12" s="73"/>
      <c r="V12" s="73"/>
      <c r="W12" s="73"/>
      <c r="X12" s="73"/>
      <c r="Y12" s="73"/>
      <c r="Z12" s="73"/>
      <c r="AA12" s="73"/>
      <c r="AB12" s="73"/>
      <c r="AC12" s="73"/>
      <c r="AD12" s="73"/>
      <c r="AE12" s="73"/>
      <c r="AF12" s="96"/>
    </row>
    <row r="13" spans="1:32">
      <c r="B13" s="30"/>
      <c r="C13" s="73"/>
      <c r="D13" s="73"/>
      <c r="E13" s="73"/>
      <c r="F13" s="73"/>
      <c r="G13" s="73"/>
      <c r="H13" s="73"/>
      <c r="I13" s="73"/>
      <c r="J13" s="73"/>
      <c r="K13" s="73"/>
      <c r="L13" s="73"/>
      <c r="M13" s="73"/>
      <c r="N13" s="73"/>
      <c r="O13" s="73"/>
      <c r="P13" s="96"/>
      <c r="Q13" s="13"/>
      <c r="R13" s="30"/>
      <c r="S13" s="73"/>
      <c r="T13" s="73"/>
      <c r="U13" s="73"/>
      <c r="V13" s="73"/>
      <c r="W13" s="73"/>
      <c r="X13" s="73"/>
      <c r="Y13" s="73"/>
      <c r="Z13" s="73"/>
      <c r="AA13" s="73"/>
      <c r="AB13" s="73"/>
      <c r="AC13" s="73"/>
      <c r="AD13" s="73"/>
      <c r="AE13" s="73"/>
      <c r="AF13" s="96"/>
    </row>
    <row r="14" spans="1:32">
      <c r="B14" s="276"/>
      <c r="C14" s="295"/>
      <c r="D14" s="76"/>
      <c r="E14" s="76"/>
      <c r="F14" s="76"/>
      <c r="G14" s="76"/>
      <c r="H14" s="76"/>
      <c r="I14" s="76"/>
      <c r="J14" s="76"/>
      <c r="K14" s="76"/>
      <c r="L14" s="76"/>
      <c r="M14" s="76"/>
      <c r="N14" s="76"/>
      <c r="O14" s="76"/>
      <c r="P14" s="62" t="s">
        <v>105</v>
      </c>
      <c r="Q14" s="13"/>
      <c r="R14" s="276"/>
      <c r="S14" s="295"/>
      <c r="T14" s="76"/>
      <c r="U14" s="76"/>
      <c r="V14" s="76"/>
      <c r="W14" s="76"/>
      <c r="X14" s="76"/>
      <c r="Y14" s="76"/>
      <c r="Z14" s="76"/>
      <c r="AA14" s="76"/>
      <c r="AB14" s="76"/>
      <c r="AC14" s="76"/>
      <c r="AD14" s="76"/>
      <c r="AE14" s="76"/>
      <c r="AF14" s="62" t="s">
        <v>105</v>
      </c>
    </row>
    <row r="15" spans="1:32">
      <c r="A15" s="40"/>
      <c r="B15" s="75"/>
      <c r="C15" s="77"/>
      <c r="D15" s="77"/>
      <c r="E15" s="77"/>
      <c r="F15" s="77"/>
      <c r="G15" s="77"/>
      <c r="H15" s="77"/>
      <c r="I15" s="77"/>
      <c r="J15" s="77"/>
      <c r="K15" s="77"/>
      <c r="L15" s="77"/>
      <c r="M15" s="77"/>
      <c r="N15" s="77"/>
      <c r="O15" s="77"/>
      <c r="P15" s="63"/>
      <c r="Q15" s="40"/>
      <c r="R15" s="75"/>
      <c r="S15" s="77"/>
      <c r="T15" s="77"/>
      <c r="U15" s="77"/>
      <c r="V15" s="77"/>
      <c r="W15" s="77"/>
      <c r="X15" s="77"/>
      <c r="Y15" s="77"/>
      <c r="Z15" s="77"/>
      <c r="AA15" s="77"/>
      <c r="AB15" s="77"/>
      <c r="AC15" s="77"/>
      <c r="AD15" s="77"/>
      <c r="AE15" s="77"/>
      <c r="AF15" s="63"/>
    </row>
    <row r="16" spans="1:32">
      <c r="B16" s="65" t="s">
        <v>286</v>
      </c>
      <c r="C16" s="278" t="s">
        <v>42</v>
      </c>
      <c r="D16" s="278" t="s">
        <v>133</v>
      </c>
      <c r="E16" s="278" t="s">
        <v>135</v>
      </c>
      <c r="F16" s="278" t="s">
        <v>43</v>
      </c>
      <c r="G16" s="278" t="s">
        <v>44</v>
      </c>
      <c r="H16" s="278" t="s">
        <v>45</v>
      </c>
      <c r="I16" s="278" t="s">
        <v>46</v>
      </c>
      <c r="J16" s="278" t="s">
        <v>137</v>
      </c>
      <c r="K16" s="278" t="s">
        <v>138</v>
      </c>
      <c r="L16" s="278" t="s">
        <v>139</v>
      </c>
      <c r="M16" s="279">
        <v>100000</v>
      </c>
      <c r="N16" s="280" t="s">
        <v>275</v>
      </c>
      <c r="O16" s="280" t="s">
        <v>275</v>
      </c>
      <c r="P16" s="280" t="s">
        <v>84</v>
      </c>
      <c r="Q16" s="13"/>
      <c r="R16" s="65" t="s">
        <v>286</v>
      </c>
      <c r="S16" s="278" t="s">
        <v>42</v>
      </c>
      <c r="T16" s="278" t="s">
        <v>133</v>
      </c>
      <c r="U16" s="278" t="s">
        <v>135</v>
      </c>
      <c r="V16" s="278" t="s">
        <v>43</v>
      </c>
      <c r="W16" s="278" t="s">
        <v>44</v>
      </c>
      <c r="X16" s="278" t="s">
        <v>45</v>
      </c>
      <c r="Y16" s="278" t="s">
        <v>46</v>
      </c>
      <c r="Z16" s="278" t="s">
        <v>137</v>
      </c>
      <c r="AA16" s="278" t="s">
        <v>138</v>
      </c>
      <c r="AB16" s="278" t="s">
        <v>139</v>
      </c>
      <c r="AC16" s="279">
        <v>100000</v>
      </c>
      <c r="AD16" s="280" t="s">
        <v>275</v>
      </c>
      <c r="AE16" s="280" t="s">
        <v>275</v>
      </c>
      <c r="AF16" s="280" t="s">
        <v>84</v>
      </c>
    </row>
    <row r="17" spans="2:32">
      <c r="B17" s="66"/>
      <c r="C17" s="277" t="s">
        <v>132</v>
      </c>
      <c r="D17" s="277" t="s">
        <v>47</v>
      </c>
      <c r="E17" s="277" t="s">
        <v>47</v>
      </c>
      <c r="F17" s="277" t="s">
        <v>47</v>
      </c>
      <c r="G17" s="277" t="s">
        <v>47</v>
      </c>
      <c r="H17" s="277" t="s">
        <v>47</v>
      </c>
      <c r="I17" s="277" t="s">
        <v>47</v>
      </c>
      <c r="J17" s="277" t="s">
        <v>47</v>
      </c>
      <c r="K17" s="277" t="s">
        <v>47</v>
      </c>
      <c r="L17" s="277" t="s">
        <v>47</v>
      </c>
      <c r="M17" s="277" t="s">
        <v>50</v>
      </c>
      <c r="N17" s="12" t="s">
        <v>277</v>
      </c>
      <c r="O17" s="12" t="s">
        <v>156</v>
      </c>
      <c r="P17" s="12" t="s">
        <v>155</v>
      </c>
      <c r="Q17" s="13"/>
      <c r="R17" s="66"/>
      <c r="S17" s="277" t="s">
        <v>132</v>
      </c>
      <c r="T17" s="277" t="s">
        <v>47</v>
      </c>
      <c r="U17" s="277" t="s">
        <v>47</v>
      </c>
      <c r="V17" s="277" t="s">
        <v>47</v>
      </c>
      <c r="W17" s="277" t="s">
        <v>47</v>
      </c>
      <c r="X17" s="277" t="s">
        <v>47</v>
      </c>
      <c r="Y17" s="277" t="s">
        <v>47</v>
      </c>
      <c r="Z17" s="277" t="s">
        <v>47</v>
      </c>
      <c r="AA17" s="277" t="s">
        <v>47</v>
      </c>
      <c r="AB17" s="277" t="s">
        <v>47</v>
      </c>
      <c r="AC17" s="277" t="s">
        <v>50</v>
      </c>
      <c r="AD17" s="12" t="s">
        <v>277</v>
      </c>
      <c r="AE17" s="12" t="s">
        <v>156</v>
      </c>
      <c r="AF17" s="12" t="s">
        <v>155</v>
      </c>
    </row>
    <row r="18" spans="2:32">
      <c r="B18" s="230"/>
      <c r="C18" s="281" t="s">
        <v>50</v>
      </c>
      <c r="D18" s="281" t="s">
        <v>134</v>
      </c>
      <c r="E18" s="281" t="s">
        <v>136</v>
      </c>
      <c r="F18" s="281" t="s">
        <v>51</v>
      </c>
      <c r="G18" s="281" t="s">
        <v>52</v>
      </c>
      <c r="H18" s="281" t="s">
        <v>53</v>
      </c>
      <c r="I18" s="281" t="s">
        <v>49</v>
      </c>
      <c r="J18" s="281" t="s">
        <v>140</v>
      </c>
      <c r="K18" s="281" t="s">
        <v>141</v>
      </c>
      <c r="L18" s="281" t="s">
        <v>142</v>
      </c>
      <c r="M18" s="281" t="s">
        <v>143</v>
      </c>
      <c r="N18" s="282" t="s">
        <v>156</v>
      </c>
      <c r="O18" s="282" t="s">
        <v>143</v>
      </c>
      <c r="P18" s="282" t="s">
        <v>48</v>
      </c>
      <c r="Q18" s="13"/>
      <c r="R18" s="230"/>
      <c r="S18" s="281" t="s">
        <v>50</v>
      </c>
      <c r="T18" s="281" t="s">
        <v>134</v>
      </c>
      <c r="U18" s="281" t="s">
        <v>136</v>
      </c>
      <c r="V18" s="281" t="s">
        <v>51</v>
      </c>
      <c r="W18" s="281" t="s">
        <v>52</v>
      </c>
      <c r="X18" s="281" t="s">
        <v>53</v>
      </c>
      <c r="Y18" s="281" t="s">
        <v>49</v>
      </c>
      <c r="Z18" s="281" t="s">
        <v>140</v>
      </c>
      <c r="AA18" s="281" t="s">
        <v>141</v>
      </c>
      <c r="AB18" s="281" t="s">
        <v>142</v>
      </c>
      <c r="AC18" s="281" t="s">
        <v>143</v>
      </c>
      <c r="AD18" s="282" t="s">
        <v>156</v>
      </c>
      <c r="AE18" s="282" t="s">
        <v>143</v>
      </c>
      <c r="AF18" s="282" t="s">
        <v>48</v>
      </c>
    </row>
    <row r="19" spans="2:32" ht="16.5" customHeight="1">
      <c r="B19" s="652" t="s">
        <v>97</v>
      </c>
      <c r="C19" s="653">
        <v>1590.8733</v>
      </c>
      <c r="D19" s="653">
        <v>1125.5491</v>
      </c>
      <c r="E19" s="653">
        <v>954.47680000000003</v>
      </c>
      <c r="F19" s="653">
        <v>983.9905</v>
      </c>
      <c r="G19" s="653">
        <v>1107.5201</v>
      </c>
      <c r="H19" s="653">
        <v>1225.3088</v>
      </c>
      <c r="I19" s="653">
        <v>1324.6621</v>
      </c>
      <c r="J19" s="653">
        <v>1480.1282000000001</v>
      </c>
      <c r="K19" s="653">
        <v>1659.4398000000001</v>
      </c>
      <c r="L19" s="653">
        <v>1833.26</v>
      </c>
      <c r="M19" s="653">
        <v>1786.6158</v>
      </c>
      <c r="N19" s="654">
        <v>1121.9000000000001</v>
      </c>
      <c r="O19" s="654">
        <v>1688.2969000000001</v>
      </c>
      <c r="P19" s="655">
        <v>1406.1169</v>
      </c>
      <c r="Q19" s="13"/>
      <c r="R19" s="652" t="s">
        <v>97</v>
      </c>
      <c r="S19" s="653">
        <v>1486.3407</v>
      </c>
      <c r="T19" s="653">
        <v>1049.3543</v>
      </c>
      <c r="U19" s="653">
        <v>886.67949999999996</v>
      </c>
      <c r="V19" s="653">
        <v>913.77859999999998</v>
      </c>
      <c r="W19" s="653">
        <v>1031.7553</v>
      </c>
      <c r="X19" s="653">
        <v>1145.5427</v>
      </c>
      <c r="Y19" s="653">
        <v>1242.0260000000001</v>
      </c>
      <c r="Z19" s="653">
        <v>1392.0808999999999</v>
      </c>
      <c r="AA19" s="653">
        <v>1557.713</v>
      </c>
      <c r="AB19" s="653">
        <v>1696.0443</v>
      </c>
      <c r="AC19" s="653">
        <v>1679.8714</v>
      </c>
      <c r="AD19" s="654">
        <v>1046.4163000000001</v>
      </c>
      <c r="AE19" s="654">
        <v>1581.9456</v>
      </c>
      <c r="AF19" s="655">
        <v>1315.1439</v>
      </c>
    </row>
    <row r="20" spans="2:32" ht="16.5" customHeight="1">
      <c r="B20" s="656" t="s">
        <v>287</v>
      </c>
      <c r="C20" s="657">
        <v>1590.8733</v>
      </c>
      <c r="D20" s="657">
        <v>1121.2484999999999</v>
      </c>
      <c r="E20" s="657">
        <v>954.47680000000003</v>
      </c>
      <c r="F20" s="657">
        <v>982.26520000000005</v>
      </c>
      <c r="G20" s="657">
        <v>1104.6639</v>
      </c>
      <c r="H20" s="657">
        <v>1222.0177000000001</v>
      </c>
      <c r="I20" s="657">
        <v>1322.0192999999999</v>
      </c>
      <c r="J20" s="657">
        <v>1484.3134</v>
      </c>
      <c r="K20" s="657">
        <v>1667.4114</v>
      </c>
      <c r="L20" s="657">
        <v>1854.5985000000001</v>
      </c>
      <c r="M20" s="657">
        <v>1788.9326000000001</v>
      </c>
      <c r="N20" s="658">
        <v>1118.0262</v>
      </c>
      <c r="O20" s="658">
        <v>1695.7375</v>
      </c>
      <c r="P20" s="659">
        <v>1401.6420000000001</v>
      </c>
      <c r="Q20" s="13"/>
      <c r="R20" s="656" t="s">
        <v>287</v>
      </c>
      <c r="S20" s="657">
        <v>1486.3407</v>
      </c>
      <c r="T20" s="657">
        <v>1045.0288</v>
      </c>
      <c r="U20" s="657">
        <v>886.67949999999996</v>
      </c>
      <c r="V20" s="657">
        <v>911.98239999999998</v>
      </c>
      <c r="W20" s="657">
        <v>1028.7637999999999</v>
      </c>
      <c r="X20" s="657">
        <v>1141.877</v>
      </c>
      <c r="Y20" s="657">
        <v>1238.0822000000001</v>
      </c>
      <c r="Z20" s="657">
        <v>1394.5468000000001</v>
      </c>
      <c r="AA20" s="657">
        <v>1564.5257999999999</v>
      </c>
      <c r="AB20" s="657">
        <v>1715.7959000000001</v>
      </c>
      <c r="AC20" s="657">
        <v>1681.5889</v>
      </c>
      <c r="AD20" s="658">
        <v>1042.1987999999999</v>
      </c>
      <c r="AE20" s="658">
        <v>1588.4108000000001</v>
      </c>
      <c r="AF20" s="659">
        <v>1310.3506</v>
      </c>
    </row>
    <row r="21" spans="2:32" ht="16.5" customHeight="1">
      <c r="B21" s="660" t="s">
        <v>645</v>
      </c>
      <c r="C21" s="661"/>
      <c r="D21" s="661"/>
      <c r="E21" s="661"/>
      <c r="F21" s="661"/>
      <c r="G21" s="661"/>
      <c r="H21" s="661"/>
      <c r="I21" s="661"/>
      <c r="J21" s="661"/>
      <c r="K21" s="661"/>
      <c r="L21" s="661"/>
      <c r="M21" s="661"/>
      <c r="N21" s="662"/>
      <c r="O21" s="662"/>
      <c r="P21" s="663"/>
      <c r="Q21" s="13"/>
      <c r="R21" s="660" t="s">
        <v>645</v>
      </c>
      <c r="S21" s="661"/>
      <c r="T21" s="661"/>
      <c r="U21" s="661"/>
      <c r="V21" s="661"/>
      <c r="W21" s="661"/>
      <c r="X21" s="661"/>
      <c r="Y21" s="661"/>
      <c r="Z21" s="661"/>
      <c r="AA21" s="661"/>
      <c r="AB21" s="661"/>
      <c r="AC21" s="661"/>
      <c r="AD21" s="662"/>
      <c r="AE21" s="662"/>
      <c r="AF21" s="663"/>
    </row>
    <row r="22" spans="2:32" ht="16.5" customHeight="1">
      <c r="B22" s="664" t="s">
        <v>144</v>
      </c>
      <c r="C22" s="665">
        <v>2522.9553999999998</v>
      </c>
      <c r="D22" s="665">
        <v>1735.6295</v>
      </c>
      <c r="E22" s="665">
        <v>1362.8643</v>
      </c>
      <c r="F22" s="665">
        <v>1156.7889</v>
      </c>
      <c r="G22" s="665">
        <v>1303.6047000000001</v>
      </c>
      <c r="H22" s="665">
        <v>1256.8796</v>
      </c>
      <c r="I22" s="665">
        <v>1355.1677999999999</v>
      </c>
      <c r="J22" s="665">
        <v>1456.6984</v>
      </c>
      <c r="K22" s="665">
        <v>1422.5506</v>
      </c>
      <c r="L22" s="665">
        <v>1710.2189000000001</v>
      </c>
      <c r="M22" s="665">
        <v>1468.1756</v>
      </c>
      <c r="N22" s="666">
        <v>1273.3468</v>
      </c>
      <c r="O22" s="666">
        <v>1465.0485000000001</v>
      </c>
      <c r="P22" s="667">
        <v>1352.6252999999999</v>
      </c>
      <c r="Q22" s="13"/>
      <c r="R22" s="664" t="s">
        <v>144</v>
      </c>
      <c r="S22" s="665">
        <v>2364.4256</v>
      </c>
      <c r="T22" s="665">
        <v>1635.0895</v>
      </c>
      <c r="U22" s="665">
        <v>1257.9339</v>
      </c>
      <c r="V22" s="665">
        <v>1065.0654</v>
      </c>
      <c r="W22" s="665">
        <v>1205.7574</v>
      </c>
      <c r="X22" s="665">
        <v>1162.133</v>
      </c>
      <c r="Y22" s="665">
        <v>1264.5296000000001</v>
      </c>
      <c r="Z22" s="665">
        <v>1365.1606999999999</v>
      </c>
      <c r="AA22" s="665">
        <v>1339.9806000000001</v>
      </c>
      <c r="AB22" s="665">
        <v>1596.6696999999999</v>
      </c>
      <c r="AC22" s="665">
        <v>1360.9221</v>
      </c>
      <c r="AD22" s="666">
        <v>1179.0871</v>
      </c>
      <c r="AE22" s="666">
        <v>1368.9662000000001</v>
      </c>
      <c r="AF22" s="667">
        <v>1257.6119000000001</v>
      </c>
    </row>
    <row r="23" spans="2:32" ht="16.5" customHeight="1">
      <c r="B23" s="668" t="s">
        <v>145</v>
      </c>
      <c r="C23" s="669">
        <v>1267.6310000000001</v>
      </c>
      <c r="D23" s="669">
        <v>1037.4989</v>
      </c>
      <c r="E23" s="669">
        <v>873.48659999999995</v>
      </c>
      <c r="F23" s="669">
        <v>897.00030000000004</v>
      </c>
      <c r="G23" s="669">
        <v>1000.8256</v>
      </c>
      <c r="H23" s="669">
        <v>1205.8575000000001</v>
      </c>
      <c r="I23" s="669">
        <v>1294.8616999999999</v>
      </c>
      <c r="J23" s="669">
        <v>1356.9698000000001</v>
      </c>
      <c r="K23" s="669">
        <v>1674.7302</v>
      </c>
      <c r="L23" s="669">
        <v>1767.7874999999999</v>
      </c>
      <c r="M23" s="669">
        <v>1390.4151999999999</v>
      </c>
      <c r="N23" s="670">
        <v>999.58849999999995</v>
      </c>
      <c r="O23" s="670">
        <v>1503.2136</v>
      </c>
      <c r="P23" s="655">
        <v>1139.2594999999999</v>
      </c>
      <c r="Q23" s="13"/>
      <c r="R23" s="668" t="s">
        <v>145</v>
      </c>
      <c r="S23" s="669">
        <v>1177.7615000000001</v>
      </c>
      <c r="T23" s="669">
        <v>954.31370000000004</v>
      </c>
      <c r="U23" s="669">
        <v>806.86090000000002</v>
      </c>
      <c r="V23" s="669">
        <v>830.78099999999995</v>
      </c>
      <c r="W23" s="669">
        <v>926.08100000000002</v>
      </c>
      <c r="X23" s="669">
        <v>1133.3210999999999</v>
      </c>
      <c r="Y23" s="669">
        <v>1196.0381</v>
      </c>
      <c r="Z23" s="669">
        <v>1265.8361</v>
      </c>
      <c r="AA23" s="669">
        <v>1552.1025</v>
      </c>
      <c r="AB23" s="669">
        <v>1611.7895000000001</v>
      </c>
      <c r="AC23" s="669">
        <v>1309.8397</v>
      </c>
      <c r="AD23" s="670">
        <v>925.56190000000004</v>
      </c>
      <c r="AE23" s="670">
        <v>1400.8517999999999</v>
      </c>
      <c r="AF23" s="655">
        <v>1057.3747000000001</v>
      </c>
    </row>
    <row r="24" spans="2:32" ht="16.5" customHeight="1">
      <c r="B24" s="664" t="s">
        <v>58</v>
      </c>
      <c r="C24" s="665">
        <v>1283.5350000000001</v>
      </c>
      <c r="D24" s="665">
        <v>1496.5835</v>
      </c>
      <c r="E24" s="665">
        <v>1052.8783000000001</v>
      </c>
      <c r="F24" s="665">
        <v>947.58489999999995</v>
      </c>
      <c r="G24" s="665">
        <v>1024.4718</v>
      </c>
      <c r="H24" s="665">
        <v>1090.3819000000001</v>
      </c>
      <c r="I24" s="665">
        <v>1212.9650999999999</v>
      </c>
      <c r="J24" s="665">
        <v>1262.3300999999999</v>
      </c>
      <c r="K24" s="665">
        <v>1675.95</v>
      </c>
      <c r="L24" s="665">
        <v>1462.8907999999999</v>
      </c>
      <c r="M24" s="665">
        <v>1261.7784999999999</v>
      </c>
      <c r="N24" s="666">
        <v>1065.6541</v>
      </c>
      <c r="O24" s="666">
        <v>1354.8621000000001</v>
      </c>
      <c r="P24" s="667">
        <v>1160.1594</v>
      </c>
      <c r="Q24" s="13"/>
      <c r="R24" s="664" t="s">
        <v>58</v>
      </c>
      <c r="S24" s="665">
        <v>1151.5702000000001</v>
      </c>
      <c r="T24" s="665">
        <v>1402.6314</v>
      </c>
      <c r="U24" s="665">
        <v>974.73099999999999</v>
      </c>
      <c r="V24" s="665">
        <v>873.26220000000001</v>
      </c>
      <c r="W24" s="665">
        <v>944.06619999999998</v>
      </c>
      <c r="X24" s="665">
        <v>1012.7299</v>
      </c>
      <c r="Y24" s="665">
        <v>1121.2520999999999</v>
      </c>
      <c r="Z24" s="665">
        <v>1171.0994000000001</v>
      </c>
      <c r="AA24" s="665">
        <v>1571.9182000000001</v>
      </c>
      <c r="AB24" s="665">
        <v>1354.1178</v>
      </c>
      <c r="AC24" s="665">
        <v>1216.0432000000001</v>
      </c>
      <c r="AD24" s="666">
        <v>984.47919999999999</v>
      </c>
      <c r="AE24" s="666">
        <v>1273.8347000000001</v>
      </c>
      <c r="AF24" s="667">
        <v>1079.0327</v>
      </c>
    </row>
    <row r="25" spans="2:32" ht="16.5" customHeight="1">
      <c r="B25" s="668" t="s">
        <v>146</v>
      </c>
      <c r="C25" s="669">
        <v>1224.2711999999999</v>
      </c>
      <c r="D25" s="669">
        <v>979.00959999999998</v>
      </c>
      <c r="E25" s="669">
        <v>886.49360000000001</v>
      </c>
      <c r="F25" s="669">
        <v>918.64639999999997</v>
      </c>
      <c r="G25" s="669">
        <v>1031.0726999999999</v>
      </c>
      <c r="H25" s="669">
        <v>1188.9804999999999</v>
      </c>
      <c r="I25" s="669">
        <v>1255.5881999999999</v>
      </c>
      <c r="J25" s="669">
        <v>1513.87</v>
      </c>
      <c r="K25" s="669">
        <v>1694.0558000000001</v>
      </c>
      <c r="L25" s="669">
        <v>1528.1952000000001</v>
      </c>
      <c r="M25" s="669">
        <v>1551.0645999999999</v>
      </c>
      <c r="N25" s="670">
        <v>1021.8946999999999</v>
      </c>
      <c r="O25" s="670">
        <v>1581.0315000000001</v>
      </c>
      <c r="P25" s="655">
        <v>1222.7095999999999</v>
      </c>
      <c r="Q25" s="13"/>
      <c r="R25" s="668" t="s">
        <v>146</v>
      </c>
      <c r="S25" s="669">
        <v>1118.0761</v>
      </c>
      <c r="T25" s="669">
        <v>926.73530000000005</v>
      </c>
      <c r="U25" s="669">
        <v>834.24710000000005</v>
      </c>
      <c r="V25" s="669">
        <v>863.39589999999998</v>
      </c>
      <c r="W25" s="669">
        <v>963.88900000000001</v>
      </c>
      <c r="X25" s="669">
        <v>1106.8648000000001</v>
      </c>
      <c r="Y25" s="669">
        <v>1177.1756</v>
      </c>
      <c r="Z25" s="669">
        <v>1426.4056</v>
      </c>
      <c r="AA25" s="669">
        <v>1594.0932</v>
      </c>
      <c r="AB25" s="669">
        <v>1367.2156</v>
      </c>
      <c r="AC25" s="669">
        <v>1453.5213000000001</v>
      </c>
      <c r="AD25" s="670">
        <v>958.08500000000004</v>
      </c>
      <c r="AE25" s="670">
        <v>1481.6208999999999</v>
      </c>
      <c r="AF25" s="655">
        <v>1146.1138000000001</v>
      </c>
    </row>
    <row r="26" spans="2:32" ht="16.5" customHeight="1">
      <c r="B26" s="664" t="s">
        <v>61</v>
      </c>
      <c r="C26" s="665">
        <v>3757.4616999999998</v>
      </c>
      <c r="D26" s="665">
        <v>2284.1731</v>
      </c>
      <c r="E26" s="665">
        <v>1922.5574999999999</v>
      </c>
      <c r="F26" s="665">
        <v>1420.0092999999999</v>
      </c>
      <c r="G26" s="665">
        <v>1493.2347</v>
      </c>
      <c r="H26" s="665">
        <v>1493.6849</v>
      </c>
      <c r="I26" s="665">
        <v>1471.0519999999999</v>
      </c>
      <c r="J26" s="665">
        <v>2397.4234999999999</v>
      </c>
      <c r="K26" s="665">
        <v>1349.9885999999999</v>
      </c>
      <c r="L26" s="665">
        <v>1648.4435000000001</v>
      </c>
      <c r="M26" s="665" t="s">
        <v>147</v>
      </c>
      <c r="N26" s="666">
        <v>1624.17</v>
      </c>
      <c r="O26" s="666">
        <v>1614.2674</v>
      </c>
      <c r="P26" s="667">
        <v>1620.4057</v>
      </c>
      <c r="Q26" s="13"/>
      <c r="R26" s="664" t="s">
        <v>61</v>
      </c>
      <c r="S26" s="665">
        <v>3315.8035</v>
      </c>
      <c r="T26" s="665">
        <v>2205.9387999999999</v>
      </c>
      <c r="U26" s="665">
        <v>1784.1358</v>
      </c>
      <c r="V26" s="665">
        <v>1335.0661</v>
      </c>
      <c r="W26" s="665">
        <v>1407.5296000000001</v>
      </c>
      <c r="X26" s="665">
        <v>1479.1004</v>
      </c>
      <c r="Y26" s="665">
        <v>1406.8523</v>
      </c>
      <c r="Z26" s="665">
        <v>2321.0115999999998</v>
      </c>
      <c r="AA26" s="665">
        <v>1283.4851000000001</v>
      </c>
      <c r="AB26" s="665">
        <v>1538.9342999999999</v>
      </c>
      <c r="AC26" s="665" t="s">
        <v>110</v>
      </c>
      <c r="AD26" s="666">
        <v>1533.8614</v>
      </c>
      <c r="AE26" s="666">
        <v>1523.0137</v>
      </c>
      <c r="AF26" s="667">
        <v>1529.7378000000001</v>
      </c>
    </row>
    <row r="27" spans="2:32" ht="16.5" customHeight="1">
      <c r="B27" s="668" t="s">
        <v>148</v>
      </c>
      <c r="C27" s="669">
        <v>1432.8463999999999</v>
      </c>
      <c r="D27" s="669">
        <v>992.45690000000002</v>
      </c>
      <c r="E27" s="669">
        <v>913.35180000000003</v>
      </c>
      <c r="F27" s="669">
        <v>951.65319999999997</v>
      </c>
      <c r="G27" s="669">
        <v>997.46360000000004</v>
      </c>
      <c r="H27" s="669">
        <v>1094.8552</v>
      </c>
      <c r="I27" s="669">
        <v>1200.5039999999999</v>
      </c>
      <c r="J27" s="669">
        <v>1170.7112</v>
      </c>
      <c r="K27" s="669">
        <v>1420.5848000000001</v>
      </c>
      <c r="L27" s="669">
        <v>1552.7594999999999</v>
      </c>
      <c r="M27" s="669">
        <v>1549.8239000000001</v>
      </c>
      <c r="N27" s="670">
        <v>1024.7398000000001</v>
      </c>
      <c r="O27" s="670">
        <v>1402.4455</v>
      </c>
      <c r="P27" s="655">
        <v>1163.3773000000001</v>
      </c>
      <c r="Q27" s="13"/>
      <c r="R27" s="668" t="s">
        <v>148</v>
      </c>
      <c r="S27" s="669">
        <v>1353.1696999999999</v>
      </c>
      <c r="T27" s="669">
        <v>923.42309999999998</v>
      </c>
      <c r="U27" s="669">
        <v>845.05809999999997</v>
      </c>
      <c r="V27" s="669">
        <v>884.34280000000001</v>
      </c>
      <c r="W27" s="669">
        <v>924.22130000000004</v>
      </c>
      <c r="X27" s="669">
        <v>1033.4862000000001</v>
      </c>
      <c r="Y27" s="669">
        <v>1126.2422999999999</v>
      </c>
      <c r="Z27" s="669">
        <v>1094.7067</v>
      </c>
      <c r="AA27" s="669">
        <v>1302.8617999999999</v>
      </c>
      <c r="AB27" s="669">
        <v>1438.6913999999999</v>
      </c>
      <c r="AC27" s="669">
        <v>1432.5463</v>
      </c>
      <c r="AD27" s="670">
        <v>955.45140000000004</v>
      </c>
      <c r="AE27" s="670">
        <v>1298.5337</v>
      </c>
      <c r="AF27" s="655">
        <v>1081.3804</v>
      </c>
    </row>
    <row r="28" spans="2:32" ht="16.5" customHeight="1">
      <c r="B28" s="664" t="s">
        <v>149</v>
      </c>
      <c r="C28" s="665">
        <v>941.91560000000004</v>
      </c>
      <c r="D28" s="665">
        <v>792.96100000000001</v>
      </c>
      <c r="E28" s="665">
        <v>744.80970000000002</v>
      </c>
      <c r="F28" s="665">
        <v>821.20979999999997</v>
      </c>
      <c r="G28" s="665">
        <v>1010.8629</v>
      </c>
      <c r="H28" s="665">
        <v>1168.3635999999999</v>
      </c>
      <c r="I28" s="665">
        <v>1223.819</v>
      </c>
      <c r="J28" s="665">
        <v>1418.4476</v>
      </c>
      <c r="K28" s="665">
        <v>1552.3452</v>
      </c>
      <c r="L28" s="665">
        <v>1641.89</v>
      </c>
      <c r="M28" s="665">
        <v>1552.1067</v>
      </c>
      <c r="N28" s="666">
        <v>979.61090000000002</v>
      </c>
      <c r="O28" s="666">
        <v>1526.75</v>
      </c>
      <c r="P28" s="667">
        <v>1218.2575999999999</v>
      </c>
      <c r="Q28" s="13"/>
      <c r="R28" s="664" t="s">
        <v>149</v>
      </c>
      <c r="S28" s="665">
        <v>886.92750000000001</v>
      </c>
      <c r="T28" s="665">
        <v>739.86410000000001</v>
      </c>
      <c r="U28" s="665">
        <v>701.08900000000006</v>
      </c>
      <c r="V28" s="665">
        <v>770.43899999999996</v>
      </c>
      <c r="W28" s="665">
        <v>952.4796</v>
      </c>
      <c r="X28" s="665">
        <v>1110.2221999999999</v>
      </c>
      <c r="Y28" s="665">
        <v>1160.1262999999999</v>
      </c>
      <c r="Z28" s="665">
        <v>1337.1001000000001</v>
      </c>
      <c r="AA28" s="665">
        <v>1453.5355</v>
      </c>
      <c r="AB28" s="665">
        <v>1531.5028</v>
      </c>
      <c r="AC28" s="665">
        <v>1424.1978999999999</v>
      </c>
      <c r="AD28" s="666">
        <v>924.37720000000002</v>
      </c>
      <c r="AE28" s="666">
        <v>1427.2143000000001</v>
      </c>
      <c r="AF28" s="667">
        <v>1143.7004999999999</v>
      </c>
    </row>
    <row r="29" spans="2:32" ht="16.5" customHeight="1">
      <c r="B29" s="668" t="s">
        <v>150</v>
      </c>
      <c r="C29" s="669">
        <v>922.73800000000006</v>
      </c>
      <c r="D29" s="669">
        <v>691.99069999999995</v>
      </c>
      <c r="E29" s="669">
        <v>654.59770000000003</v>
      </c>
      <c r="F29" s="669">
        <v>802.16279999999995</v>
      </c>
      <c r="G29" s="669">
        <v>1020.2881</v>
      </c>
      <c r="H29" s="669">
        <v>1310.1519000000001</v>
      </c>
      <c r="I29" s="669">
        <v>1461.7621999999999</v>
      </c>
      <c r="J29" s="669">
        <v>1516.2639999999999</v>
      </c>
      <c r="K29" s="669">
        <v>1519.7465999999999</v>
      </c>
      <c r="L29" s="669">
        <v>1865.7307000000001</v>
      </c>
      <c r="M29" s="669">
        <v>1568.3775000000001</v>
      </c>
      <c r="N29" s="670">
        <v>984.16899999999998</v>
      </c>
      <c r="O29" s="670">
        <v>1576.0340000000001</v>
      </c>
      <c r="P29" s="655">
        <v>1184.3827000000001</v>
      </c>
      <c r="Q29" s="13"/>
      <c r="R29" s="668" t="s">
        <v>150</v>
      </c>
      <c r="S29" s="669">
        <v>881.49810000000002</v>
      </c>
      <c r="T29" s="669">
        <v>654.24009999999998</v>
      </c>
      <c r="U29" s="669">
        <v>611.39520000000005</v>
      </c>
      <c r="V29" s="669">
        <v>748.54769999999996</v>
      </c>
      <c r="W29" s="669">
        <v>951.99890000000005</v>
      </c>
      <c r="X29" s="669">
        <v>1205.1949</v>
      </c>
      <c r="Y29" s="669">
        <v>1358.2114999999999</v>
      </c>
      <c r="Z29" s="669">
        <v>1443.0978</v>
      </c>
      <c r="AA29" s="669">
        <v>1438.5254</v>
      </c>
      <c r="AB29" s="669">
        <v>1750.6603</v>
      </c>
      <c r="AC29" s="669">
        <v>1432.3849</v>
      </c>
      <c r="AD29" s="670">
        <v>915.89959999999996</v>
      </c>
      <c r="AE29" s="670">
        <v>1474.5432000000001</v>
      </c>
      <c r="AF29" s="655">
        <v>1104.8752999999999</v>
      </c>
    </row>
    <row r="30" spans="2:32" ht="16.5" customHeight="1">
      <c r="B30" s="664" t="s">
        <v>151</v>
      </c>
      <c r="C30" s="665">
        <v>1504.4771000000001</v>
      </c>
      <c r="D30" s="665">
        <v>1120.8076000000001</v>
      </c>
      <c r="E30" s="665">
        <v>923.0027</v>
      </c>
      <c r="F30" s="665">
        <v>951.22529999999995</v>
      </c>
      <c r="G30" s="665">
        <v>1081.2826</v>
      </c>
      <c r="H30" s="665">
        <v>1230.1421</v>
      </c>
      <c r="I30" s="665">
        <v>1278.6932999999999</v>
      </c>
      <c r="J30" s="665">
        <v>1554.4186</v>
      </c>
      <c r="K30" s="665">
        <v>1539.4375</v>
      </c>
      <c r="L30" s="665">
        <v>1481.953</v>
      </c>
      <c r="M30" s="665">
        <v>1558.7701</v>
      </c>
      <c r="N30" s="666">
        <v>1067.9061999999999</v>
      </c>
      <c r="O30" s="666">
        <v>1533.9344000000001</v>
      </c>
      <c r="P30" s="667">
        <v>1227.3539000000001</v>
      </c>
      <c r="Q30" s="13"/>
      <c r="R30" s="664" t="s">
        <v>151</v>
      </c>
      <c r="S30" s="665">
        <v>1402.2192</v>
      </c>
      <c r="T30" s="665">
        <v>1040.4037000000001</v>
      </c>
      <c r="U30" s="665">
        <v>852.73739999999998</v>
      </c>
      <c r="V30" s="665">
        <v>881.05050000000006</v>
      </c>
      <c r="W30" s="665">
        <v>1001.8301</v>
      </c>
      <c r="X30" s="665">
        <v>1146.2900999999999</v>
      </c>
      <c r="Y30" s="665">
        <v>1189.0096000000001</v>
      </c>
      <c r="Z30" s="665">
        <v>1446.8405</v>
      </c>
      <c r="AA30" s="665">
        <v>1416.7748999999999</v>
      </c>
      <c r="AB30" s="665">
        <v>1404.8844999999999</v>
      </c>
      <c r="AC30" s="665">
        <v>1456.8633</v>
      </c>
      <c r="AD30" s="666">
        <v>990.58969999999999</v>
      </c>
      <c r="AE30" s="666">
        <v>1428.0283999999999</v>
      </c>
      <c r="AF30" s="667">
        <v>1140.2556999999999</v>
      </c>
    </row>
    <row r="31" spans="2:32" ht="16.5" customHeight="1">
      <c r="B31" s="668" t="s">
        <v>152</v>
      </c>
      <c r="C31" s="669">
        <v>1767.6922</v>
      </c>
      <c r="D31" s="669">
        <v>1265.7952</v>
      </c>
      <c r="E31" s="669">
        <v>1045.4024999999999</v>
      </c>
      <c r="F31" s="669">
        <v>1082.4286</v>
      </c>
      <c r="G31" s="669">
        <v>1037.4197999999999</v>
      </c>
      <c r="H31" s="669">
        <v>1306.8671999999999</v>
      </c>
      <c r="I31" s="669">
        <v>1318.0094999999999</v>
      </c>
      <c r="J31" s="669">
        <v>1444.963</v>
      </c>
      <c r="K31" s="669">
        <v>1730.8802000000001</v>
      </c>
      <c r="L31" s="669">
        <v>1545.9622999999999</v>
      </c>
      <c r="M31" s="669">
        <v>1429.2322999999999</v>
      </c>
      <c r="N31" s="670">
        <v>1170.2285999999999</v>
      </c>
      <c r="O31" s="670">
        <v>1510.6573000000001</v>
      </c>
      <c r="P31" s="655">
        <v>1304.4124999999999</v>
      </c>
      <c r="Q31" s="13"/>
      <c r="R31" s="668" t="s">
        <v>152</v>
      </c>
      <c r="S31" s="669">
        <v>1651.4208000000001</v>
      </c>
      <c r="T31" s="669">
        <v>1165.6941999999999</v>
      </c>
      <c r="U31" s="669">
        <v>965.22559999999999</v>
      </c>
      <c r="V31" s="669">
        <v>1000.3612000000001</v>
      </c>
      <c r="W31" s="669">
        <v>971.79280000000006</v>
      </c>
      <c r="X31" s="669">
        <v>1203.5235</v>
      </c>
      <c r="Y31" s="669">
        <v>1224.0891999999999</v>
      </c>
      <c r="Z31" s="669">
        <v>1352.3966</v>
      </c>
      <c r="AA31" s="669">
        <v>1609.4197999999999</v>
      </c>
      <c r="AB31" s="669">
        <v>1435.9988000000001</v>
      </c>
      <c r="AC31" s="669">
        <v>1375.2592999999999</v>
      </c>
      <c r="AD31" s="670">
        <v>1084.7168999999999</v>
      </c>
      <c r="AE31" s="670">
        <v>1427.1767</v>
      </c>
      <c r="AF31" s="655">
        <v>1219.7013999999999</v>
      </c>
    </row>
    <row r="32" spans="2:32" ht="16.5" customHeight="1">
      <c r="B32" s="664" t="s">
        <v>70</v>
      </c>
      <c r="C32" s="665">
        <v>841.18880000000001</v>
      </c>
      <c r="D32" s="665">
        <v>1000.8491</v>
      </c>
      <c r="E32" s="665">
        <v>852.68510000000003</v>
      </c>
      <c r="F32" s="665">
        <v>891.44079999999997</v>
      </c>
      <c r="G32" s="665">
        <v>1006.7123</v>
      </c>
      <c r="H32" s="665">
        <v>1110.9599000000001</v>
      </c>
      <c r="I32" s="665">
        <v>1230.6097</v>
      </c>
      <c r="J32" s="665">
        <v>1416.5757000000001</v>
      </c>
      <c r="K32" s="665">
        <v>1279.7365</v>
      </c>
      <c r="L32" s="665">
        <v>1641.51</v>
      </c>
      <c r="M32" s="665">
        <v>1413.6489999999999</v>
      </c>
      <c r="N32" s="666">
        <v>1046.8217999999999</v>
      </c>
      <c r="O32" s="666">
        <v>1422.7668000000001</v>
      </c>
      <c r="P32" s="667">
        <v>1208.7502999999999</v>
      </c>
      <c r="Q32" s="13"/>
      <c r="R32" s="664" t="s">
        <v>70</v>
      </c>
      <c r="S32" s="665">
        <v>813.83630000000005</v>
      </c>
      <c r="T32" s="665">
        <v>936.11149999999998</v>
      </c>
      <c r="U32" s="665">
        <v>792.09230000000002</v>
      </c>
      <c r="V32" s="665">
        <v>818.24130000000002</v>
      </c>
      <c r="W32" s="665">
        <v>933.33709999999996</v>
      </c>
      <c r="X32" s="665">
        <v>1034.2365</v>
      </c>
      <c r="Y32" s="665">
        <v>1145.317</v>
      </c>
      <c r="Z32" s="665">
        <v>1318.0229999999999</v>
      </c>
      <c r="AA32" s="665">
        <v>1213.0324000000001</v>
      </c>
      <c r="AB32" s="665">
        <v>1532.8228999999999</v>
      </c>
      <c r="AC32" s="665">
        <v>1343.3375000000001</v>
      </c>
      <c r="AD32" s="666">
        <v>970.23099999999999</v>
      </c>
      <c r="AE32" s="666">
        <v>1339.1894</v>
      </c>
      <c r="AF32" s="667">
        <v>1129.1502</v>
      </c>
    </row>
    <row r="33" spans="1:32" ht="16.5" customHeight="1">
      <c r="B33" s="668" t="s">
        <v>100</v>
      </c>
      <c r="C33" s="669">
        <v>2249.0943000000002</v>
      </c>
      <c r="D33" s="669">
        <v>2189.1120000000001</v>
      </c>
      <c r="E33" s="669">
        <v>1883.0087000000001</v>
      </c>
      <c r="F33" s="669">
        <v>1715.7464</v>
      </c>
      <c r="G33" s="669">
        <v>1445.7076</v>
      </c>
      <c r="H33" s="669">
        <v>1532.3666000000001</v>
      </c>
      <c r="I33" s="669">
        <v>1548.8643999999999</v>
      </c>
      <c r="J33" s="669">
        <v>1792.2245</v>
      </c>
      <c r="K33" s="669">
        <v>1838.9299000000001</v>
      </c>
      <c r="L33" s="669">
        <v>2117.9751000000001</v>
      </c>
      <c r="M33" s="669">
        <v>1634.0533</v>
      </c>
      <c r="N33" s="670">
        <v>1580.0346999999999</v>
      </c>
      <c r="O33" s="670">
        <v>1784.4694</v>
      </c>
      <c r="P33" s="655">
        <v>1725.9712999999999</v>
      </c>
      <c r="Q33" s="13"/>
      <c r="R33" s="668" t="s">
        <v>100</v>
      </c>
      <c r="S33" s="669">
        <v>2152.4115999999999</v>
      </c>
      <c r="T33" s="669">
        <v>2074.6309000000001</v>
      </c>
      <c r="U33" s="669">
        <v>1780.9441999999999</v>
      </c>
      <c r="V33" s="669">
        <v>1606.1452999999999</v>
      </c>
      <c r="W33" s="669">
        <v>1363.4005999999999</v>
      </c>
      <c r="X33" s="669">
        <v>1452.3417999999999</v>
      </c>
      <c r="Y33" s="669">
        <v>1472.6043</v>
      </c>
      <c r="Z33" s="669">
        <v>1690.4664</v>
      </c>
      <c r="AA33" s="669">
        <v>1741.9992</v>
      </c>
      <c r="AB33" s="669">
        <v>1923.0135</v>
      </c>
      <c r="AC33" s="669">
        <v>1474.7195999999999</v>
      </c>
      <c r="AD33" s="670">
        <v>1494.5317</v>
      </c>
      <c r="AE33" s="670">
        <v>1645.9690000000001</v>
      </c>
      <c r="AF33" s="655">
        <v>1602.6359</v>
      </c>
    </row>
    <row r="34" spans="1:32" ht="16.5" customHeight="1">
      <c r="B34" s="664" t="s">
        <v>153</v>
      </c>
      <c r="C34" s="665">
        <v>2894.1233000000002</v>
      </c>
      <c r="D34" s="665">
        <v>1207.4018000000001</v>
      </c>
      <c r="E34" s="665">
        <v>1075.4736</v>
      </c>
      <c r="F34" s="665">
        <v>1007.4615</v>
      </c>
      <c r="G34" s="665">
        <v>1298.1722</v>
      </c>
      <c r="H34" s="665">
        <v>1240.2569000000001</v>
      </c>
      <c r="I34" s="665">
        <v>1461.6507999999999</v>
      </c>
      <c r="J34" s="665">
        <v>1627.2328</v>
      </c>
      <c r="K34" s="665">
        <v>1807.2026000000001</v>
      </c>
      <c r="L34" s="665">
        <v>2040.521</v>
      </c>
      <c r="M34" s="665">
        <v>2557.5399000000002</v>
      </c>
      <c r="N34" s="666">
        <v>1282.1116</v>
      </c>
      <c r="O34" s="666">
        <v>2036.3832</v>
      </c>
      <c r="P34" s="667">
        <v>1919.1980000000001</v>
      </c>
      <c r="Q34" s="13"/>
      <c r="R34" s="664" t="s">
        <v>153</v>
      </c>
      <c r="S34" s="665">
        <v>2831.4504999999999</v>
      </c>
      <c r="T34" s="665">
        <v>1158.0886</v>
      </c>
      <c r="U34" s="665">
        <v>1031.6776</v>
      </c>
      <c r="V34" s="665">
        <v>956.5752</v>
      </c>
      <c r="W34" s="665">
        <v>1228.9047</v>
      </c>
      <c r="X34" s="665">
        <v>1175.2375999999999</v>
      </c>
      <c r="Y34" s="665">
        <v>1390.1871000000001</v>
      </c>
      <c r="Z34" s="665">
        <v>1537.7447</v>
      </c>
      <c r="AA34" s="665">
        <v>1701.3815</v>
      </c>
      <c r="AB34" s="665">
        <v>1883.6386</v>
      </c>
      <c r="AC34" s="665">
        <v>2448.1223</v>
      </c>
      <c r="AD34" s="666">
        <v>1217.9222</v>
      </c>
      <c r="AE34" s="666">
        <v>1919.4647</v>
      </c>
      <c r="AF34" s="667">
        <v>1810.4716000000001</v>
      </c>
    </row>
    <row r="35" spans="1:32" ht="16.5" customHeight="1">
      <c r="B35" s="668" t="s">
        <v>646</v>
      </c>
      <c r="C35" s="669" t="s">
        <v>110</v>
      </c>
      <c r="D35" s="669">
        <v>9271.2085000000006</v>
      </c>
      <c r="E35" s="669" t="s">
        <v>110</v>
      </c>
      <c r="F35" s="669">
        <v>1868.8716999999999</v>
      </c>
      <c r="G35" s="669">
        <v>2250.4160999999999</v>
      </c>
      <c r="H35" s="669">
        <v>1541.9712999999999</v>
      </c>
      <c r="I35" s="669">
        <v>1403.1512</v>
      </c>
      <c r="J35" s="669">
        <v>1400.8668</v>
      </c>
      <c r="K35" s="669">
        <v>1535.3510000000001</v>
      </c>
      <c r="L35" s="669">
        <v>1616.8762999999999</v>
      </c>
      <c r="M35" s="669">
        <v>1694.7606000000001</v>
      </c>
      <c r="N35" s="670">
        <v>1495.3809000000001</v>
      </c>
      <c r="O35" s="670">
        <v>1553.6704999999999</v>
      </c>
      <c r="P35" s="655">
        <v>1544.1750999999999</v>
      </c>
      <c r="Q35" s="13"/>
      <c r="R35" s="668" t="s">
        <v>646</v>
      </c>
      <c r="S35" s="671" t="s">
        <v>110</v>
      </c>
      <c r="T35" s="669">
        <v>9242.1753000000008</v>
      </c>
      <c r="U35" s="669" t="s">
        <v>110</v>
      </c>
      <c r="V35" s="669">
        <v>1835.0337</v>
      </c>
      <c r="W35" s="669">
        <v>2228.8218999999999</v>
      </c>
      <c r="X35" s="669">
        <v>1498.2584999999999</v>
      </c>
      <c r="Y35" s="669">
        <v>1359.155</v>
      </c>
      <c r="Z35" s="669">
        <v>1345.3804</v>
      </c>
      <c r="AA35" s="669">
        <v>1451.663</v>
      </c>
      <c r="AB35" s="669">
        <v>1495.7529</v>
      </c>
      <c r="AC35" s="669">
        <v>1611.7787000000001</v>
      </c>
      <c r="AD35" s="670">
        <v>1453.0434</v>
      </c>
      <c r="AE35" s="670">
        <v>1464.9675</v>
      </c>
      <c r="AF35" s="655">
        <v>1463.0250000000001</v>
      </c>
    </row>
    <row r="36" spans="1:32" ht="16.5" customHeight="1">
      <c r="B36" s="672" t="s">
        <v>850</v>
      </c>
      <c r="C36" s="673"/>
      <c r="D36" s="673"/>
      <c r="E36" s="673"/>
      <c r="F36" s="673"/>
      <c r="G36" s="673"/>
      <c r="H36" s="673"/>
      <c r="I36" s="673"/>
      <c r="J36" s="673"/>
      <c r="K36" s="673"/>
      <c r="L36" s="673"/>
      <c r="M36" s="673"/>
      <c r="N36" s="674"/>
      <c r="O36" s="674"/>
      <c r="P36" s="675"/>
      <c r="Q36" s="13"/>
      <c r="R36" s="672" t="s">
        <v>850</v>
      </c>
      <c r="S36" s="673"/>
      <c r="T36" s="673"/>
      <c r="U36" s="673"/>
      <c r="V36" s="673"/>
      <c r="W36" s="673"/>
      <c r="X36" s="673"/>
      <c r="Y36" s="673"/>
      <c r="Z36" s="673"/>
      <c r="AA36" s="673"/>
      <c r="AB36" s="673"/>
      <c r="AC36" s="673"/>
      <c r="AD36" s="674"/>
      <c r="AE36" s="674"/>
      <c r="AF36" s="675"/>
    </row>
    <row r="37" spans="1:32" ht="16.5" customHeight="1">
      <c r="B37" s="676" t="s">
        <v>647</v>
      </c>
      <c r="C37" s="669">
        <v>1115.8912</v>
      </c>
      <c r="D37" s="669">
        <v>1168.6097</v>
      </c>
      <c r="E37" s="669">
        <v>877.18470000000002</v>
      </c>
      <c r="F37" s="669">
        <v>978.96720000000005</v>
      </c>
      <c r="G37" s="669">
        <v>1064.0112999999999</v>
      </c>
      <c r="H37" s="669">
        <v>1263.3856000000001</v>
      </c>
      <c r="I37" s="669">
        <v>1276.4363000000001</v>
      </c>
      <c r="J37" s="669">
        <v>1487.2692</v>
      </c>
      <c r="K37" s="669">
        <v>1752.8637000000001</v>
      </c>
      <c r="L37" s="669">
        <v>2014.8951999999999</v>
      </c>
      <c r="M37" s="669">
        <v>1816.3010999999999</v>
      </c>
      <c r="N37" s="670">
        <v>1199.8978999999999</v>
      </c>
      <c r="O37" s="670">
        <v>1789.1747</v>
      </c>
      <c r="P37" s="655">
        <v>1703.2553</v>
      </c>
      <c r="Q37" s="13"/>
      <c r="R37" s="676" t="s">
        <v>647</v>
      </c>
      <c r="S37" s="669">
        <v>994.71780000000001</v>
      </c>
      <c r="T37" s="669">
        <v>1080.6523999999999</v>
      </c>
      <c r="U37" s="669">
        <v>800.5838</v>
      </c>
      <c r="V37" s="669">
        <v>917.48800000000006</v>
      </c>
      <c r="W37" s="669">
        <v>998.20280000000002</v>
      </c>
      <c r="X37" s="669">
        <v>1193.4476999999999</v>
      </c>
      <c r="Y37" s="669">
        <v>1209.5983000000001</v>
      </c>
      <c r="Z37" s="669">
        <v>1406.0273999999999</v>
      </c>
      <c r="AA37" s="669">
        <v>1657.9997000000001</v>
      </c>
      <c r="AB37" s="669">
        <v>1861.8262999999999</v>
      </c>
      <c r="AC37" s="669">
        <v>1709.0886</v>
      </c>
      <c r="AD37" s="670">
        <v>1133.2257999999999</v>
      </c>
      <c r="AE37" s="670">
        <v>1681.576</v>
      </c>
      <c r="AF37" s="655">
        <v>1601.6239</v>
      </c>
    </row>
    <row r="38" spans="1:32" ht="16.5" customHeight="1">
      <c r="B38" s="677" t="s">
        <v>608</v>
      </c>
      <c r="C38" s="678">
        <v>1812.2182</v>
      </c>
      <c r="D38" s="678">
        <v>1125.2104999999999</v>
      </c>
      <c r="E38" s="678">
        <v>915.1463</v>
      </c>
      <c r="F38" s="678">
        <v>931.16129999999998</v>
      </c>
      <c r="G38" s="678">
        <v>1058.3965000000001</v>
      </c>
      <c r="H38" s="678">
        <v>1193.088</v>
      </c>
      <c r="I38" s="678">
        <v>1325.6047000000001</v>
      </c>
      <c r="J38" s="678">
        <v>1488.5201</v>
      </c>
      <c r="K38" s="678">
        <v>1605.2365</v>
      </c>
      <c r="L38" s="678">
        <v>1694.8630000000001</v>
      </c>
      <c r="M38" s="678">
        <v>1613.9338</v>
      </c>
      <c r="N38" s="679">
        <v>1112.5817</v>
      </c>
      <c r="O38" s="679">
        <v>1599.8611000000001</v>
      </c>
      <c r="P38" s="680">
        <v>1394.1457</v>
      </c>
      <c r="Q38" s="13"/>
      <c r="R38" s="677" t="s">
        <v>608</v>
      </c>
      <c r="S38" s="678">
        <v>1730.6192000000001</v>
      </c>
      <c r="T38" s="678">
        <v>1057.4957999999999</v>
      </c>
      <c r="U38" s="678">
        <v>848.89179999999999</v>
      </c>
      <c r="V38" s="678">
        <v>867.3877</v>
      </c>
      <c r="W38" s="678">
        <v>985.85649999999998</v>
      </c>
      <c r="X38" s="678">
        <v>1119.4068</v>
      </c>
      <c r="Y38" s="678">
        <v>1245.7417</v>
      </c>
      <c r="Z38" s="678">
        <v>1398.2027</v>
      </c>
      <c r="AA38" s="678">
        <v>1496.1284000000001</v>
      </c>
      <c r="AB38" s="678">
        <v>1569.7266999999999</v>
      </c>
      <c r="AC38" s="678">
        <v>1509.9128000000001</v>
      </c>
      <c r="AD38" s="679">
        <v>1040.7013999999999</v>
      </c>
      <c r="AE38" s="679">
        <v>1491.9392</v>
      </c>
      <c r="AF38" s="680">
        <v>1301.4395</v>
      </c>
    </row>
    <row r="39" spans="1:32" ht="16.5" customHeight="1">
      <c r="B39" s="681" t="s">
        <v>104</v>
      </c>
      <c r="C39" s="669">
        <v>1549.3948</v>
      </c>
      <c r="D39" s="669">
        <v>1135.6011000000001</v>
      </c>
      <c r="E39" s="669">
        <v>950.53250000000003</v>
      </c>
      <c r="F39" s="669">
        <v>974.03819999999996</v>
      </c>
      <c r="G39" s="669">
        <v>1092.6989000000001</v>
      </c>
      <c r="H39" s="669">
        <v>1210.9548</v>
      </c>
      <c r="I39" s="669">
        <v>1317.7270000000001</v>
      </c>
      <c r="J39" s="669">
        <v>1458.7855999999999</v>
      </c>
      <c r="K39" s="669">
        <v>1340.8668</v>
      </c>
      <c r="L39" s="671" t="s">
        <v>110</v>
      </c>
      <c r="M39" s="671" t="s">
        <v>110</v>
      </c>
      <c r="N39" s="670">
        <v>1089.213</v>
      </c>
      <c r="O39" s="670">
        <v>1442.5198</v>
      </c>
      <c r="P39" s="655">
        <v>1128.3139000000001</v>
      </c>
      <c r="Q39" s="13"/>
      <c r="R39" s="681" t="s">
        <v>104</v>
      </c>
      <c r="S39" s="669">
        <v>1441.1044999999999</v>
      </c>
      <c r="T39" s="669">
        <v>1055.8031000000001</v>
      </c>
      <c r="U39" s="669">
        <v>883.37220000000002</v>
      </c>
      <c r="V39" s="669">
        <v>902.62689999999998</v>
      </c>
      <c r="W39" s="669">
        <v>1018.5558</v>
      </c>
      <c r="X39" s="669">
        <v>1125.1876</v>
      </c>
      <c r="Y39" s="669">
        <v>1225.645</v>
      </c>
      <c r="Z39" s="669">
        <v>1365.0942</v>
      </c>
      <c r="AA39" s="669">
        <v>1282.8672999999999</v>
      </c>
      <c r="AB39" s="671" t="s">
        <v>110</v>
      </c>
      <c r="AC39" s="671" t="s">
        <v>110</v>
      </c>
      <c r="AD39" s="670">
        <v>1012.0045</v>
      </c>
      <c r="AE39" s="670">
        <v>1353.7518</v>
      </c>
      <c r="AF39" s="655">
        <v>1049.8261</v>
      </c>
    </row>
    <row r="40" spans="1:32" ht="16.5" customHeight="1">
      <c r="B40" s="682" t="s">
        <v>103</v>
      </c>
      <c r="C40" s="683">
        <v>1624.8286000000001</v>
      </c>
      <c r="D40" s="683">
        <v>1103.6986999999999</v>
      </c>
      <c r="E40" s="683">
        <v>999.49519999999995</v>
      </c>
      <c r="F40" s="683">
        <v>1140.0505000000001</v>
      </c>
      <c r="G40" s="683">
        <v>1453.3086000000001</v>
      </c>
      <c r="H40" s="683">
        <v>1389.8623</v>
      </c>
      <c r="I40" s="683">
        <v>1545.8073999999999</v>
      </c>
      <c r="J40" s="683">
        <v>1475.1995999999999</v>
      </c>
      <c r="K40" s="683" t="s">
        <v>110</v>
      </c>
      <c r="L40" s="684" t="s">
        <v>110</v>
      </c>
      <c r="M40" s="684" t="s">
        <v>110</v>
      </c>
      <c r="N40" s="685">
        <v>1231.7159999999999</v>
      </c>
      <c r="O40" s="685">
        <v>1475.1995999999999</v>
      </c>
      <c r="P40" s="686">
        <v>1244.4716000000001</v>
      </c>
      <c r="Q40" s="13"/>
      <c r="R40" s="682" t="s">
        <v>103</v>
      </c>
      <c r="S40" s="683">
        <v>1522.451</v>
      </c>
      <c r="T40" s="683">
        <v>1032.3389</v>
      </c>
      <c r="U40" s="683">
        <v>929.14319999999998</v>
      </c>
      <c r="V40" s="683">
        <v>1059.2431999999999</v>
      </c>
      <c r="W40" s="683">
        <v>1343.9323999999999</v>
      </c>
      <c r="X40" s="683">
        <v>1305.633</v>
      </c>
      <c r="Y40" s="683">
        <v>1449.0065</v>
      </c>
      <c r="Z40" s="683">
        <v>1399.7092</v>
      </c>
      <c r="AA40" s="683" t="s">
        <v>110</v>
      </c>
      <c r="AB40" s="684" t="s">
        <v>110</v>
      </c>
      <c r="AC40" s="684" t="s">
        <v>110</v>
      </c>
      <c r="AD40" s="685">
        <v>1147.1121000000001</v>
      </c>
      <c r="AE40" s="685">
        <v>1399.7092</v>
      </c>
      <c r="AF40" s="686">
        <v>1160.3452</v>
      </c>
    </row>
    <row r="41" spans="1:32" s="305" customFormat="1">
      <c r="B41" s="38" t="s">
        <v>328</v>
      </c>
      <c r="C41" s="307"/>
      <c r="D41" s="307"/>
      <c r="E41" s="307"/>
      <c r="F41" s="307"/>
      <c r="G41" s="307"/>
      <c r="H41" s="307"/>
      <c r="I41" s="307"/>
      <c r="J41" s="307"/>
      <c r="K41" s="307"/>
      <c r="L41" s="307"/>
      <c r="M41" s="307"/>
      <c r="N41" s="307"/>
      <c r="O41" s="307"/>
      <c r="P41" s="308"/>
      <c r="R41" s="38" t="s">
        <v>328</v>
      </c>
      <c r="S41" s="307"/>
      <c r="T41" s="307"/>
      <c r="U41" s="307"/>
      <c r="V41" s="307"/>
      <c r="W41" s="307"/>
      <c r="X41" s="307"/>
      <c r="Y41" s="307"/>
      <c r="Z41" s="307"/>
      <c r="AA41" s="307"/>
      <c r="AB41" s="307"/>
      <c r="AC41" s="307"/>
      <c r="AD41" s="307"/>
      <c r="AE41" s="307"/>
      <c r="AF41" s="308"/>
    </row>
    <row r="42" spans="1:32" s="305" customFormat="1">
      <c r="B42" s="38" t="s">
        <v>648</v>
      </c>
      <c r="C42" s="307"/>
      <c r="D42" s="307"/>
      <c r="E42" s="307"/>
      <c r="F42" s="307"/>
      <c r="G42" s="307"/>
      <c r="H42" s="307"/>
      <c r="I42" s="307"/>
      <c r="J42" s="307"/>
      <c r="K42" s="307"/>
      <c r="L42" s="307"/>
      <c r="M42" s="307"/>
      <c r="N42" s="307"/>
      <c r="O42" s="307"/>
      <c r="P42" s="308"/>
      <c r="R42" s="38" t="s">
        <v>648</v>
      </c>
      <c r="S42" s="307"/>
      <c r="T42" s="307"/>
      <c r="U42" s="307"/>
      <c r="V42" s="307"/>
      <c r="W42" s="307"/>
      <c r="X42" s="307"/>
      <c r="Y42" s="307"/>
      <c r="Z42" s="307"/>
      <c r="AA42" s="307"/>
      <c r="AB42" s="307"/>
      <c r="AC42" s="307"/>
      <c r="AD42" s="307"/>
      <c r="AE42" s="307"/>
      <c r="AF42" s="308"/>
    </row>
    <row r="43" spans="1:32" s="305" customFormat="1">
      <c r="B43" s="69" t="s">
        <v>609</v>
      </c>
      <c r="C43" s="309"/>
      <c r="D43" s="309"/>
      <c r="E43" s="309"/>
      <c r="F43" s="309"/>
      <c r="G43" s="309"/>
      <c r="H43" s="309"/>
      <c r="I43" s="309"/>
      <c r="J43" s="309"/>
      <c r="K43" s="309"/>
      <c r="L43" s="309"/>
      <c r="M43" s="309"/>
      <c r="N43" s="309"/>
      <c r="O43" s="309"/>
      <c r="P43" s="310"/>
      <c r="R43" s="69" t="s">
        <v>609</v>
      </c>
      <c r="S43" s="309"/>
      <c r="T43" s="309"/>
      <c r="U43" s="309"/>
      <c r="V43" s="309"/>
      <c r="W43" s="309"/>
      <c r="X43" s="309"/>
      <c r="Y43" s="309"/>
      <c r="Z43" s="309"/>
      <c r="AA43" s="309"/>
      <c r="AB43" s="309"/>
      <c r="AC43" s="309"/>
      <c r="AD43" s="309"/>
      <c r="AE43" s="309"/>
      <c r="AF43" s="310"/>
    </row>
    <row r="44" spans="1:32" s="305" customFormat="1">
      <c r="A44" s="311"/>
      <c r="B44" s="687" t="s">
        <v>725</v>
      </c>
      <c r="C44" s="312"/>
      <c r="D44" s="312"/>
      <c r="E44" s="312"/>
      <c r="F44" s="312"/>
      <c r="G44" s="312"/>
      <c r="H44" s="312"/>
      <c r="I44" s="312"/>
      <c r="J44" s="312"/>
      <c r="K44" s="312"/>
      <c r="L44" s="312"/>
      <c r="M44" s="312"/>
      <c r="N44" s="312"/>
      <c r="O44" s="312"/>
      <c r="P44" s="313"/>
      <c r="Q44" s="311"/>
      <c r="R44" s="687" t="s">
        <v>725</v>
      </c>
      <c r="S44" s="312"/>
      <c r="T44" s="312"/>
      <c r="U44" s="312"/>
      <c r="V44" s="312"/>
      <c r="W44" s="312"/>
      <c r="X44" s="312"/>
      <c r="Y44" s="312"/>
      <c r="Z44" s="312"/>
      <c r="AA44" s="312"/>
      <c r="AB44" s="312"/>
      <c r="AC44" s="312"/>
      <c r="AD44" s="312"/>
      <c r="AE44" s="312"/>
      <c r="AF44" s="313"/>
    </row>
  </sheetData>
  <phoneticPr fontId="2" type="noConversion"/>
  <pageMargins left="0.78740157480314965" right="0.78740157480314965" top="0.78740157480314965" bottom="0.78740157480314965" header="0.39370078740157483" footer="0.39370078740157483"/>
  <pageSetup paperSize="9" scale="64" firstPageNumber="47" fitToWidth="2"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colBreaks count="1" manualBreakCount="1">
    <brk id="16" max="1048575" man="1"/>
  </colBreaks>
</worksheet>
</file>

<file path=xl/worksheets/sheet23.xml><?xml version="1.0" encoding="utf-8"?>
<worksheet xmlns="http://schemas.openxmlformats.org/spreadsheetml/2006/main" xmlns:r="http://schemas.openxmlformats.org/officeDocument/2006/relationships">
  <sheetPr>
    <tabColor rgb="FF00B050"/>
  </sheetPr>
  <dimension ref="A1:DH50"/>
  <sheetViews>
    <sheetView zoomScaleNormal="100" zoomScalePageLayoutView="85" workbookViewId="0">
      <selection activeCell="K2" sqref="K2"/>
    </sheetView>
  </sheetViews>
  <sheetFormatPr baseColWidth="10" defaultRowHeight="12.75"/>
  <cols>
    <col min="1" max="1" width="2.85546875" customWidth="1"/>
    <col min="2" max="2" width="26" customWidth="1"/>
    <col min="14" max="15" width="13.42578125" customWidth="1"/>
    <col min="16" max="16" width="13.7109375" style="95" bestFit="1" customWidth="1"/>
    <col min="17" max="17" width="0.140625" customWidth="1"/>
    <col min="18" max="18" width="27.7109375" customWidth="1"/>
    <col min="30" max="31" width="13.42578125" customWidth="1"/>
    <col min="33" max="33" width="2.5703125" customWidth="1"/>
    <col min="34" max="34" width="27.28515625" customWidth="1"/>
    <col min="46" max="47" width="13.42578125" customWidth="1"/>
    <col min="48" max="48" width="11.42578125" style="95"/>
    <col min="49" max="49" width="2.7109375" customWidth="1"/>
    <col min="50" max="50" width="27.42578125" customWidth="1"/>
    <col min="62" max="63" width="13.42578125" customWidth="1"/>
    <col min="64" max="64" width="13.140625" style="95" customWidth="1"/>
    <col min="65" max="65" width="3.7109375" customWidth="1"/>
    <col min="66" max="66" width="29.7109375" customWidth="1"/>
    <col min="78" max="79" width="13.42578125" customWidth="1"/>
    <col min="80" max="80" width="12.85546875" style="95" customWidth="1"/>
    <col min="81" max="81" width="5.28515625" hidden="1" customWidth="1"/>
    <col min="82" max="82" width="28.140625" customWidth="1"/>
    <col min="94" max="95" width="13.42578125" customWidth="1"/>
    <col min="96" max="96" width="11.42578125" style="95"/>
    <col min="97" max="97" width="0.140625" customWidth="1"/>
    <col min="98" max="98" width="27.7109375" customWidth="1"/>
    <col min="110" max="111" width="13.42578125" customWidth="1"/>
    <col min="112" max="112" width="11.42578125" style="95"/>
  </cols>
  <sheetData>
    <row r="1" spans="1:112" s="13" customFormat="1" ht="20.25">
      <c r="A1" s="10" t="s">
        <v>851</v>
      </c>
      <c r="B1" s="51"/>
      <c r="C1" s="71"/>
      <c r="D1" s="71"/>
      <c r="E1" s="71"/>
      <c r="F1" s="71"/>
      <c r="G1" s="71"/>
      <c r="H1" s="71"/>
      <c r="I1" s="71"/>
      <c r="J1" s="71"/>
      <c r="K1" s="71"/>
      <c r="L1" s="71"/>
      <c r="M1" s="71"/>
      <c r="N1" s="71"/>
      <c r="O1" s="71"/>
      <c r="P1" s="90"/>
      <c r="Q1" s="50"/>
      <c r="R1" s="51"/>
      <c r="S1" s="188"/>
      <c r="T1" s="188"/>
      <c r="U1" s="188"/>
      <c r="V1" s="188"/>
      <c r="W1" s="188"/>
      <c r="X1" s="188"/>
      <c r="Y1" s="188"/>
      <c r="Z1" s="188"/>
      <c r="AA1" s="188"/>
      <c r="AB1" s="188"/>
      <c r="AC1" s="188"/>
      <c r="AD1" s="188"/>
      <c r="AE1" s="188"/>
      <c r="AF1" s="189"/>
      <c r="AG1" s="70"/>
      <c r="AH1" s="79"/>
      <c r="AI1" s="68"/>
      <c r="AJ1" s="68"/>
      <c r="AK1" s="68"/>
      <c r="AL1" s="68"/>
      <c r="AM1" s="68"/>
      <c r="AN1" s="68"/>
      <c r="AO1" s="68"/>
      <c r="AP1" s="68"/>
      <c r="AQ1" s="68"/>
      <c r="AR1" s="68"/>
      <c r="AS1" s="68"/>
      <c r="AT1" s="68"/>
      <c r="AU1" s="68"/>
      <c r="AV1" s="90"/>
      <c r="AW1" s="70"/>
      <c r="AX1" s="79"/>
      <c r="AY1" s="68"/>
      <c r="AZ1" s="68"/>
      <c r="BA1" s="68"/>
      <c r="BB1" s="68"/>
      <c r="BC1" s="68"/>
      <c r="BD1" s="68"/>
      <c r="BE1" s="68"/>
      <c r="BF1" s="68"/>
      <c r="BG1" s="68"/>
      <c r="BH1" s="68"/>
      <c r="BI1" s="68"/>
      <c r="BJ1" s="68"/>
      <c r="BK1" s="68"/>
      <c r="BL1" s="90"/>
      <c r="BM1" s="70"/>
      <c r="BN1" s="80"/>
      <c r="BO1" s="81"/>
      <c r="BP1" s="81"/>
      <c r="BQ1" s="81"/>
      <c r="BR1" s="81"/>
      <c r="BS1" s="81"/>
      <c r="BT1" s="81"/>
      <c r="BU1" s="81"/>
      <c r="BV1" s="81"/>
      <c r="BW1" s="81"/>
      <c r="BX1" s="68"/>
      <c r="BY1" s="68"/>
      <c r="BZ1" s="68"/>
      <c r="CA1" s="68"/>
      <c r="CB1" s="90"/>
      <c r="CC1" s="70"/>
      <c r="CD1" s="78"/>
      <c r="CE1" s="81"/>
      <c r="CF1" s="81"/>
      <c r="CG1" s="81"/>
      <c r="CH1" s="81"/>
      <c r="CI1" s="81"/>
      <c r="CJ1" s="81"/>
      <c r="CK1" s="81"/>
      <c r="CL1" s="81"/>
      <c r="CM1" s="81"/>
      <c r="CN1" s="81"/>
      <c r="CO1" s="81"/>
      <c r="CP1" s="81"/>
      <c r="CQ1" s="81"/>
      <c r="CR1" s="99"/>
      <c r="CS1" s="70"/>
      <c r="CT1" s="78"/>
      <c r="CU1" s="81"/>
      <c r="CV1" s="81"/>
      <c r="CW1" s="81"/>
      <c r="CX1" s="81"/>
      <c r="CY1" s="81"/>
      <c r="CZ1" s="81"/>
      <c r="DA1" s="81"/>
      <c r="DB1" s="81"/>
      <c r="DC1" s="81"/>
      <c r="DD1" s="81"/>
      <c r="DE1" s="81"/>
      <c r="DF1" s="81"/>
      <c r="DG1" s="81"/>
      <c r="DH1" s="99"/>
    </row>
    <row r="2" spans="1:112" s="13" customFormat="1" ht="12.75" customHeight="1">
      <c r="A2" s="9" t="s">
        <v>106</v>
      </c>
      <c r="B2" s="51"/>
      <c r="C2" s="71"/>
      <c r="D2" s="71"/>
      <c r="E2" s="71"/>
      <c r="F2" s="71"/>
      <c r="G2" s="71"/>
      <c r="H2" s="71"/>
      <c r="I2" s="71"/>
      <c r="J2" s="71"/>
      <c r="K2" s="71"/>
      <c r="L2" s="71"/>
      <c r="M2" s="71"/>
      <c r="N2" s="71"/>
      <c r="O2" s="71"/>
      <c r="P2" s="90"/>
      <c r="R2" s="29"/>
      <c r="S2" s="53"/>
      <c r="T2" s="53"/>
      <c r="U2" s="53"/>
      <c r="V2" s="53"/>
      <c r="W2" s="53"/>
      <c r="X2" s="53"/>
      <c r="Y2" s="53"/>
      <c r="Z2" s="53"/>
      <c r="AA2" s="53"/>
      <c r="AB2" s="53"/>
      <c r="AC2" s="53"/>
      <c r="AD2" s="53"/>
      <c r="AE2" s="53"/>
      <c r="AF2" s="54"/>
      <c r="AG2" s="70"/>
      <c r="AH2" s="79"/>
      <c r="AI2" s="68"/>
      <c r="AJ2" s="68"/>
      <c r="AK2" s="68"/>
      <c r="AL2" s="68"/>
      <c r="AM2" s="68"/>
      <c r="AN2" s="68"/>
      <c r="AO2" s="68"/>
      <c r="AP2" s="68"/>
      <c r="AQ2" s="68"/>
      <c r="AR2" s="68"/>
      <c r="AS2" s="68"/>
      <c r="AT2" s="68"/>
      <c r="AU2" s="68"/>
      <c r="AV2" s="90"/>
      <c r="AW2" s="70"/>
      <c r="AX2" s="79"/>
      <c r="AY2" s="68"/>
      <c r="AZ2" s="68"/>
      <c r="BA2" s="68"/>
      <c r="BB2" s="68"/>
      <c r="BC2" s="68"/>
      <c r="BD2" s="68"/>
      <c r="BE2" s="68"/>
      <c r="BF2" s="68"/>
      <c r="BG2" s="68"/>
      <c r="BH2" s="68"/>
      <c r="BI2" s="68"/>
      <c r="BJ2" s="68"/>
      <c r="BK2" s="68"/>
      <c r="BL2" s="90"/>
      <c r="BM2" s="70"/>
      <c r="BN2" s="80"/>
      <c r="BO2" s="81"/>
      <c r="BP2" s="81"/>
      <c r="BQ2" s="81"/>
      <c r="BR2" s="81"/>
      <c r="BS2" s="81"/>
      <c r="BT2" s="81"/>
      <c r="BU2" s="81"/>
      <c r="BV2" s="81"/>
      <c r="BW2" s="81"/>
      <c r="BX2" s="68"/>
      <c r="BY2" s="68"/>
      <c r="BZ2" s="68"/>
      <c r="CA2" s="68"/>
      <c r="CB2" s="90"/>
      <c r="CC2" s="70"/>
      <c r="CD2" s="78"/>
      <c r="CE2" s="81"/>
      <c r="CF2" s="81"/>
      <c r="CG2" s="81"/>
      <c r="CH2" s="81"/>
      <c r="CI2" s="81"/>
      <c r="CJ2" s="81"/>
      <c r="CK2" s="81"/>
      <c r="CL2" s="81"/>
      <c r="CM2" s="81"/>
      <c r="CN2" s="81"/>
      <c r="CO2" s="81"/>
      <c r="CP2" s="81"/>
      <c r="CQ2" s="81"/>
      <c r="CR2" s="99"/>
      <c r="CS2" s="70"/>
      <c r="CT2" s="78"/>
      <c r="CU2" s="81"/>
      <c r="CV2" s="81"/>
      <c r="CW2" s="81"/>
      <c r="CX2" s="81"/>
      <c r="CY2" s="81"/>
      <c r="CZ2" s="81"/>
      <c r="DA2" s="81"/>
      <c r="DB2" s="81"/>
      <c r="DC2" s="81"/>
      <c r="DD2" s="81"/>
      <c r="DE2" s="81"/>
      <c r="DF2" s="81"/>
      <c r="DG2" s="81"/>
      <c r="DH2" s="99"/>
    </row>
    <row r="3" spans="1:112">
      <c r="A3" s="13"/>
      <c r="B3" s="29"/>
      <c r="C3" s="53"/>
      <c r="D3" s="53"/>
      <c r="E3" s="53"/>
      <c r="F3" s="53"/>
      <c r="G3" s="53"/>
      <c r="H3" s="53"/>
      <c r="I3" s="53"/>
      <c r="J3" s="53"/>
      <c r="K3" s="53"/>
      <c r="L3" s="53"/>
      <c r="M3" s="53"/>
      <c r="N3" s="53"/>
      <c r="O3" s="53"/>
      <c r="P3" s="91"/>
      <c r="AG3" s="13"/>
      <c r="AH3" s="13"/>
      <c r="AI3" s="73"/>
      <c r="AJ3" s="73"/>
      <c r="AK3" s="73"/>
      <c r="AL3" s="73"/>
      <c r="AM3" s="73"/>
      <c r="AN3" s="73"/>
      <c r="AO3" s="73"/>
      <c r="AP3" s="73"/>
      <c r="AQ3" s="73"/>
      <c r="AR3" s="73"/>
      <c r="AS3" s="73"/>
      <c r="AT3" s="73"/>
      <c r="AU3" s="73"/>
      <c r="AV3" s="96"/>
      <c r="AW3" s="13"/>
      <c r="AX3" s="13"/>
      <c r="AY3" s="73"/>
      <c r="AZ3" s="73"/>
      <c r="BA3" s="73"/>
      <c r="BB3" s="73"/>
      <c r="BC3" s="73"/>
      <c r="BD3" s="73"/>
      <c r="BE3" s="73"/>
      <c r="BF3" s="73"/>
      <c r="BG3" s="73"/>
      <c r="BH3" s="73"/>
      <c r="BI3" s="73"/>
      <c r="BJ3" s="73"/>
      <c r="BK3" s="73"/>
      <c r="BL3" s="96"/>
      <c r="BM3" s="13"/>
      <c r="BN3" s="46"/>
      <c r="BO3" s="73"/>
      <c r="BP3" s="73"/>
      <c r="BQ3" s="73"/>
      <c r="BR3" s="73"/>
      <c r="BS3" s="73"/>
      <c r="BT3" s="73"/>
      <c r="BU3" s="73"/>
      <c r="BV3" s="73"/>
      <c r="BW3" s="73"/>
      <c r="BX3" s="73"/>
      <c r="BY3" s="73"/>
      <c r="BZ3" s="73"/>
      <c r="CA3" s="73"/>
      <c r="CB3" s="96"/>
      <c r="CC3" s="13"/>
      <c r="CD3" s="13"/>
      <c r="CE3" s="73"/>
      <c r="CF3" s="73"/>
      <c r="CG3" s="73"/>
      <c r="CH3" s="73"/>
      <c r="CI3" s="73"/>
      <c r="CJ3" s="73"/>
      <c r="CK3" s="73"/>
      <c r="CL3" s="73"/>
      <c r="CM3" s="73"/>
      <c r="CN3" s="73"/>
      <c r="CO3" s="73"/>
      <c r="CP3" s="73"/>
      <c r="CQ3" s="73"/>
      <c r="CR3" s="96"/>
      <c r="CS3" s="13"/>
      <c r="CT3" s="13"/>
      <c r="CU3" s="73"/>
      <c r="CV3" s="73"/>
      <c r="CW3" s="73"/>
      <c r="CX3" s="73"/>
      <c r="CY3" s="73"/>
      <c r="CZ3" s="73"/>
      <c r="DA3" s="73"/>
      <c r="DB3" s="73"/>
      <c r="DC3" s="73"/>
      <c r="DD3" s="73"/>
      <c r="DE3" s="73"/>
      <c r="DF3" s="73"/>
      <c r="DG3" s="73"/>
      <c r="DH3" s="96"/>
    </row>
    <row r="4" spans="1:112" ht="16.5">
      <c r="A4" s="55" t="s">
        <v>358</v>
      </c>
      <c r="B4" s="56"/>
      <c r="C4" s="57"/>
      <c r="D4" s="57"/>
      <c r="E4" s="57"/>
      <c r="F4" s="57"/>
      <c r="G4" s="57"/>
      <c r="H4" s="57"/>
      <c r="I4" s="57"/>
      <c r="J4" s="57"/>
      <c r="K4" s="57"/>
      <c r="L4" s="57"/>
      <c r="M4" s="57"/>
      <c r="N4" s="57"/>
      <c r="O4" s="57"/>
      <c r="P4" s="92"/>
      <c r="Q4" s="55" t="s">
        <v>610</v>
      </c>
      <c r="R4" s="56"/>
      <c r="S4" s="57"/>
      <c r="T4" s="57"/>
      <c r="U4" s="57"/>
      <c r="V4" s="57"/>
      <c r="W4" s="57"/>
      <c r="X4" s="57"/>
      <c r="Y4" s="57"/>
      <c r="Z4" s="57"/>
      <c r="AA4" s="57"/>
      <c r="AB4" s="57"/>
      <c r="AC4" s="57"/>
      <c r="AD4" s="57"/>
      <c r="AE4" s="57"/>
      <c r="AF4" s="190"/>
      <c r="AG4" s="55" t="s">
        <v>359</v>
      </c>
      <c r="AH4" s="55"/>
      <c r="AI4" s="74"/>
      <c r="AJ4" s="74"/>
      <c r="AK4" s="74"/>
      <c r="AL4" s="74"/>
      <c r="AM4" s="74"/>
      <c r="AN4" s="74"/>
      <c r="AO4" s="74"/>
      <c r="AP4" s="74"/>
      <c r="AQ4" s="74"/>
      <c r="AR4" s="74"/>
      <c r="AS4" s="74"/>
      <c r="AT4" s="74"/>
      <c r="AU4" s="74"/>
      <c r="AV4" s="97"/>
      <c r="AX4" s="55" t="s">
        <v>360</v>
      </c>
      <c r="AY4" s="74"/>
      <c r="AZ4" s="74"/>
      <c r="BA4" s="74"/>
      <c r="BB4" s="74"/>
      <c r="BC4" s="74"/>
      <c r="BD4" s="74"/>
      <c r="BE4" s="74"/>
      <c r="BF4" s="74"/>
      <c r="BG4" s="74"/>
      <c r="BH4" s="74"/>
      <c r="BI4" s="74"/>
      <c r="BJ4" s="74"/>
      <c r="BK4" s="74"/>
      <c r="BL4" s="97"/>
      <c r="BN4" s="55" t="s">
        <v>361</v>
      </c>
      <c r="BO4" s="82"/>
      <c r="BP4" s="82"/>
      <c r="BQ4" s="82"/>
      <c r="BR4" s="82"/>
      <c r="BS4" s="82"/>
      <c r="BT4" s="82"/>
      <c r="BU4" s="82"/>
      <c r="BV4" s="82"/>
      <c r="BW4" s="82"/>
      <c r="BX4" s="74"/>
      <c r="BY4" s="74"/>
      <c r="BZ4" s="74"/>
      <c r="CA4" s="74"/>
      <c r="CB4" s="97"/>
      <c r="CC4" s="55" t="s">
        <v>362</v>
      </c>
      <c r="CD4" s="55" t="s">
        <v>362</v>
      </c>
      <c r="CE4" s="82"/>
      <c r="CF4" s="82"/>
      <c r="CG4" s="82"/>
      <c r="CH4" s="82"/>
      <c r="CI4" s="82"/>
      <c r="CJ4" s="82"/>
      <c r="CK4" s="82"/>
      <c r="CL4" s="82"/>
      <c r="CM4" s="82"/>
      <c r="CN4" s="82"/>
      <c r="CO4" s="82"/>
      <c r="CP4" s="82"/>
      <c r="CQ4" s="82"/>
      <c r="CR4" s="100"/>
      <c r="CS4" s="55" t="s">
        <v>364</v>
      </c>
      <c r="CT4" s="83"/>
      <c r="CU4" s="82"/>
      <c r="CV4" s="82"/>
      <c r="CW4" s="82"/>
      <c r="CX4" s="82"/>
      <c r="CY4" s="82"/>
      <c r="CZ4" s="82"/>
      <c r="DA4" s="82"/>
      <c r="DB4" s="82"/>
      <c r="DC4" s="82"/>
      <c r="DD4" s="82"/>
      <c r="DE4" s="82"/>
      <c r="DF4" s="82"/>
      <c r="DG4" s="82"/>
      <c r="DH4" s="100"/>
    </row>
    <row r="5" spans="1:112">
      <c r="A5" s="40"/>
      <c r="B5" s="29"/>
      <c r="C5" s="53"/>
      <c r="D5" s="53"/>
      <c r="E5" s="53"/>
      <c r="F5" s="53"/>
      <c r="G5" s="53"/>
      <c r="H5" s="53"/>
      <c r="I5" s="53"/>
      <c r="J5" s="53"/>
      <c r="K5" s="53"/>
      <c r="L5" s="53"/>
      <c r="M5" s="53"/>
      <c r="N5" s="53"/>
      <c r="O5" s="53"/>
      <c r="P5" s="91"/>
      <c r="Q5" s="40"/>
      <c r="R5" s="29"/>
      <c r="S5" s="53"/>
      <c r="T5" s="53"/>
      <c r="U5" s="53"/>
      <c r="V5" s="53"/>
      <c r="W5" s="53"/>
      <c r="X5" s="53"/>
      <c r="Y5" s="53"/>
      <c r="Z5" s="53"/>
      <c r="AA5" s="53"/>
      <c r="AB5" s="53"/>
      <c r="AC5" s="53"/>
      <c r="AD5" s="53"/>
      <c r="AE5" s="53"/>
      <c r="AF5" s="54"/>
      <c r="AG5" s="40"/>
      <c r="AH5" s="40"/>
      <c r="AI5" s="72"/>
      <c r="AJ5" s="72"/>
      <c r="AK5" s="72"/>
      <c r="AL5" s="72"/>
      <c r="AM5" s="72"/>
      <c r="AN5" s="72"/>
      <c r="AO5" s="72"/>
      <c r="AP5" s="72"/>
      <c r="AQ5" s="72"/>
      <c r="AR5" s="72"/>
      <c r="AS5" s="72"/>
      <c r="AT5" s="72"/>
      <c r="AU5" s="72"/>
      <c r="AV5" s="98"/>
      <c r="AX5" s="40"/>
      <c r="AY5" s="72"/>
      <c r="AZ5" s="72"/>
      <c r="BA5" s="72"/>
      <c r="BB5" s="72"/>
      <c r="BC5" s="72"/>
      <c r="BD5" s="72"/>
      <c r="BE5" s="72"/>
      <c r="BF5" s="72"/>
      <c r="BG5" s="72"/>
      <c r="BH5" s="72"/>
      <c r="BI5" s="72"/>
      <c r="BJ5" s="72"/>
      <c r="BK5" s="72"/>
      <c r="BL5" s="98"/>
      <c r="BN5" s="40"/>
      <c r="BO5" s="59"/>
      <c r="BP5" s="59"/>
      <c r="BQ5" s="59"/>
      <c r="BR5" s="59"/>
      <c r="BS5" s="59"/>
      <c r="BT5" s="59"/>
      <c r="BU5" s="59"/>
      <c r="BV5" s="59"/>
      <c r="BW5" s="59"/>
      <c r="BX5" s="72"/>
      <c r="BY5" s="72"/>
      <c r="BZ5" s="72"/>
      <c r="CA5" s="72"/>
      <c r="CB5" s="98"/>
      <c r="CC5" s="40"/>
      <c r="CD5" s="84"/>
      <c r="CE5" s="59"/>
      <c r="CF5" s="59"/>
      <c r="CG5" s="59"/>
      <c r="CH5" s="59"/>
      <c r="CI5" s="59"/>
      <c r="CJ5" s="59"/>
      <c r="CK5" s="59"/>
      <c r="CL5" s="59"/>
      <c r="CM5" s="59"/>
      <c r="CN5" s="59"/>
      <c r="CO5" s="59"/>
      <c r="CP5" s="59"/>
      <c r="CQ5" s="59"/>
      <c r="CR5" s="101"/>
      <c r="CS5" s="40"/>
      <c r="CT5" s="84"/>
      <c r="CU5" s="59"/>
      <c r="CV5" s="59"/>
      <c r="CW5" s="59"/>
      <c r="CX5" s="59"/>
      <c r="CY5" s="59"/>
      <c r="CZ5" s="59"/>
      <c r="DA5" s="59"/>
      <c r="DB5" s="59"/>
      <c r="DC5" s="59"/>
      <c r="DD5" s="59"/>
      <c r="DE5" s="59"/>
      <c r="DF5" s="59"/>
      <c r="DG5" s="59"/>
      <c r="DH5" s="101"/>
    </row>
    <row r="6" spans="1:112">
      <c r="A6" s="13"/>
      <c r="B6" s="58"/>
      <c r="C6" s="59"/>
      <c r="D6" s="59"/>
      <c r="E6" s="59"/>
      <c r="F6" s="59"/>
      <c r="G6" s="59"/>
      <c r="H6" s="59"/>
      <c r="I6" s="59"/>
      <c r="J6" s="59"/>
      <c r="K6" s="59"/>
      <c r="L6" s="59"/>
      <c r="M6" s="59"/>
      <c r="N6" s="59"/>
      <c r="O6" s="59"/>
      <c r="P6" s="93"/>
      <c r="Q6" s="13"/>
      <c r="R6" s="58"/>
      <c r="S6" s="59"/>
      <c r="T6" s="59"/>
      <c r="U6" s="59"/>
      <c r="V6" s="59"/>
      <c r="W6" s="59"/>
      <c r="X6" s="59"/>
      <c r="Y6" s="59"/>
      <c r="Z6" s="59"/>
      <c r="AA6" s="59"/>
      <c r="AB6" s="59"/>
      <c r="AC6" s="59"/>
      <c r="AD6" s="59"/>
      <c r="AE6" s="59"/>
      <c r="AF6" s="191"/>
      <c r="AG6" s="13"/>
      <c r="AH6" s="13"/>
      <c r="AI6" s="73"/>
      <c r="AJ6" s="73"/>
      <c r="AK6" s="73"/>
      <c r="AL6" s="73"/>
      <c r="AM6" s="73"/>
      <c r="AN6" s="73"/>
      <c r="AO6" s="73"/>
      <c r="AP6" s="73"/>
      <c r="AQ6" s="73"/>
      <c r="AR6" s="73"/>
      <c r="AS6" s="73"/>
      <c r="AT6" s="73"/>
      <c r="AU6" s="73"/>
      <c r="AV6" s="96"/>
      <c r="AX6" s="13"/>
      <c r="AY6" s="73"/>
      <c r="AZ6" s="73"/>
      <c r="BA6" s="73"/>
      <c r="BB6" s="73"/>
      <c r="BC6" s="73"/>
      <c r="BD6" s="73"/>
      <c r="BE6" s="73"/>
      <c r="BF6" s="73"/>
      <c r="BG6" s="73"/>
      <c r="BH6" s="73"/>
      <c r="BI6" s="73"/>
      <c r="BJ6" s="73"/>
      <c r="BK6" s="73"/>
      <c r="BL6" s="96"/>
      <c r="BN6" s="13"/>
      <c r="BO6" s="73"/>
      <c r="BP6" s="73"/>
      <c r="BQ6" s="73"/>
      <c r="BR6" s="73"/>
      <c r="BS6" s="73"/>
      <c r="BT6" s="73"/>
      <c r="BU6" s="73"/>
      <c r="BV6" s="73"/>
      <c r="BW6" s="73"/>
      <c r="BX6" s="73"/>
      <c r="BY6" s="73"/>
      <c r="BZ6" s="73"/>
      <c r="CA6" s="73"/>
      <c r="CB6" s="96"/>
      <c r="CC6" s="13"/>
      <c r="CD6" s="13"/>
      <c r="CE6" s="73"/>
      <c r="CF6" s="73"/>
      <c r="CG6" s="73"/>
      <c r="CH6" s="73"/>
      <c r="CI6" s="73"/>
      <c r="CJ6" s="73"/>
      <c r="CK6" s="73"/>
      <c r="CL6" s="73"/>
      <c r="CM6" s="73"/>
      <c r="CN6" s="73"/>
      <c r="CO6" s="73"/>
      <c r="CP6" s="73"/>
      <c r="CQ6" s="73"/>
      <c r="CR6" s="96"/>
      <c r="CS6" s="69" t="s">
        <v>305</v>
      </c>
      <c r="CT6" s="13"/>
      <c r="CU6" s="73"/>
      <c r="CV6" s="73"/>
      <c r="CW6" s="73"/>
      <c r="CX6" s="73"/>
      <c r="CY6" s="73"/>
      <c r="CZ6" s="73"/>
      <c r="DA6" s="73"/>
      <c r="DB6" s="73"/>
      <c r="DC6" s="73"/>
      <c r="DD6" s="73"/>
      <c r="DE6" s="73"/>
      <c r="DF6" s="73"/>
      <c r="DG6" s="73"/>
      <c r="DH6" s="96"/>
    </row>
    <row r="7" spans="1:112">
      <c r="A7" s="13"/>
      <c r="B7" s="69" t="s">
        <v>660</v>
      </c>
      <c r="C7" s="286"/>
      <c r="D7" s="73"/>
      <c r="E7" s="73"/>
      <c r="F7" s="73"/>
      <c r="G7" s="73"/>
      <c r="H7" s="53"/>
      <c r="I7" s="53"/>
      <c r="J7" s="53"/>
      <c r="K7" s="53"/>
      <c r="L7" s="53"/>
      <c r="M7" s="53"/>
      <c r="N7" s="53"/>
      <c r="O7" s="53"/>
      <c r="P7" s="91"/>
      <c r="Q7" s="285" t="str">
        <f>+B7</f>
        <v>Dépenses de fonctionnement : débit net du compte 6 hormis les comptes 675, 676 et 68, et hormis 65541 pour les communes de la MGP</v>
      </c>
      <c r="R7" s="29"/>
      <c r="S7" s="53"/>
      <c r="T7" s="53"/>
      <c r="U7" s="53"/>
      <c r="V7" s="53"/>
      <c r="W7" s="53"/>
      <c r="X7" s="53"/>
      <c r="Y7" s="53"/>
      <c r="Z7" s="53"/>
      <c r="AA7" s="53"/>
      <c r="AB7" s="53"/>
      <c r="AC7" s="53"/>
      <c r="AD7" s="53"/>
      <c r="AE7" s="53"/>
      <c r="AF7" s="54"/>
      <c r="AG7" s="69" t="s">
        <v>299</v>
      </c>
      <c r="AH7" s="13"/>
      <c r="AI7" s="73"/>
      <c r="AJ7" s="73"/>
      <c r="AK7" s="73"/>
      <c r="AL7" s="73"/>
      <c r="AM7" s="73"/>
      <c r="AN7" s="73"/>
      <c r="AO7" s="73"/>
      <c r="AP7" s="73"/>
      <c r="AQ7" s="73"/>
      <c r="AR7" s="73"/>
      <c r="AS7" s="73"/>
      <c r="AT7" s="73"/>
      <c r="AU7" s="73"/>
      <c r="AV7" s="96"/>
      <c r="AX7" s="69" t="s">
        <v>404</v>
      </c>
      <c r="AY7" s="73"/>
      <c r="AZ7" s="73"/>
      <c r="BA7" s="73"/>
      <c r="BB7" s="73"/>
      <c r="BC7" s="73"/>
      <c r="BD7" s="73"/>
      <c r="BE7" s="73"/>
      <c r="BF7" s="73"/>
      <c r="BG7" s="73"/>
      <c r="BH7" s="73"/>
      <c r="BI7" s="73"/>
      <c r="BJ7" s="73"/>
      <c r="BK7" s="73"/>
      <c r="BL7" s="96"/>
      <c r="BN7" s="69" t="s">
        <v>658</v>
      </c>
      <c r="BO7" s="73"/>
      <c r="BP7" s="73"/>
      <c r="BQ7" s="73"/>
      <c r="BR7" s="73"/>
      <c r="BS7" s="73"/>
      <c r="BT7" s="73"/>
      <c r="BU7" s="73"/>
      <c r="BV7" s="73"/>
      <c r="BW7" s="73"/>
      <c r="BX7" s="73"/>
      <c r="BY7" s="73"/>
      <c r="BZ7" s="73"/>
      <c r="CA7" s="73"/>
      <c r="CB7" s="96"/>
      <c r="CC7" s="69" t="s">
        <v>302</v>
      </c>
      <c r="CD7" s="69" t="s">
        <v>302</v>
      </c>
      <c r="CE7" s="73"/>
      <c r="CF7" s="73"/>
      <c r="CG7" s="73"/>
      <c r="CH7" s="73"/>
      <c r="CI7" s="73"/>
      <c r="CJ7" s="73"/>
      <c r="CK7" s="73"/>
      <c r="CL7" s="73"/>
      <c r="CM7" s="73"/>
      <c r="CN7" s="73"/>
      <c r="CO7" s="73"/>
      <c r="CP7" s="73"/>
      <c r="CQ7" s="73"/>
      <c r="CR7" s="96"/>
      <c r="CS7" s="285" t="s">
        <v>298</v>
      </c>
      <c r="CT7" s="825" t="str">
        <f>+CD8</f>
        <v>Dépenses de fonctionnement : débit net du compte 6 hormis les comptes 675, 676 et 68 et hormis 65541 pour les communes de la MGP.</v>
      </c>
      <c r="CU7" s="73"/>
      <c r="CV7" s="73"/>
      <c r="CW7" s="73"/>
      <c r="CX7" s="73"/>
      <c r="CY7" s="73"/>
      <c r="CZ7" s="73"/>
      <c r="DA7" s="73"/>
      <c r="DB7" s="73"/>
      <c r="DC7" s="73"/>
      <c r="DD7" s="73"/>
      <c r="DE7" s="73"/>
      <c r="DF7" s="73"/>
      <c r="DG7" s="73"/>
      <c r="DH7" s="96"/>
    </row>
    <row r="8" spans="1:112">
      <c r="A8" s="8"/>
      <c r="B8" s="276"/>
      <c r="C8" s="54"/>
      <c r="D8" s="54"/>
      <c r="E8" s="54"/>
      <c r="F8" s="54"/>
      <c r="G8" s="54"/>
      <c r="H8" s="54"/>
      <c r="I8" s="54"/>
      <c r="J8" s="54"/>
      <c r="K8" s="54"/>
      <c r="L8" s="54"/>
      <c r="M8" s="54"/>
      <c r="N8" s="54"/>
      <c r="O8" s="54"/>
      <c r="P8" s="91"/>
      <c r="Q8" s="69" t="s">
        <v>611</v>
      </c>
      <c r="R8" s="30"/>
      <c r="S8" s="54"/>
      <c r="T8" s="54"/>
      <c r="U8" s="54"/>
      <c r="V8" s="54"/>
      <c r="W8" s="54"/>
      <c r="X8" s="54"/>
      <c r="Y8" s="54"/>
      <c r="Z8" s="54"/>
      <c r="AA8" s="54"/>
      <c r="AB8" s="54"/>
      <c r="AC8" s="54"/>
      <c r="AD8" s="54"/>
      <c r="AE8" s="54"/>
      <c r="AF8" s="54"/>
      <c r="AG8" s="285" t="str">
        <f>+B7</f>
        <v>Dépenses de fonctionnement : débit net du compte 6 hormis les comptes 675, 676 et 68, et hormis 65541 pour les communes de la MGP</v>
      </c>
      <c r="AH8" s="13"/>
      <c r="AI8" s="73"/>
      <c r="AJ8" s="73"/>
      <c r="AK8" s="73"/>
      <c r="AL8" s="73"/>
      <c r="AM8" s="73"/>
      <c r="AN8" s="73"/>
      <c r="AO8" s="73"/>
      <c r="AP8" s="73"/>
      <c r="AQ8" s="73"/>
      <c r="AR8" s="73"/>
      <c r="AS8" s="73"/>
      <c r="AT8" s="73"/>
      <c r="AU8" s="73"/>
      <c r="AV8" s="96"/>
      <c r="AX8" s="285" t="str">
        <f>+AG8</f>
        <v>Dépenses de fonctionnement : débit net du compte 6 hormis les comptes 675, 676 et 68, et hormis 65541 pour les communes de la MGP</v>
      </c>
      <c r="AY8" s="73"/>
      <c r="AZ8" s="73"/>
      <c r="BA8" s="73"/>
      <c r="BB8" s="73"/>
      <c r="BC8" s="73"/>
      <c r="BD8" s="73"/>
      <c r="BE8" s="73"/>
      <c r="BF8" s="73"/>
      <c r="BG8" s="73"/>
      <c r="BH8" s="73"/>
      <c r="BI8" s="73"/>
      <c r="BJ8" s="73"/>
      <c r="BK8" s="73"/>
      <c r="BL8" s="96"/>
      <c r="BN8" s="285" t="s">
        <v>659</v>
      </c>
      <c r="BO8" s="73"/>
      <c r="BP8" s="73"/>
      <c r="BQ8" s="73"/>
      <c r="BR8" s="73"/>
      <c r="BS8" s="73"/>
      <c r="BT8" s="73"/>
      <c r="BU8" s="73"/>
      <c r="BV8" s="73"/>
      <c r="BW8" s="73"/>
      <c r="BX8" s="73"/>
      <c r="BY8" s="73"/>
      <c r="BZ8" s="73"/>
      <c r="CA8" s="73"/>
      <c r="CB8" s="96"/>
      <c r="CC8" s="285" t="s">
        <v>298</v>
      </c>
      <c r="CD8" s="285" t="str">
        <f>+BN8</f>
        <v>Dépenses de fonctionnement : débit net du compte 6 hormis les comptes 675, 676 et 68 et hormis 65541 pour les communes de la MGP.</v>
      </c>
      <c r="CE8" s="73"/>
      <c r="CF8" s="73"/>
      <c r="CG8" s="73"/>
      <c r="CH8" s="73"/>
      <c r="CI8" s="73"/>
      <c r="CJ8" s="73"/>
      <c r="CK8" s="73"/>
      <c r="CL8" s="73"/>
      <c r="CM8" s="73"/>
      <c r="CN8" s="73"/>
      <c r="CO8" s="73"/>
      <c r="CP8" s="73"/>
      <c r="CQ8" s="73"/>
      <c r="CR8" s="96"/>
      <c r="CT8" s="13"/>
      <c r="CU8" s="73"/>
      <c r="CV8" s="73"/>
      <c r="CW8" s="73"/>
      <c r="CX8" s="73"/>
      <c r="CY8" s="73"/>
      <c r="CZ8" s="73"/>
      <c r="DA8" s="73"/>
      <c r="DB8" s="73"/>
      <c r="DC8" s="73"/>
      <c r="DD8" s="73"/>
      <c r="DE8" s="73"/>
      <c r="DF8" s="73"/>
      <c r="DG8" s="73"/>
      <c r="DH8" s="96"/>
    </row>
    <row r="9" spans="1:112">
      <c r="A9" s="8"/>
      <c r="C9" s="54"/>
      <c r="D9" s="54"/>
      <c r="E9" s="54"/>
      <c r="F9" s="54"/>
      <c r="G9" s="54"/>
      <c r="H9" s="54"/>
      <c r="I9" s="54"/>
      <c r="J9" s="54"/>
      <c r="K9" s="54"/>
      <c r="L9" s="54"/>
      <c r="M9" s="54"/>
      <c r="N9" s="54"/>
      <c r="O9" s="54"/>
      <c r="P9" s="91"/>
      <c r="Q9" s="276"/>
      <c r="R9" s="30"/>
      <c r="S9" s="54"/>
      <c r="T9" s="54"/>
      <c r="U9" s="54"/>
      <c r="V9" s="54"/>
      <c r="W9" s="54"/>
      <c r="X9" s="54"/>
      <c r="Y9" s="54"/>
      <c r="Z9" s="54"/>
      <c r="AA9" s="54"/>
      <c r="AB9" s="54"/>
      <c r="AC9" s="54"/>
      <c r="AD9" s="54"/>
      <c r="AE9" s="54"/>
      <c r="AF9" s="54"/>
      <c r="AG9" s="13"/>
      <c r="AH9" s="8"/>
      <c r="AI9" s="85"/>
      <c r="AJ9" s="85"/>
      <c r="AK9" s="85"/>
      <c r="AL9" s="85"/>
      <c r="AM9" s="85"/>
      <c r="AN9" s="85"/>
      <c r="AO9" s="85"/>
      <c r="AP9" s="85"/>
      <c r="AQ9" s="85"/>
      <c r="AR9" s="85"/>
      <c r="AS9" s="85"/>
      <c r="AT9" s="85"/>
      <c r="AU9" s="85"/>
      <c r="AV9" s="90"/>
      <c r="AX9" s="13"/>
      <c r="AY9" s="85"/>
      <c r="AZ9" s="85"/>
      <c r="BA9" s="85"/>
      <c r="BB9" s="85"/>
      <c r="BC9" s="85"/>
      <c r="BD9" s="85"/>
      <c r="BE9" s="85"/>
      <c r="BF9" s="85"/>
      <c r="BG9" s="85"/>
      <c r="BH9" s="85"/>
      <c r="BI9" s="85"/>
      <c r="BJ9" s="85"/>
      <c r="BK9" s="85"/>
      <c r="BL9" s="90"/>
      <c r="BN9" s="13"/>
      <c r="BO9" s="85"/>
      <c r="BP9" s="85"/>
      <c r="BQ9" s="85"/>
      <c r="BR9" s="85"/>
      <c r="BS9" s="85"/>
      <c r="BT9" s="85"/>
      <c r="BU9" s="85"/>
      <c r="BV9" s="85"/>
      <c r="BW9" s="85"/>
      <c r="BX9" s="85"/>
      <c r="BY9" s="85"/>
      <c r="BZ9" s="85"/>
      <c r="CA9" s="85"/>
      <c r="CB9" s="90"/>
      <c r="CD9" s="8"/>
      <c r="CE9" s="85"/>
      <c r="CF9" s="85"/>
      <c r="CG9" s="85"/>
      <c r="CH9" s="85"/>
      <c r="CI9" s="85"/>
      <c r="CJ9" s="85"/>
      <c r="CK9" s="85"/>
      <c r="CL9" s="85"/>
      <c r="CM9" s="85"/>
      <c r="CN9" s="85"/>
      <c r="CO9" s="85"/>
      <c r="CP9" s="85"/>
      <c r="CQ9" s="85"/>
      <c r="CR9" s="90"/>
      <c r="CT9" s="8"/>
      <c r="CU9" s="85"/>
      <c r="CV9" s="85"/>
      <c r="CW9" s="85"/>
      <c r="CX9" s="85"/>
      <c r="CY9" s="85"/>
      <c r="CZ9" s="85"/>
      <c r="DA9" s="85"/>
      <c r="DB9" s="85"/>
      <c r="DC9" s="85"/>
      <c r="DD9" s="85"/>
      <c r="DE9" s="85"/>
      <c r="DF9" s="85"/>
      <c r="DG9" s="85"/>
      <c r="DH9" s="90"/>
    </row>
    <row r="10" spans="1:112">
      <c r="B10" s="30"/>
      <c r="C10" s="54"/>
      <c r="D10" s="54"/>
      <c r="E10" s="54"/>
      <c r="F10" s="54"/>
      <c r="G10" s="54"/>
      <c r="H10" s="54"/>
      <c r="I10" s="54"/>
      <c r="J10" s="54"/>
      <c r="K10" s="54"/>
      <c r="L10" s="54"/>
      <c r="M10" s="54"/>
      <c r="N10" s="54"/>
      <c r="O10" s="54"/>
      <c r="P10" s="91"/>
      <c r="R10" s="30"/>
      <c r="S10" s="54"/>
      <c r="T10" s="54"/>
      <c r="U10" s="54"/>
      <c r="V10" s="54"/>
      <c r="W10" s="54"/>
      <c r="X10" s="54"/>
      <c r="Y10" s="54"/>
      <c r="Z10" s="54"/>
      <c r="AA10" s="54"/>
      <c r="AB10" s="54"/>
      <c r="AC10" s="54"/>
      <c r="AD10" s="54"/>
      <c r="AE10" s="54"/>
      <c r="AF10" s="54"/>
      <c r="AG10" s="13"/>
      <c r="AH10" s="13"/>
      <c r="AI10" s="73"/>
      <c r="AJ10" s="73"/>
      <c r="AK10" s="73"/>
      <c r="AL10" s="73"/>
      <c r="AM10" s="73"/>
      <c r="AN10" s="73"/>
      <c r="AO10" s="73"/>
      <c r="AP10" s="73"/>
      <c r="AQ10" s="73"/>
      <c r="AR10" s="73"/>
      <c r="AS10" s="73"/>
      <c r="AT10" s="73"/>
      <c r="AU10" s="73"/>
      <c r="AV10" s="96"/>
      <c r="AX10" s="13"/>
      <c r="AY10" s="73"/>
      <c r="AZ10" s="73"/>
      <c r="BA10" s="73"/>
      <c r="BB10" s="73"/>
      <c r="BC10" s="73"/>
      <c r="BD10" s="73"/>
      <c r="BE10" s="73"/>
      <c r="BF10" s="73"/>
      <c r="BG10" s="73"/>
      <c r="BH10" s="73"/>
      <c r="BI10" s="73"/>
      <c r="BJ10" s="73"/>
      <c r="BK10" s="73"/>
      <c r="BL10" s="96"/>
      <c r="BN10" s="13"/>
      <c r="BO10" s="73"/>
      <c r="BP10" s="73"/>
      <c r="BQ10" s="73"/>
      <c r="BR10" s="73"/>
      <c r="BS10" s="73"/>
      <c r="BT10" s="73"/>
      <c r="BU10" s="73"/>
      <c r="BV10" s="73"/>
      <c r="BW10" s="73"/>
      <c r="BX10" s="73"/>
      <c r="BY10" s="73"/>
      <c r="BZ10" s="73"/>
      <c r="CA10" s="73"/>
      <c r="CB10" s="96"/>
      <c r="CC10" s="13"/>
      <c r="CD10" s="13"/>
      <c r="CE10" s="73"/>
      <c r="CF10" s="73"/>
      <c r="CG10" s="73"/>
      <c r="CH10" s="73"/>
      <c r="CI10" s="73"/>
      <c r="CJ10" s="73"/>
      <c r="CK10" s="73"/>
      <c r="CL10" s="73"/>
      <c r="CM10" s="73"/>
      <c r="CN10" s="73"/>
      <c r="CO10" s="73"/>
      <c r="CP10" s="73"/>
      <c r="CQ10" s="73"/>
      <c r="CR10" s="96"/>
      <c r="CS10" s="13"/>
      <c r="CT10" s="13"/>
      <c r="CU10" s="73"/>
      <c r="CV10" s="73"/>
      <c r="CW10" s="73"/>
      <c r="CX10" s="73"/>
      <c r="CY10" s="73"/>
      <c r="CZ10" s="73"/>
      <c r="DA10" s="73"/>
      <c r="DB10" s="73"/>
      <c r="DC10" s="73"/>
      <c r="DD10" s="73"/>
      <c r="DE10" s="73"/>
      <c r="DF10" s="73"/>
      <c r="DG10" s="73"/>
      <c r="DH10" s="96"/>
    </row>
    <row r="11" spans="1:112" s="60" customFormat="1">
      <c r="B11" s="60" t="s">
        <v>461</v>
      </c>
      <c r="C11" s="292"/>
      <c r="D11" s="292"/>
      <c r="E11" s="292"/>
      <c r="F11" s="292"/>
      <c r="G11" s="292"/>
      <c r="H11" s="292"/>
      <c r="I11" s="292"/>
      <c r="J11" s="292"/>
      <c r="K11" s="292"/>
      <c r="L11" s="292"/>
      <c r="M11" s="292"/>
      <c r="N11" s="292"/>
      <c r="O11" s="292"/>
      <c r="P11" s="293"/>
      <c r="R11" s="294"/>
      <c r="S11" s="292"/>
      <c r="T11" s="292"/>
      <c r="U11" s="292"/>
      <c r="V11" s="292"/>
      <c r="W11" s="292"/>
      <c r="X11" s="292"/>
      <c r="Y11" s="292"/>
      <c r="Z11" s="292"/>
      <c r="AA11" s="292"/>
      <c r="AB11" s="292"/>
      <c r="AC11" s="292"/>
      <c r="AD11" s="292"/>
      <c r="AE11" s="292"/>
      <c r="AF11" s="292"/>
      <c r="AG11" s="60" t="s">
        <v>462</v>
      </c>
      <c r="AI11" s="292"/>
      <c r="AJ11" s="292"/>
      <c r="AK11" s="292"/>
      <c r="AL11" s="292"/>
      <c r="AM11" s="292"/>
      <c r="AN11" s="292"/>
      <c r="AO11" s="292"/>
      <c r="AP11" s="292"/>
      <c r="AQ11" s="292"/>
      <c r="AR11" s="292"/>
      <c r="AS11" s="292"/>
      <c r="AT11" s="292"/>
      <c r="AU11" s="292"/>
      <c r="AV11" s="293"/>
      <c r="AX11" s="60" t="s">
        <v>39</v>
      </c>
      <c r="AY11" s="292"/>
      <c r="AZ11" s="292"/>
      <c r="BA11" s="292"/>
      <c r="BB11" s="292"/>
      <c r="BC11" s="292"/>
      <c r="BD11" s="292"/>
      <c r="BE11" s="292"/>
      <c r="BF11" s="292"/>
      <c r="BG11" s="292"/>
      <c r="BH11" s="292"/>
      <c r="BI11" s="292"/>
      <c r="BJ11" s="292"/>
      <c r="BK11" s="292"/>
      <c r="BL11" s="293"/>
      <c r="BN11" s="60" t="s">
        <v>482</v>
      </c>
      <c r="BO11" s="292"/>
      <c r="BP11" s="292"/>
      <c r="BQ11" s="292"/>
      <c r="BR11" s="292"/>
      <c r="BS11" s="292"/>
      <c r="BT11" s="292"/>
      <c r="BU11" s="292"/>
      <c r="BV11" s="292"/>
      <c r="BW11" s="292"/>
      <c r="BX11" s="292"/>
      <c r="BY11" s="292"/>
      <c r="BZ11" s="292"/>
      <c r="CA11" s="292"/>
      <c r="CB11" s="293"/>
      <c r="CC11" s="60" t="s">
        <v>363</v>
      </c>
      <c r="CD11" s="60" t="s">
        <v>527</v>
      </c>
      <c r="CE11" s="292"/>
      <c r="CF11" s="292"/>
      <c r="CG11" s="292"/>
      <c r="CH11" s="292"/>
      <c r="CI11" s="292"/>
      <c r="CJ11" s="292"/>
      <c r="CK11" s="292"/>
      <c r="CL11" s="292"/>
      <c r="CM11" s="292"/>
      <c r="CN11" s="292"/>
      <c r="CO11" s="292"/>
      <c r="CP11" s="292"/>
      <c r="CQ11" s="292"/>
      <c r="CR11" s="293"/>
      <c r="CS11" s="60" t="s">
        <v>314</v>
      </c>
      <c r="CU11" s="292"/>
      <c r="CV11" s="292"/>
      <c r="CW11" s="292"/>
      <c r="CX11" s="292"/>
      <c r="CY11" s="292"/>
      <c r="CZ11" s="292"/>
      <c r="DA11" s="292"/>
      <c r="DB11" s="292"/>
      <c r="DC11" s="292"/>
      <c r="DD11" s="292"/>
      <c r="DE11" s="292"/>
      <c r="DF11" s="292"/>
      <c r="DG11" s="292"/>
      <c r="DH11" s="293"/>
    </row>
    <row r="12" spans="1:112">
      <c r="B12" s="30"/>
      <c r="C12" s="54"/>
      <c r="D12" s="54"/>
      <c r="E12" s="54"/>
      <c r="F12" s="54"/>
      <c r="G12" s="54"/>
      <c r="H12" s="54"/>
      <c r="I12" s="54"/>
      <c r="J12" s="54"/>
      <c r="K12" s="54"/>
      <c r="L12" s="54"/>
      <c r="M12" s="54"/>
      <c r="N12" s="54"/>
      <c r="O12" s="54"/>
      <c r="P12" s="91"/>
      <c r="R12" s="30"/>
      <c r="S12" s="54"/>
      <c r="T12" s="54"/>
      <c r="U12" s="54"/>
      <c r="V12" s="54"/>
      <c r="W12" s="54"/>
      <c r="X12" s="54"/>
      <c r="Y12" s="54"/>
      <c r="Z12" s="54"/>
      <c r="AA12" s="54"/>
      <c r="AB12" s="54"/>
      <c r="AC12" s="54"/>
      <c r="AD12" s="54"/>
      <c r="AE12" s="54"/>
      <c r="AF12" s="54"/>
      <c r="AG12" s="13"/>
      <c r="AH12" s="13"/>
      <c r="AI12" s="73"/>
      <c r="AJ12" s="73"/>
      <c r="AK12" s="73"/>
      <c r="AL12" s="73"/>
      <c r="AM12" s="73"/>
      <c r="AN12" s="73"/>
      <c r="AO12" s="73"/>
      <c r="AP12" s="73"/>
      <c r="AQ12" s="73"/>
      <c r="AR12" s="73"/>
      <c r="AS12" s="73"/>
      <c r="AT12" s="73"/>
      <c r="AU12" s="73"/>
      <c r="AV12" s="96"/>
      <c r="AX12" s="13"/>
      <c r="AY12" s="73"/>
      <c r="AZ12" s="73"/>
      <c r="BA12" s="73"/>
      <c r="BB12" s="73"/>
      <c r="BC12" s="73"/>
      <c r="BD12" s="73"/>
      <c r="BE12" s="73"/>
      <c r="BF12" s="73"/>
      <c r="BG12" s="73"/>
      <c r="BH12" s="73"/>
      <c r="BI12" s="73"/>
      <c r="BJ12" s="73"/>
      <c r="BK12" s="73"/>
      <c r="BL12" s="96"/>
      <c r="BN12" s="13"/>
      <c r="BO12" s="73"/>
      <c r="BP12" s="73"/>
      <c r="BQ12" s="73"/>
      <c r="BR12" s="73"/>
      <c r="BS12" s="73"/>
      <c r="BT12" s="73"/>
      <c r="BU12" s="73"/>
      <c r="BV12" s="73"/>
      <c r="BW12" s="73"/>
      <c r="BX12" s="73"/>
      <c r="BY12" s="73"/>
      <c r="BZ12" s="73"/>
      <c r="CA12" s="73"/>
      <c r="CB12" s="96"/>
      <c r="CC12" s="13"/>
      <c r="CD12" s="13"/>
      <c r="CE12" s="73"/>
      <c r="CF12" s="73"/>
      <c r="CG12" s="73"/>
      <c r="CH12" s="73"/>
      <c r="CI12" s="73"/>
      <c r="CJ12" s="73"/>
      <c r="CK12" s="73"/>
      <c r="CL12" s="73"/>
      <c r="CM12" s="73"/>
      <c r="CN12" s="73"/>
      <c r="CO12" s="73"/>
      <c r="CP12" s="73"/>
      <c r="CQ12" s="73"/>
      <c r="CR12" s="96"/>
      <c r="CS12" s="13"/>
      <c r="CT12" s="13"/>
      <c r="CU12" s="73"/>
      <c r="CV12" s="73"/>
      <c r="CW12" s="73"/>
      <c r="CX12" s="73"/>
      <c r="CY12" s="73"/>
      <c r="CZ12" s="73"/>
      <c r="DA12" s="73"/>
      <c r="DB12" s="73"/>
      <c r="DC12" s="73"/>
      <c r="DD12" s="73"/>
      <c r="DE12" s="73"/>
      <c r="DF12" s="73"/>
      <c r="DG12" s="73"/>
      <c r="DH12" s="96"/>
    </row>
    <row r="13" spans="1:112">
      <c r="B13" s="30"/>
      <c r="C13" s="54"/>
      <c r="D13" s="54"/>
      <c r="E13" s="54"/>
      <c r="F13" s="54"/>
      <c r="G13" s="54"/>
      <c r="H13" s="54"/>
      <c r="I13" s="54"/>
      <c r="J13" s="54"/>
      <c r="K13" s="54"/>
      <c r="L13" s="54"/>
      <c r="M13" s="54"/>
      <c r="N13" s="54"/>
      <c r="O13" s="54"/>
      <c r="P13" s="91"/>
      <c r="Q13" s="8" t="s">
        <v>300</v>
      </c>
      <c r="R13" s="30"/>
      <c r="S13" s="54"/>
      <c r="T13" s="54"/>
      <c r="U13" s="54"/>
      <c r="V13" s="54"/>
      <c r="W13" s="54"/>
      <c r="X13" s="54"/>
      <c r="Y13" s="54"/>
      <c r="Z13" s="54"/>
      <c r="AA13" s="54"/>
      <c r="AB13" s="54"/>
      <c r="AC13" s="54"/>
      <c r="AD13" s="54"/>
      <c r="AE13" s="54"/>
      <c r="AF13" s="54"/>
      <c r="AG13" s="13"/>
      <c r="AH13" s="13"/>
      <c r="AI13" s="73"/>
      <c r="AJ13" s="73"/>
      <c r="AK13" s="73"/>
      <c r="AL13" s="73"/>
      <c r="AM13" s="73"/>
      <c r="AN13" s="73"/>
      <c r="AO13" s="73"/>
      <c r="AP13" s="73"/>
      <c r="AQ13" s="73"/>
      <c r="AR13" s="86"/>
      <c r="AS13" s="73"/>
      <c r="AT13" s="73"/>
      <c r="AU13" s="73"/>
      <c r="AV13" s="96"/>
      <c r="AX13" s="8" t="s">
        <v>301</v>
      </c>
      <c r="AY13" s="73"/>
      <c r="AZ13" s="73"/>
      <c r="BA13" s="73"/>
      <c r="BB13" s="73"/>
      <c r="BC13" s="73"/>
      <c r="BD13" s="73"/>
      <c r="BE13" s="73"/>
      <c r="BF13" s="73"/>
      <c r="BG13" s="73"/>
      <c r="BH13" s="73"/>
      <c r="BI13" s="73"/>
      <c r="BJ13" s="73"/>
      <c r="BK13" s="73"/>
      <c r="BL13" s="96"/>
      <c r="BM13" s="87"/>
      <c r="BN13" s="13"/>
      <c r="BO13" s="73"/>
      <c r="BP13" s="73"/>
      <c r="BQ13" s="73"/>
      <c r="BR13" s="73"/>
      <c r="BS13" s="73"/>
      <c r="BT13" s="73"/>
      <c r="BU13" s="73"/>
      <c r="BV13" s="73"/>
      <c r="BW13" s="73"/>
      <c r="BX13" s="73"/>
      <c r="BY13" s="73"/>
      <c r="BZ13" s="73"/>
      <c r="CA13" s="73"/>
      <c r="CB13" s="96"/>
      <c r="CC13" s="13"/>
      <c r="CD13" s="13"/>
      <c r="CE13" s="73"/>
      <c r="CF13" s="73"/>
      <c r="CG13" s="73"/>
      <c r="CH13" s="73"/>
      <c r="CI13" s="73"/>
      <c r="CJ13" s="73"/>
      <c r="CK13" s="73"/>
      <c r="CL13" s="73"/>
      <c r="CM13" s="73"/>
      <c r="CN13" s="73"/>
      <c r="CO13" s="73"/>
      <c r="CP13" s="73"/>
      <c r="CQ13" s="73"/>
      <c r="CR13" s="96"/>
      <c r="CS13" s="13"/>
      <c r="CT13" s="13"/>
      <c r="CU13" s="73"/>
      <c r="CV13" s="73"/>
      <c r="CW13" s="73"/>
      <c r="CX13" s="73"/>
      <c r="CY13" s="73"/>
      <c r="CZ13" s="73"/>
      <c r="DA13" s="73"/>
      <c r="DB13" s="73"/>
      <c r="DC13" s="73"/>
      <c r="DD13" s="73"/>
      <c r="DE13" s="73"/>
      <c r="DF13" s="73"/>
      <c r="DG13" s="73"/>
      <c r="DH13" s="96"/>
    </row>
    <row r="14" spans="1:112">
      <c r="B14" s="61"/>
      <c r="C14" s="11"/>
      <c r="D14" s="11"/>
      <c r="E14" s="11"/>
      <c r="F14" s="11"/>
      <c r="G14" s="11"/>
      <c r="H14" s="11"/>
      <c r="I14" s="11"/>
      <c r="J14" s="11"/>
      <c r="K14" s="11"/>
      <c r="L14" s="11"/>
      <c r="M14" s="11"/>
      <c r="N14" s="11"/>
      <c r="O14" s="11"/>
      <c r="P14" s="62"/>
      <c r="R14" s="61"/>
      <c r="S14" s="11"/>
      <c r="T14" s="11"/>
      <c r="U14" s="11"/>
      <c r="V14" s="11"/>
      <c r="W14" s="11"/>
      <c r="X14" s="11"/>
      <c r="Y14" s="11"/>
      <c r="Z14" s="11"/>
      <c r="AA14" s="11"/>
      <c r="AB14" s="11"/>
      <c r="AC14" s="11"/>
      <c r="AD14" s="11"/>
      <c r="AE14" s="11"/>
      <c r="AF14" s="62"/>
      <c r="AG14" s="13"/>
      <c r="AH14" s="13"/>
      <c r="AI14" s="73"/>
      <c r="AJ14" s="73"/>
      <c r="AK14" s="73"/>
      <c r="AL14" s="73"/>
      <c r="AM14" s="73"/>
      <c r="AN14" s="73"/>
      <c r="AO14" s="73"/>
      <c r="AP14" s="73"/>
      <c r="AQ14" s="73"/>
      <c r="AR14" s="73"/>
      <c r="AS14" s="73"/>
      <c r="AT14" s="73"/>
      <c r="AU14" s="73"/>
      <c r="AV14" s="96"/>
      <c r="AW14" s="13"/>
      <c r="AX14" s="13"/>
      <c r="AY14" s="73"/>
      <c r="AZ14" s="73"/>
      <c r="BA14" s="73"/>
      <c r="BB14" s="73"/>
      <c r="BC14" s="73"/>
      <c r="BD14" s="73"/>
      <c r="BE14" s="73"/>
      <c r="BF14" s="73"/>
      <c r="BG14" s="73"/>
      <c r="BH14" s="73"/>
      <c r="BI14" s="73"/>
      <c r="BJ14" s="73"/>
      <c r="BK14" s="73"/>
      <c r="BL14" s="96"/>
      <c r="BM14" s="87"/>
      <c r="BN14" s="13"/>
      <c r="BO14" s="73"/>
      <c r="BP14" s="73"/>
      <c r="BQ14" s="73"/>
      <c r="BR14" s="73"/>
      <c r="BS14" s="73"/>
      <c r="BT14" s="73"/>
      <c r="BU14" s="73"/>
      <c r="BV14" s="73"/>
      <c r="BW14" s="73"/>
      <c r="BX14" s="73"/>
      <c r="BY14" s="73"/>
      <c r="BZ14" s="73"/>
      <c r="CA14" s="73"/>
      <c r="CB14" s="96"/>
      <c r="CC14" s="13"/>
      <c r="CD14" s="13"/>
      <c r="CE14" s="73"/>
      <c r="CF14" s="73"/>
      <c r="CG14" s="73"/>
      <c r="CH14" s="73"/>
      <c r="CI14" s="73"/>
      <c r="CJ14" s="73"/>
      <c r="CK14" s="73"/>
      <c r="CL14" s="73"/>
      <c r="CM14" s="73"/>
      <c r="CN14" s="73"/>
      <c r="CO14" s="73"/>
      <c r="CP14" s="73"/>
      <c r="CQ14" s="73"/>
      <c r="CR14" s="96"/>
      <c r="CS14" s="13"/>
      <c r="CT14" s="13"/>
      <c r="CU14" s="73"/>
      <c r="CV14" s="73"/>
      <c r="CW14" s="73"/>
      <c r="CX14" s="73"/>
      <c r="CY14" s="73"/>
      <c r="CZ14" s="73"/>
      <c r="DA14" s="73"/>
      <c r="DB14" s="73"/>
      <c r="DC14" s="73"/>
      <c r="DD14" s="73"/>
      <c r="DE14" s="73"/>
      <c r="DF14" s="73"/>
      <c r="DG14" s="73"/>
      <c r="DH14" s="96"/>
    </row>
    <row r="15" spans="1:112">
      <c r="B15" s="61"/>
      <c r="C15" s="11"/>
      <c r="D15" s="11"/>
      <c r="E15" s="11"/>
      <c r="F15" s="11"/>
      <c r="G15" s="11"/>
      <c r="H15" s="11"/>
      <c r="I15" s="11"/>
      <c r="J15" s="11"/>
      <c r="K15" s="11"/>
      <c r="L15" s="11"/>
      <c r="M15" s="11"/>
      <c r="N15" s="11"/>
      <c r="O15" s="11"/>
      <c r="P15" s="62" t="s">
        <v>105</v>
      </c>
      <c r="R15" s="61"/>
      <c r="S15" s="11"/>
      <c r="T15" s="11"/>
      <c r="U15" s="11"/>
      <c r="V15" s="11"/>
      <c r="W15" s="11"/>
      <c r="X15" s="11"/>
      <c r="Y15" s="11"/>
      <c r="Z15" s="11"/>
      <c r="AA15" s="11"/>
      <c r="AB15" s="11"/>
      <c r="AC15" s="11"/>
      <c r="AD15" s="11"/>
      <c r="AE15" s="11"/>
      <c r="AF15" s="62" t="s">
        <v>105</v>
      </c>
      <c r="AG15" s="7"/>
      <c r="AH15" s="88"/>
      <c r="AI15" s="64"/>
      <c r="AJ15" s="64"/>
      <c r="AK15" s="64"/>
      <c r="AL15" s="64"/>
      <c r="AM15" s="64"/>
      <c r="AN15" s="64"/>
      <c r="AO15" s="64"/>
      <c r="AP15" s="64"/>
      <c r="AQ15" s="64"/>
      <c r="AR15" s="64"/>
      <c r="AS15" s="64"/>
      <c r="AT15" s="64"/>
      <c r="AU15" s="64"/>
      <c r="AV15" s="62" t="s">
        <v>107</v>
      </c>
      <c r="AW15" s="7"/>
      <c r="AX15" s="88"/>
      <c r="AY15" s="64"/>
      <c r="AZ15" s="64"/>
      <c r="BA15" s="64"/>
      <c r="BB15" s="64"/>
      <c r="BC15" s="64"/>
      <c r="BD15" s="64"/>
      <c r="BE15" s="64"/>
      <c r="BF15" s="64"/>
      <c r="BG15" s="64"/>
      <c r="BH15" s="64"/>
      <c r="BI15" s="64"/>
      <c r="BJ15" s="64"/>
      <c r="BK15" s="64"/>
      <c r="BL15" s="62" t="s">
        <v>107</v>
      </c>
      <c r="BM15" s="7"/>
      <c r="BN15" s="88"/>
      <c r="BO15" s="64"/>
      <c r="BP15" s="64"/>
      <c r="BQ15" s="64"/>
      <c r="BR15" s="64"/>
      <c r="BS15" s="64"/>
      <c r="BT15" s="64"/>
      <c r="BU15" s="64"/>
      <c r="BV15" s="64"/>
      <c r="BW15" s="64"/>
      <c r="BX15" s="64"/>
      <c r="BY15" s="64"/>
      <c r="BZ15" s="64"/>
      <c r="CA15" s="64"/>
      <c r="CB15" s="62" t="s">
        <v>107</v>
      </c>
      <c r="CC15" s="7"/>
      <c r="CD15" s="88"/>
      <c r="CE15" s="64"/>
      <c r="CF15" s="64"/>
      <c r="CG15" s="64"/>
      <c r="CH15" s="64"/>
      <c r="CI15" s="64"/>
      <c r="CJ15" s="64"/>
      <c r="CK15" s="64"/>
      <c r="CL15" s="64"/>
      <c r="CM15" s="64"/>
      <c r="CN15" s="64"/>
      <c r="CO15" s="64"/>
      <c r="CP15" s="64"/>
      <c r="CQ15" s="64"/>
      <c r="CR15" s="62" t="s">
        <v>107</v>
      </c>
      <c r="CS15" s="7"/>
      <c r="CT15" s="88"/>
      <c r="CU15" s="64"/>
      <c r="CV15" s="64"/>
      <c r="CW15" s="64"/>
      <c r="CX15" s="64"/>
      <c r="CY15" s="64"/>
      <c r="CZ15" s="64"/>
      <c r="DA15" s="64"/>
      <c r="DB15" s="64"/>
      <c r="DC15" s="64"/>
      <c r="DD15" s="64"/>
      <c r="DE15" s="64"/>
      <c r="DF15" s="64"/>
      <c r="DG15" s="64"/>
      <c r="DH15" s="62" t="s">
        <v>107</v>
      </c>
    </row>
    <row r="16" spans="1:112">
      <c r="A16" s="7"/>
      <c r="B16" s="7"/>
      <c r="C16" s="7"/>
      <c r="D16" s="7"/>
      <c r="E16" s="64"/>
      <c r="F16" s="64"/>
      <c r="G16" s="64"/>
      <c r="H16" s="64"/>
      <c r="I16" s="64"/>
      <c r="J16" s="64"/>
      <c r="K16" s="64"/>
      <c r="L16" s="64"/>
      <c r="M16" s="64"/>
      <c r="N16" s="64"/>
      <c r="O16" s="64"/>
      <c r="P16" s="94"/>
      <c r="Q16" s="7"/>
      <c r="R16" s="7"/>
      <c r="S16" s="7"/>
      <c r="T16" s="7"/>
      <c r="U16" s="7"/>
      <c r="V16" s="7"/>
      <c r="W16" s="7"/>
      <c r="X16" s="7"/>
      <c r="Y16" s="7"/>
      <c r="Z16" s="7"/>
      <c r="AA16" s="64"/>
      <c r="AB16" s="64"/>
      <c r="AC16" s="64"/>
      <c r="AD16" s="64"/>
      <c r="AE16" s="64"/>
      <c r="AF16" s="53"/>
      <c r="AG16" s="7"/>
      <c r="AH16" s="88"/>
      <c r="AI16" s="64"/>
      <c r="AJ16" s="64"/>
      <c r="AK16" s="64"/>
      <c r="AL16" s="64"/>
      <c r="AM16" s="64"/>
      <c r="AN16" s="64"/>
      <c r="AO16" s="64"/>
      <c r="AP16" s="64"/>
      <c r="AQ16" s="64"/>
      <c r="AR16" s="64"/>
      <c r="AS16" s="64"/>
      <c r="AT16" s="64"/>
      <c r="AU16" s="64"/>
      <c r="AV16" s="63"/>
      <c r="AW16" s="7"/>
      <c r="AX16" s="88"/>
      <c r="AY16" s="64"/>
      <c r="AZ16" s="64"/>
      <c r="BA16" s="64"/>
      <c r="BB16" s="64"/>
      <c r="BC16" s="64"/>
      <c r="BD16" s="64"/>
      <c r="BE16" s="64"/>
      <c r="BF16" s="64"/>
      <c r="BG16" s="64"/>
      <c r="BH16" s="64"/>
      <c r="BI16" s="64"/>
      <c r="BJ16" s="64"/>
      <c r="BK16" s="64"/>
      <c r="BL16" s="63"/>
      <c r="BM16" s="7"/>
      <c r="BN16" s="88"/>
      <c r="BO16" s="64"/>
      <c r="BP16" s="64"/>
      <c r="BQ16" s="64"/>
      <c r="BR16" s="64"/>
      <c r="BS16" s="64"/>
      <c r="BT16" s="64"/>
      <c r="BU16" s="64"/>
      <c r="BV16" s="64"/>
      <c r="BW16" s="64"/>
      <c r="BX16" s="64"/>
      <c r="BY16" s="64"/>
      <c r="BZ16" s="64"/>
      <c r="CA16" s="64"/>
      <c r="CB16" s="63"/>
      <c r="CC16" s="7"/>
      <c r="CD16" s="88"/>
      <c r="CE16" s="64"/>
      <c r="CF16" s="64"/>
      <c r="CG16" s="64"/>
      <c r="CH16" s="64"/>
      <c r="CI16" s="64"/>
      <c r="CJ16" s="64"/>
      <c r="CK16" s="64"/>
      <c r="CL16" s="64"/>
      <c r="CM16" s="64"/>
      <c r="CN16" s="64"/>
      <c r="CO16" s="64"/>
      <c r="CP16" s="64"/>
      <c r="CQ16" s="64"/>
      <c r="CR16" s="63"/>
      <c r="CS16" s="7"/>
      <c r="CT16" s="88"/>
      <c r="CU16" s="64"/>
      <c r="CV16" s="64"/>
      <c r="CW16" s="64"/>
      <c r="CX16" s="64"/>
      <c r="CY16" s="64"/>
      <c r="CZ16" s="64"/>
      <c r="DA16" s="64"/>
      <c r="DB16" s="64"/>
      <c r="DC16" s="64"/>
      <c r="DD16" s="64"/>
      <c r="DE16" s="64"/>
      <c r="DF16" s="64"/>
      <c r="DG16" s="64"/>
      <c r="DH16" s="63"/>
    </row>
    <row r="17" spans="2:112">
      <c r="B17" s="65" t="s">
        <v>286</v>
      </c>
      <c r="C17" s="278" t="s">
        <v>42</v>
      </c>
      <c r="D17" s="278" t="s">
        <v>133</v>
      </c>
      <c r="E17" s="278" t="s">
        <v>135</v>
      </c>
      <c r="F17" s="278" t="s">
        <v>43</v>
      </c>
      <c r="G17" s="278" t="s">
        <v>44</v>
      </c>
      <c r="H17" s="278" t="s">
        <v>45</v>
      </c>
      <c r="I17" s="278" t="s">
        <v>46</v>
      </c>
      <c r="J17" s="278" t="s">
        <v>137</v>
      </c>
      <c r="K17" s="278" t="s">
        <v>138</v>
      </c>
      <c r="L17" s="278" t="s">
        <v>139</v>
      </c>
      <c r="M17" s="279">
        <v>100000</v>
      </c>
      <c r="N17" s="280" t="s">
        <v>275</v>
      </c>
      <c r="O17" s="280" t="s">
        <v>275</v>
      </c>
      <c r="P17" s="280" t="s">
        <v>84</v>
      </c>
      <c r="R17" s="65" t="s">
        <v>286</v>
      </c>
      <c r="S17" s="278" t="s">
        <v>42</v>
      </c>
      <c r="T17" s="278" t="s">
        <v>133</v>
      </c>
      <c r="U17" s="278" t="s">
        <v>135</v>
      </c>
      <c r="V17" s="278" t="s">
        <v>43</v>
      </c>
      <c r="W17" s="278" t="s">
        <v>44</v>
      </c>
      <c r="X17" s="278" t="s">
        <v>45</v>
      </c>
      <c r="Y17" s="278" t="s">
        <v>46</v>
      </c>
      <c r="Z17" s="278" t="s">
        <v>137</v>
      </c>
      <c r="AA17" s="278" t="s">
        <v>138</v>
      </c>
      <c r="AB17" s="278" t="s">
        <v>139</v>
      </c>
      <c r="AC17" s="279">
        <v>100000</v>
      </c>
      <c r="AD17" s="280" t="s">
        <v>275</v>
      </c>
      <c r="AE17" s="280" t="s">
        <v>275</v>
      </c>
      <c r="AF17" s="280" t="s">
        <v>84</v>
      </c>
      <c r="AH17" s="65" t="s">
        <v>286</v>
      </c>
      <c r="AI17" s="278" t="s">
        <v>42</v>
      </c>
      <c r="AJ17" s="278" t="s">
        <v>133</v>
      </c>
      <c r="AK17" s="278" t="s">
        <v>135</v>
      </c>
      <c r="AL17" s="278" t="s">
        <v>43</v>
      </c>
      <c r="AM17" s="278" t="s">
        <v>44</v>
      </c>
      <c r="AN17" s="278" t="s">
        <v>45</v>
      </c>
      <c r="AO17" s="278" t="s">
        <v>46</v>
      </c>
      <c r="AP17" s="278" t="s">
        <v>137</v>
      </c>
      <c r="AQ17" s="278" t="s">
        <v>138</v>
      </c>
      <c r="AR17" s="278" t="s">
        <v>139</v>
      </c>
      <c r="AS17" s="279">
        <v>100000</v>
      </c>
      <c r="AT17" s="280" t="s">
        <v>275</v>
      </c>
      <c r="AU17" s="280" t="s">
        <v>275</v>
      </c>
      <c r="AV17" s="280" t="s">
        <v>84</v>
      </c>
      <c r="AX17" s="65" t="s">
        <v>286</v>
      </c>
      <c r="AY17" s="278" t="s">
        <v>42</v>
      </c>
      <c r="AZ17" s="278" t="s">
        <v>133</v>
      </c>
      <c r="BA17" s="278" t="s">
        <v>135</v>
      </c>
      <c r="BB17" s="278" t="s">
        <v>43</v>
      </c>
      <c r="BC17" s="278" t="s">
        <v>44</v>
      </c>
      <c r="BD17" s="278" t="s">
        <v>45</v>
      </c>
      <c r="BE17" s="278" t="s">
        <v>46</v>
      </c>
      <c r="BF17" s="278" t="s">
        <v>137</v>
      </c>
      <c r="BG17" s="278" t="s">
        <v>138</v>
      </c>
      <c r="BH17" s="278" t="s">
        <v>139</v>
      </c>
      <c r="BI17" s="279">
        <v>100000</v>
      </c>
      <c r="BJ17" s="280" t="s">
        <v>275</v>
      </c>
      <c r="BK17" s="280" t="s">
        <v>275</v>
      </c>
      <c r="BL17" s="280" t="s">
        <v>84</v>
      </c>
      <c r="BN17" s="65" t="s">
        <v>286</v>
      </c>
      <c r="BO17" s="278" t="s">
        <v>42</v>
      </c>
      <c r="BP17" s="278" t="s">
        <v>133</v>
      </c>
      <c r="BQ17" s="278" t="s">
        <v>135</v>
      </c>
      <c r="BR17" s="278" t="s">
        <v>43</v>
      </c>
      <c r="BS17" s="278" t="s">
        <v>44</v>
      </c>
      <c r="BT17" s="278" t="s">
        <v>45</v>
      </c>
      <c r="BU17" s="278" t="s">
        <v>46</v>
      </c>
      <c r="BV17" s="278" t="s">
        <v>137</v>
      </c>
      <c r="BW17" s="278" t="s">
        <v>138</v>
      </c>
      <c r="BX17" s="278" t="s">
        <v>139</v>
      </c>
      <c r="BY17" s="279">
        <v>100000</v>
      </c>
      <c r="BZ17" s="280" t="s">
        <v>275</v>
      </c>
      <c r="CA17" s="280" t="s">
        <v>275</v>
      </c>
      <c r="CB17" s="280" t="s">
        <v>84</v>
      </c>
      <c r="CD17" s="65" t="s">
        <v>286</v>
      </c>
      <c r="CE17" s="278" t="s">
        <v>42</v>
      </c>
      <c r="CF17" s="278" t="s">
        <v>133</v>
      </c>
      <c r="CG17" s="278" t="s">
        <v>135</v>
      </c>
      <c r="CH17" s="278" t="s">
        <v>43</v>
      </c>
      <c r="CI17" s="278" t="s">
        <v>44</v>
      </c>
      <c r="CJ17" s="278" t="s">
        <v>45</v>
      </c>
      <c r="CK17" s="278" t="s">
        <v>46</v>
      </c>
      <c r="CL17" s="278" t="s">
        <v>137</v>
      </c>
      <c r="CM17" s="278" t="s">
        <v>138</v>
      </c>
      <c r="CN17" s="278" t="s">
        <v>139</v>
      </c>
      <c r="CO17" s="279">
        <v>100000</v>
      </c>
      <c r="CP17" s="280" t="s">
        <v>275</v>
      </c>
      <c r="CQ17" s="280" t="s">
        <v>275</v>
      </c>
      <c r="CR17" s="280" t="s">
        <v>84</v>
      </c>
      <c r="CT17" s="65" t="s">
        <v>286</v>
      </c>
      <c r="CU17" s="278" t="s">
        <v>42</v>
      </c>
      <c r="CV17" s="278" t="s">
        <v>133</v>
      </c>
      <c r="CW17" s="278" t="s">
        <v>135</v>
      </c>
      <c r="CX17" s="278" t="s">
        <v>43</v>
      </c>
      <c r="CY17" s="278" t="s">
        <v>44</v>
      </c>
      <c r="CZ17" s="278" t="s">
        <v>45</v>
      </c>
      <c r="DA17" s="278" t="s">
        <v>46</v>
      </c>
      <c r="DB17" s="278" t="s">
        <v>137</v>
      </c>
      <c r="DC17" s="278" t="s">
        <v>138</v>
      </c>
      <c r="DD17" s="278" t="s">
        <v>139</v>
      </c>
      <c r="DE17" s="279">
        <v>100000</v>
      </c>
      <c r="DF17" s="280" t="s">
        <v>275</v>
      </c>
      <c r="DG17" s="280" t="s">
        <v>275</v>
      </c>
      <c r="DH17" s="280" t="s">
        <v>84</v>
      </c>
    </row>
    <row r="18" spans="2:112">
      <c r="B18" s="66"/>
      <c r="C18" s="277" t="s">
        <v>132</v>
      </c>
      <c r="D18" s="277" t="s">
        <v>47</v>
      </c>
      <c r="E18" s="277" t="s">
        <v>47</v>
      </c>
      <c r="F18" s="277" t="s">
        <v>47</v>
      </c>
      <c r="G18" s="277" t="s">
        <v>47</v>
      </c>
      <c r="H18" s="277" t="s">
        <v>47</v>
      </c>
      <c r="I18" s="277" t="s">
        <v>47</v>
      </c>
      <c r="J18" s="277" t="s">
        <v>47</v>
      </c>
      <c r="K18" s="277" t="s">
        <v>47</v>
      </c>
      <c r="L18" s="277" t="s">
        <v>47</v>
      </c>
      <c r="M18" s="277" t="s">
        <v>50</v>
      </c>
      <c r="N18" s="12" t="s">
        <v>277</v>
      </c>
      <c r="O18" s="12" t="s">
        <v>156</v>
      </c>
      <c r="P18" s="12" t="s">
        <v>155</v>
      </c>
      <c r="R18" s="66"/>
      <c r="S18" s="277" t="s">
        <v>132</v>
      </c>
      <c r="T18" s="277" t="s">
        <v>47</v>
      </c>
      <c r="U18" s="277" t="s">
        <v>47</v>
      </c>
      <c r="V18" s="277" t="s">
        <v>47</v>
      </c>
      <c r="W18" s="277" t="s">
        <v>47</v>
      </c>
      <c r="X18" s="277" t="s">
        <v>47</v>
      </c>
      <c r="Y18" s="277" t="s">
        <v>47</v>
      </c>
      <c r="Z18" s="277" t="s">
        <v>47</v>
      </c>
      <c r="AA18" s="277" t="s">
        <v>47</v>
      </c>
      <c r="AB18" s="277" t="s">
        <v>47</v>
      </c>
      <c r="AC18" s="277" t="s">
        <v>50</v>
      </c>
      <c r="AD18" s="12" t="s">
        <v>277</v>
      </c>
      <c r="AE18" s="12" t="s">
        <v>156</v>
      </c>
      <c r="AF18" s="12" t="s">
        <v>155</v>
      </c>
      <c r="AH18" s="66"/>
      <c r="AI18" s="277" t="s">
        <v>132</v>
      </c>
      <c r="AJ18" s="277" t="s">
        <v>47</v>
      </c>
      <c r="AK18" s="277" t="s">
        <v>47</v>
      </c>
      <c r="AL18" s="277" t="s">
        <v>47</v>
      </c>
      <c r="AM18" s="277" t="s">
        <v>47</v>
      </c>
      <c r="AN18" s="277" t="s">
        <v>47</v>
      </c>
      <c r="AO18" s="277" t="s">
        <v>47</v>
      </c>
      <c r="AP18" s="277" t="s">
        <v>47</v>
      </c>
      <c r="AQ18" s="277" t="s">
        <v>47</v>
      </c>
      <c r="AR18" s="277" t="s">
        <v>47</v>
      </c>
      <c r="AS18" s="277" t="s">
        <v>50</v>
      </c>
      <c r="AT18" s="12" t="s">
        <v>277</v>
      </c>
      <c r="AU18" s="12" t="s">
        <v>156</v>
      </c>
      <c r="AV18" s="12" t="s">
        <v>155</v>
      </c>
      <c r="AX18" s="66"/>
      <c r="AY18" s="277" t="s">
        <v>132</v>
      </c>
      <c r="AZ18" s="277" t="s">
        <v>47</v>
      </c>
      <c r="BA18" s="277" t="s">
        <v>47</v>
      </c>
      <c r="BB18" s="277" t="s">
        <v>47</v>
      </c>
      <c r="BC18" s="277" t="s">
        <v>47</v>
      </c>
      <c r="BD18" s="277" t="s">
        <v>47</v>
      </c>
      <c r="BE18" s="277" t="s">
        <v>47</v>
      </c>
      <c r="BF18" s="277" t="s">
        <v>47</v>
      </c>
      <c r="BG18" s="277" t="s">
        <v>47</v>
      </c>
      <c r="BH18" s="277" t="s">
        <v>47</v>
      </c>
      <c r="BI18" s="277" t="s">
        <v>50</v>
      </c>
      <c r="BJ18" s="12" t="s">
        <v>277</v>
      </c>
      <c r="BK18" s="12" t="s">
        <v>156</v>
      </c>
      <c r="BL18" s="12" t="s">
        <v>155</v>
      </c>
      <c r="BN18" s="66"/>
      <c r="BO18" s="277" t="s">
        <v>132</v>
      </c>
      <c r="BP18" s="277" t="s">
        <v>47</v>
      </c>
      <c r="BQ18" s="277" t="s">
        <v>47</v>
      </c>
      <c r="BR18" s="277" t="s">
        <v>47</v>
      </c>
      <c r="BS18" s="277" t="s">
        <v>47</v>
      </c>
      <c r="BT18" s="277" t="s">
        <v>47</v>
      </c>
      <c r="BU18" s="277" t="s">
        <v>47</v>
      </c>
      <c r="BV18" s="277" t="s">
        <v>47</v>
      </c>
      <c r="BW18" s="277" t="s">
        <v>47</v>
      </c>
      <c r="BX18" s="277" t="s">
        <v>47</v>
      </c>
      <c r="BY18" s="277" t="s">
        <v>50</v>
      </c>
      <c r="BZ18" s="12" t="s">
        <v>277</v>
      </c>
      <c r="CA18" s="12" t="s">
        <v>156</v>
      </c>
      <c r="CB18" s="12" t="s">
        <v>155</v>
      </c>
      <c r="CD18" s="66"/>
      <c r="CE18" s="277" t="s">
        <v>132</v>
      </c>
      <c r="CF18" s="277" t="s">
        <v>47</v>
      </c>
      <c r="CG18" s="277" t="s">
        <v>47</v>
      </c>
      <c r="CH18" s="277" t="s">
        <v>47</v>
      </c>
      <c r="CI18" s="277" t="s">
        <v>47</v>
      </c>
      <c r="CJ18" s="277" t="s">
        <v>47</v>
      </c>
      <c r="CK18" s="277" t="s">
        <v>47</v>
      </c>
      <c r="CL18" s="277" t="s">
        <v>47</v>
      </c>
      <c r="CM18" s="277" t="s">
        <v>47</v>
      </c>
      <c r="CN18" s="277" t="s">
        <v>47</v>
      </c>
      <c r="CO18" s="277" t="s">
        <v>50</v>
      </c>
      <c r="CP18" s="12" t="s">
        <v>277</v>
      </c>
      <c r="CQ18" s="12" t="s">
        <v>156</v>
      </c>
      <c r="CR18" s="12" t="s">
        <v>155</v>
      </c>
      <c r="CT18" s="66"/>
      <c r="CU18" s="277" t="s">
        <v>132</v>
      </c>
      <c r="CV18" s="277" t="s">
        <v>47</v>
      </c>
      <c r="CW18" s="277" t="s">
        <v>47</v>
      </c>
      <c r="CX18" s="277" t="s">
        <v>47</v>
      </c>
      <c r="CY18" s="277" t="s">
        <v>47</v>
      </c>
      <c r="CZ18" s="277" t="s">
        <v>47</v>
      </c>
      <c r="DA18" s="277" t="s">
        <v>47</v>
      </c>
      <c r="DB18" s="277" t="s">
        <v>47</v>
      </c>
      <c r="DC18" s="277" t="s">
        <v>47</v>
      </c>
      <c r="DD18" s="277" t="s">
        <v>47</v>
      </c>
      <c r="DE18" s="277" t="s">
        <v>50</v>
      </c>
      <c r="DF18" s="12" t="s">
        <v>277</v>
      </c>
      <c r="DG18" s="12" t="s">
        <v>156</v>
      </c>
      <c r="DH18" s="12" t="s">
        <v>155</v>
      </c>
    </row>
    <row r="19" spans="2:112">
      <c r="B19" s="67"/>
      <c r="C19" s="281" t="s">
        <v>50</v>
      </c>
      <c r="D19" s="281" t="s">
        <v>134</v>
      </c>
      <c r="E19" s="281" t="s">
        <v>136</v>
      </c>
      <c r="F19" s="281" t="s">
        <v>51</v>
      </c>
      <c r="G19" s="281" t="s">
        <v>52</v>
      </c>
      <c r="H19" s="281" t="s">
        <v>53</v>
      </c>
      <c r="I19" s="281" t="s">
        <v>49</v>
      </c>
      <c r="J19" s="281" t="s">
        <v>140</v>
      </c>
      <c r="K19" s="281" t="s">
        <v>141</v>
      </c>
      <c r="L19" s="281" t="s">
        <v>142</v>
      </c>
      <c r="M19" s="281" t="s">
        <v>143</v>
      </c>
      <c r="N19" s="282" t="s">
        <v>156</v>
      </c>
      <c r="O19" s="282" t="s">
        <v>143</v>
      </c>
      <c r="P19" s="282" t="s">
        <v>48</v>
      </c>
      <c r="R19" s="67"/>
      <c r="S19" s="281" t="s">
        <v>50</v>
      </c>
      <c r="T19" s="281" t="s">
        <v>134</v>
      </c>
      <c r="U19" s="281" t="s">
        <v>136</v>
      </c>
      <c r="V19" s="281" t="s">
        <v>51</v>
      </c>
      <c r="W19" s="281" t="s">
        <v>52</v>
      </c>
      <c r="X19" s="281" t="s">
        <v>53</v>
      </c>
      <c r="Y19" s="281" t="s">
        <v>49</v>
      </c>
      <c r="Z19" s="281" t="s">
        <v>140</v>
      </c>
      <c r="AA19" s="281" t="s">
        <v>141</v>
      </c>
      <c r="AB19" s="281" t="s">
        <v>142</v>
      </c>
      <c r="AC19" s="281" t="s">
        <v>143</v>
      </c>
      <c r="AD19" s="282" t="s">
        <v>156</v>
      </c>
      <c r="AE19" s="282" t="s">
        <v>143</v>
      </c>
      <c r="AF19" s="282" t="s">
        <v>48</v>
      </c>
      <c r="AH19" s="67"/>
      <c r="AI19" s="281" t="s">
        <v>50</v>
      </c>
      <c r="AJ19" s="281" t="s">
        <v>134</v>
      </c>
      <c r="AK19" s="281" t="s">
        <v>136</v>
      </c>
      <c r="AL19" s="281" t="s">
        <v>51</v>
      </c>
      <c r="AM19" s="281" t="s">
        <v>52</v>
      </c>
      <c r="AN19" s="281" t="s">
        <v>53</v>
      </c>
      <c r="AO19" s="281" t="s">
        <v>49</v>
      </c>
      <c r="AP19" s="281" t="s">
        <v>140</v>
      </c>
      <c r="AQ19" s="281" t="s">
        <v>141</v>
      </c>
      <c r="AR19" s="281" t="s">
        <v>142</v>
      </c>
      <c r="AS19" s="281" t="s">
        <v>143</v>
      </c>
      <c r="AT19" s="282" t="s">
        <v>156</v>
      </c>
      <c r="AU19" s="282" t="s">
        <v>143</v>
      </c>
      <c r="AV19" s="282" t="s">
        <v>48</v>
      </c>
      <c r="AX19" s="67"/>
      <c r="AY19" s="281" t="s">
        <v>50</v>
      </c>
      <c r="AZ19" s="281" t="s">
        <v>134</v>
      </c>
      <c r="BA19" s="281" t="s">
        <v>136</v>
      </c>
      <c r="BB19" s="281" t="s">
        <v>51</v>
      </c>
      <c r="BC19" s="281" t="s">
        <v>52</v>
      </c>
      <c r="BD19" s="281" t="s">
        <v>53</v>
      </c>
      <c r="BE19" s="281" t="s">
        <v>49</v>
      </c>
      <c r="BF19" s="281" t="s">
        <v>140</v>
      </c>
      <c r="BG19" s="281" t="s">
        <v>141</v>
      </c>
      <c r="BH19" s="281" t="s">
        <v>142</v>
      </c>
      <c r="BI19" s="281" t="s">
        <v>143</v>
      </c>
      <c r="BJ19" s="282" t="s">
        <v>156</v>
      </c>
      <c r="BK19" s="282" t="s">
        <v>143</v>
      </c>
      <c r="BL19" s="282" t="s">
        <v>48</v>
      </c>
      <c r="BN19" s="67"/>
      <c r="BO19" s="281" t="s">
        <v>50</v>
      </c>
      <c r="BP19" s="281" t="s">
        <v>134</v>
      </c>
      <c r="BQ19" s="281" t="s">
        <v>136</v>
      </c>
      <c r="BR19" s="281" t="s">
        <v>51</v>
      </c>
      <c r="BS19" s="281" t="s">
        <v>52</v>
      </c>
      <c r="BT19" s="281" t="s">
        <v>53</v>
      </c>
      <c r="BU19" s="281" t="s">
        <v>49</v>
      </c>
      <c r="BV19" s="281" t="s">
        <v>140</v>
      </c>
      <c r="BW19" s="281" t="s">
        <v>141</v>
      </c>
      <c r="BX19" s="281" t="s">
        <v>142</v>
      </c>
      <c r="BY19" s="281" t="s">
        <v>143</v>
      </c>
      <c r="BZ19" s="282" t="s">
        <v>156</v>
      </c>
      <c r="CA19" s="282" t="s">
        <v>143</v>
      </c>
      <c r="CB19" s="282" t="s">
        <v>48</v>
      </c>
      <c r="CD19" s="67"/>
      <c r="CE19" s="281" t="s">
        <v>50</v>
      </c>
      <c r="CF19" s="281" t="s">
        <v>134</v>
      </c>
      <c r="CG19" s="281" t="s">
        <v>136</v>
      </c>
      <c r="CH19" s="281" t="s">
        <v>51</v>
      </c>
      <c r="CI19" s="281" t="s">
        <v>52</v>
      </c>
      <c r="CJ19" s="281" t="s">
        <v>53</v>
      </c>
      <c r="CK19" s="281" t="s">
        <v>49</v>
      </c>
      <c r="CL19" s="281" t="s">
        <v>140</v>
      </c>
      <c r="CM19" s="281" t="s">
        <v>141</v>
      </c>
      <c r="CN19" s="281" t="s">
        <v>142</v>
      </c>
      <c r="CO19" s="281" t="s">
        <v>143</v>
      </c>
      <c r="CP19" s="282" t="s">
        <v>156</v>
      </c>
      <c r="CQ19" s="282" t="s">
        <v>143</v>
      </c>
      <c r="CR19" s="282" t="s">
        <v>48</v>
      </c>
      <c r="CT19" s="67"/>
      <c r="CU19" s="281" t="s">
        <v>50</v>
      </c>
      <c r="CV19" s="281" t="s">
        <v>134</v>
      </c>
      <c r="CW19" s="281" t="s">
        <v>136</v>
      </c>
      <c r="CX19" s="281" t="s">
        <v>51</v>
      </c>
      <c r="CY19" s="281" t="s">
        <v>52</v>
      </c>
      <c r="CZ19" s="281" t="s">
        <v>53</v>
      </c>
      <c r="DA19" s="281" t="s">
        <v>49</v>
      </c>
      <c r="DB19" s="281" t="s">
        <v>140</v>
      </c>
      <c r="DC19" s="281" t="s">
        <v>141</v>
      </c>
      <c r="DD19" s="281" t="s">
        <v>142</v>
      </c>
      <c r="DE19" s="281" t="s">
        <v>143</v>
      </c>
      <c r="DF19" s="282" t="s">
        <v>156</v>
      </c>
      <c r="DG19" s="282" t="s">
        <v>143</v>
      </c>
      <c r="DH19" s="282" t="s">
        <v>48</v>
      </c>
    </row>
    <row r="20" spans="2:112" s="506" customFormat="1" ht="15.75" customHeight="1">
      <c r="B20" s="652" t="s">
        <v>97</v>
      </c>
      <c r="C20" s="653">
        <v>861.07029999999997</v>
      </c>
      <c r="D20" s="653">
        <v>649.27210000000002</v>
      </c>
      <c r="E20" s="653">
        <v>576.80119999999999</v>
      </c>
      <c r="F20" s="653">
        <v>623.05470000000003</v>
      </c>
      <c r="G20" s="653">
        <v>729.86210000000005</v>
      </c>
      <c r="H20" s="653">
        <v>846.54280000000006</v>
      </c>
      <c r="I20" s="653">
        <v>950.46400000000006</v>
      </c>
      <c r="J20" s="653">
        <v>1104.1911</v>
      </c>
      <c r="K20" s="653">
        <v>1239.6705999999999</v>
      </c>
      <c r="L20" s="653">
        <v>1343.4377999999999</v>
      </c>
      <c r="M20" s="653">
        <v>1356.5302999999999</v>
      </c>
      <c r="N20" s="654">
        <v>746.00890000000004</v>
      </c>
      <c r="O20" s="654">
        <v>1262.9927</v>
      </c>
      <c r="P20" s="655">
        <v>1005.4304</v>
      </c>
      <c r="R20" s="652" t="s">
        <v>97</v>
      </c>
      <c r="S20" s="653">
        <v>859.70249999999999</v>
      </c>
      <c r="T20" s="653">
        <v>647.95709999999997</v>
      </c>
      <c r="U20" s="653">
        <v>575.54600000000005</v>
      </c>
      <c r="V20" s="653">
        <v>620.58140000000003</v>
      </c>
      <c r="W20" s="653">
        <v>726.07069999999999</v>
      </c>
      <c r="X20" s="653">
        <v>840.02930000000003</v>
      </c>
      <c r="Y20" s="653">
        <v>943.61279999999999</v>
      </c>
      <c r="Z20" s="653">
        <v>1097.6036999999999</v>
      </c>
      <c r="AA20" s="653">
        <v>1234.1327000000001</v>
      </c>
      <c r="AB20" s="653">
        <v>1338.1455000000001</v>
      </c>
      <c r="AC20" s="653">
        <v>1354.2366999999999</v>
      </c>
      <c r="AD20" s="654">
        <v>741.90549999999996</v>
      </c>
      <c r="AE20" s="654">
        <v>1258.2462</v>
      </c>
      <c r="AF20" s="655">
        <v>1001.0042999999999</v>
      </c>
      <c r="AG20" s="694"/>
      <c r="AH20" s="652" t="s">
        <v>97</v>
      </c>
      <c r="AI20" s="714">
        <v>37.246600000000001</v>
      </c>
      <c r="AJ20" s="714">
        <v>35.165500000000002</v>
      </c>
      <c r="AK20" s="714">
        <v>33.098199999999999</v>
      </c>
      <c r="AL20" s="714">
        <v>31.688199999999998</v>
      </c>
      <c r="AM20" s="714">
        <v>30.736499999999999</v>
      </c>
      <c r="AN20" s="714">
        <v>28.3277</v>
      </c>
      <c r="AO20" s="714">
        <v>26.4102</v>
      </c>
      <c r="AP20" s="714">
        <v>23.8658</v>
      </c>
      <c r="AQ20" s="714">
        <v>22.366</v>
      </c>
      <c r="AR20" s="714">
        <v>20.316700000000001</v>
      </c>
      <c r="AS20" s="714">
        <v>18.070900000000002</v>
      </c>
      <c r="AT20" s="715">
        <v>29.647400000000001</v>
      </c>
      <c r="AU20" s="715">
        <v>20.884399999999999</v>
      </c>
      <c r="AV20" s="702">
        <v>24.123699999999999</v>
      </c>
      <c r="AX20" s="652" t="s">
        <v>97</v>
      </c>
      <c r="AY20" s="714">
        <v>24.1309</v>
      </c>
      <c r="AZ20" s="714">
        <v>29.705300000000001</v>
      </c>
      <c r="BA20" s="714">
        <v>35.891599999999997</v>
      </c>
      <c r="BB20" s="714">
        <v>44.4529</v>
      </c>
      <c r="BC20" s="714">
        <v>50.100900000000003</v>
      </c>
      <c r="BD20" s="714">
        <v>53.183999999999997</v>
      </c>
      <c r="BE20" s="714">
        <v>56.565100000000001</v>
      </c>
      <c r="BF20" s="714">
        <v>59.698099999999997</v>
      </c>
      <c r="BG20" s="714">
        <v>61.366199999999999</v>
      </c>
      <c r="BH20" s="714">
        <v>61.554299999999998</v>
      </c>
      <c r="BI20" s="714">
        <v>54.740299999999998</v>
      </c>
      <c r="BJ20" s="715">
        <v>49.2849</v>
      </c>
      <c r="BK20" s="715">
        <v>58.927</v>
      </c>
      <c r="BL20" s="702">
        <v>55.362699999999997</v>
      </c>
      <c r="BN20" s="652" t="s">
        <v>97</v>
      </c>
      <c r="BO20" s="714">
        <v>15.569599999999999</v>
      </c>
      <c r="BP20" s="714">
        <v>16.478400000000001</v>
      </c>
      <c r="BQ20" s="714">
        <v>17.8431</v>
      </c>
      <c r="BR20" s="714">
        <v>12.4312</v>
      </c>
      <c r="BS20" s="714">
        <v>10.5427</v>
      </c>
      <c r="BT20" s="714">
        <v>10.389900000000001</v>
      </c>
      <c r="BU20" s="714">
        <v>10.474299999999999</v>
      </c>
      <c r="BV20" s="714">
        <v>10.832700000000001</v>
      </c>
      <c r="BW20" s="714">
        <v>10.6807</v>
      </c>
      <c r="BX20" s="714">
        <v>12.0505</v>
      </c>
      <c r="BY20" s="714">
        <v>21.580300000000001</v>
      </c>
      <c r="BZ20" s="715">
        <v>11.7273</v>
      </c>
      <c r="CA20" s="715">
        <v>14.500999999999999</v>
      </c>
      <c r="CB20" s="702">
        <v>13.4757</v>
      </c>
      <c r="CD20" s="652" t="s">
        <v>97</v>
      </c>
      <c r="CE20" s="714">
        <v>2.1391</v>
      </c>
      <c r="CF20" s="714">
        <v>2.4638</v>
      </c>
      <c r="CG20" s="714">
        <v>2.7721</v>
      </c>
      <c r="CH20" s="714">
        <v>3.1728000000000001</v>
      </c>
      <c r="CI20" s="714">
        <v>3.1673</v>
      </c>
      <c r="CJ20" s="714">
        <v>2.9954999999999998</v>
      </c>
      <c r="CK20" s="714">
        <v>2.9268000000000001</v>
      </c>
      <c r="CL20" s="714">
        <v>2.4678</v>
      </c>
      <c r="CM20" s="714">
        <v>2.6147</v>
      </c>
      <c r="CN20" s="714">
        <v>3.2120000000000002</v>
      </c>
      <c r="CO20" s="714">
        <v>2.6467999999999998</v>
      </c>
      <c r="CP20" s="715">
        <v>3.0198</v>
      </c>
      <c r="CQ20" s="715">
        <v>2.7065000000000001</v>
      </c>
      <c r="CR20" s="702">
        <v>2.8222999999999998</v>
      </c>
      <c r="CT20" s="652" t="s">
        <v>97</v>
      </c>
      <c r="CU20" s="714">
        <v>20.913799999999998</v>
      </c>
      <c r="CV20" s="714">
        <v>16.187000000000001</v>
      </c>
      <c r="CW20" s="714">
        <v>10.395099999999999</v>
      </c>
      <c r="CX20" s="714">
        <v>8.2550000000000008</v>
      </c>
      <c r="CY20" s="714">
        <v>5.4527000000000001</v>
      </c>
      <c r="CZ20" s="714">
        <v>5.1029999999999998</v>
      </c>
      <c r="DA20" s="714">
        <v>3.6236000000000002</v>
      </c>
      <c r="DB20" s="714">
        <v>3.1356000000000002</v>
      </c>
      <c r="DC20" s="714">
        <v>2.9723000000000002</v>
      </c>
      <c r="DD20" s="714">
        <v>2.8666</v>
      </c>
      <c r="DE20" s="714">
        <v>2.9618000000000002</v>
      </c>
      <c r="DF20" s="715">
        <v>6.3205999999999998</v>
      </c>
      <c r="DG20" s="715">
        <v>2.9809999999999999</v>
      </c>
      <c r="DH20" s="702">
        <v>4.2154999999999996</v>
      </c>
    </row>
    <row r="21" spans="2:112" s="506" customFormat="1" ht="15.75" customHeight="1">
      <c r="B21" s="656" t="s">
        <v>287</v>
      </c>
      <c r="C21" s="657">
        <v>861.07029999999997</v>
      </c>
      <c r="D21" s="657">
        <v>646.49239999999998</v>
      </c>
      <c r="E21" s="657">
        <v>576.80119999999999</v>
      </c>
      <c r="F21" s="657">
        <v>621.15570000000002</v>
      </c>
      <c r="G21" s="657">
        <v>727.34010000000001</v>
      </c>
      <c r="H21" s="657">
        <v>841.85090000000002</v>
      </c>
      <c r="I21" s="657">
        <v>945.05899999999997</v>
      </c>
      <c r="J21" s="657">
        <v>1101.8122000000001</v>
      </c>
      <c r="K21" s="657">
        <v>1238.4768999999999</v>
      </c>
      <c r="L21" s="657">
        <v>1351.9760000000001</v>
      </c>
      <c r="M21" s="657">
        <v>1357.7687000000001</v>
      </c>
      <c r="N21" s="658">
        <v>741.33040000000005</v>
      </c>
      <c r="O21" s="658">
        <v>1264.1661999999999</v>
      </c>
      <c r="P21" s="659">
        <v>998.00609999999995</v>
      </c>
      <c r="R21" s="656" t="s">
        <v>287</v>
      </c>
      <c r="S21" s="657">
        <v>859.70249999999999</v>
      </c>
      <c r="T21" s="657">
        <v>645.17679999999996</v>
      </c>
      <c r="U21" s="657">
        <v>575.54600000000005</v>
      </c>
      <c r="V21" s="657">
        <v>618.69079999999997</v>
      </c>
      <c r="W21" s="657">
        <v>723.57039999999995</v>
      </c>
      <c r="X21" s="657">
        <v>835.66120000000001</v>
      </c>
      <c r="Y21" s="657">
        <v>938.89930000000004</v>
      </c>
      <c r="Z21" s="657">
        <v>1095.3861999999999</v>
      </c>
      <c r="AA21" s="657">
        <v>1233.8330000000001</v>
      </c>
      <c r="AB21" s="657">
        <v>1348.6074000000001</v>
      </c>
      <c r="AC21" s="657">
        <v>1355.5672999999999</v>
      </c>
      <c r="AD21" s="658">
        <v>737.46079999999995</v>
      </c>
      <c r="AE21" s="658">
        <v>1260.0993000000001</v>
      </c>
      <c r="AF21" s="659">
        <v>994.03970000000004</v>
      </c>
      <c r="AG21" s="694"/>
      <c r="AH21" s="656" t="s">
        <v>287</v>
      </c>
      <c r="AI21" s="695">
        <v>37.246600000000001</v>
      </c>
      <c r="AJ21" s="695">
        <v>35.178699999999999</v>
      </c>
      <c r="AK21" s="695">
        <v>33.098199999999999</v>
      </c>
      <c r="AL21" s="695">
        <v>31.7532</v>
      </c>
      <c r="AM21" s="695">
        <v>30.795500000000001</v>
      </c>
      <c r="AN21" s="695">
        <v>28.511700000000001</v>
      </c>
      <c r="AO21" s="695">
        <v>26.713899999999999</v>
      </c>
      <c r="AP21" s="695">
        <v>24.205400000000001</v>
      </c>
      <c r="AQ21" s="695">
        <v>22.713899999999999</v>
      </c>
      <c r="AR21" s="695">
        <v>21.006799999999998</v>
      </c>
      <c r="AS21" s="695">
        <v>18.058800000000002</v>
      </c>
      <c r="AT21" s="708">
        <v>29.8306</v>
      </c>
      <c r="AU21" s="708">
        <v>21.143000000000001</v>
      </c>
      <c r="AV21" s="696">
        <v>24.4282</v>
      </c>
      <c r="AX21" s="656" t="s">
        <v>287</v>
      </c>
      <c r="AY21" s="695">
        <v>24.1309</v>
      </c>
      <c r="AZ21" s="695">
        <v>29.562899999999999</v>
      </c>
      <c r="BA21" s="695">
        <v>35.891599999999997</v>
      </c>
      <c r="BB21" s="695">
        <v>44.348199999999999</v>
      </c>
      <c r="BC21" s="695">
        <v>50.018500000000003</v>
      </c>
      <c r="BD21" s="695">
        <v>52.9634</v>
      </c>
      <c r="BE21" s="695">
        <v>56.255899999999997</v>
      </c>
      <c r="BF21" s="695">
        <v>59.5351</v>
      </c>
      <c r="BG21" s="695">
        <v>61.1342</v>
      </c>
      <c r="BH21" s="695">
        <v>60.8568</v>
      </c>
      <c r="BI21" s="695">
        <v>54.609699999999997</v>
      </c>
      <c r="BJ21" s="708">
        <v>49.026200000000003</v>
      </c>
      <c r="BK21" s="708">
        <v>58.595599999999997</v>
      </c>
      <c r="BL21" s="696">
        <v>54.976999999999997</v>
      </c>
      <c r="BN21" s="656" t="s">
        <v>287</v>
      </c>
      <c r="BO21" s="695">
        <v>15.569599999999999</v>
      </c>
      <c r="BP21" s="695">
        <v>16.553699999999999</v>
      </c>
      <c r="BQ21" s="695">
        <v>17.8431</v>
      </c>
      <c r="BR21" s="695">
        <v>12.4451</v>
      </c>
      <c r="BS21" s="695">
        <v>10.5322</v>
      </c>
      <c r="BT21" s="695">
        <v>10.360900000000001</v>
      </c>
      <c r="BU21" s="695">
        <v>10.4451</v>
      </c>
      <c r="BV21" s="695">
        <v>10.624700000000001</v>
      </c>
      <c r="BW21" s="695">
        <v>10.4826</v>
      </c>
      <c r="BX21" s="695">
        <v>12.0001</v>
      </c>
      <c r="BY21" s="695">
        <v>21.676600000000001</v>
      </c>
      <c r="BZ21" s="708">
        <v>11.735900000000001</v>
      </c>
      <c r="CA21" s="708">
        <v>14.5207</v>
      </c>
      <c r="CB21" s="696">
        <v>13.467599999999999</v>
      </c>
      <c r="CD21" s="656" t="s">
        <v>287</v>
      </c>
      <c r="CE21" s="695">
        <v>2.1391</v>
      </c>
      <c r="CF21" s="695">
        <v>2.4756999999999998</v>
      </c>
      <c r="CG21" s="695">
        <v>2.7721</v>
      </c>
      <c r="CH21" s="695">
        <v>3.1840999999999999</v>
      </c>
      <c r="CI21" s="695">
        <v>3.1833</v>
      </c>
      <c r="CJ21" s="695">
        <v>3.0285000000000002</v>
      </c>
      <c r="CK21" s="695">
        <v>2.9874999999999998</v>
      </c>
      <c r="CL21" s="695">
        <v>2.5175999999999998</v>
      </c>
      <c r="CM21" s="695">
        <v>2.6496</v>
      </c>
      <c r="CN21" s="695">
        <v>3.2448999999999999</v>
      </c>
      <c r="CO21" s="695">
        <v>2.6703000000000001</v>
      </c>
      <c r="CP21" s="708">
        <v>3.0497000000000001</v>
      </c>
      <c r="CQ21" s="708">
        <v>2.7366999999999999</v>
      </c>
      <c r="CR21" s="696">
        <v>2.855</v>
      </c>
      <c r="CT21" s="656" t="s">
        <v>287</v>
      </c>
      <c r="CU21" s="695">
        <v>20.913799999999998</v>
      </c>
      <c r="CV21" s="695">
        <v>16.229099999999999</v>
      </c>
      <c r="CW21" s="695">
        <v>10.395099999999999</v>
      </c>
      <c r="CX21" s="695">
        <v>8.2695000000000007</v>
      </c>
      <c r="CY21" s="695">
        <v>5.4705000000000004</v>
      </c>
      <c r="CZ21" s="695">
        <v>5.1355000000000004</v>
      </c>
      <c r="DA21" s="695">
        <v>3.5975999999999999</v>
      </c>
      <c r="DB21" s="695">
        <v>3.1172</v>
      </c>
      <c r="DC21" s="695">
        <v>3.0198</v>
      </c>
      <c r="DD21" s="695">
        <v>2.8914</v>
      </c>
      <c r="DE21" s="695">
        <v>2.9845999999999999</v>
      </c>
      <c r="DF21" s="708">
        <v>6.3574999999999999</v>
      </c>
      <c r="DG21" s="708">
        <v>3.004</v>
      </c>
      <c r="DH21" s="696">
        <v>4.2721</v>
      </c>
    </row>
    <row r="22" spans="2:112" s="506" customFormat="1" ht="15.75" customHeight="1">
      <c r="B22" s="660" t="s">
        <v>645</v>
      </c>
      <c r="C22" s="661"/>
      <c r="D22" s="661"/>
      <c r="E22" s="661"/>
      <c r="F22" s="661"/>
      <c r="G22" s="661"/>
      <c r="H22" s="661"/>
      <c r="I22" s="661"/>
      <c r="J22" s="661"/>
      <c r="K22" s="661"/>
      <c r="L22" s="661"/>
      <c r="M22" s="661"/>
      <c r="N22" s="662"/>
      <c r="O22" s="662"/>
      <c r="P22" s="663"/>
      <c r="R22" s="660" t="s">
        <v>645</v>
      </c>
      <c r="S22" s="661"/>
      <c r="T22" s="661"/>
      <c r="U22" s="661"/>
      <c r="V22" s="661"/>
      <c r="W22" s="661"/>
      <c r="X22" s="661"/>
      <c r="Y22" s="661"/>
      <c r="Z22" s="661"/>
      <c r="AA22" s="661"/>
      <c r="AB22" s="661"/>
      <c r="AC22" s="661"/>
      <c r="AD22" s="662"/>
      <c r="AE22" s="662"/>
      <c r="AF22" s="663"/>
      <c r="AG22" s="694"/>
      <c r="AH22" s="660" t="s">
        <v>645</v>
      </c>
      <c r="AI22" s="697"/>
      <c r="AJ22" s="697"/>
      <c r="AK22" s="697"/>
      <c r="AL22" s="697"/>
      <c r="AM22" s="697"/>
      <c r="AN22" s="697"/>
      <c r="AO22" s="697"/>
      <c r="AP22" s="697"/>
      <c r="AQ22" s="697"/>
      <c r="AR22" s="697"/>
      <c r="AS22" s="697"/>
      <c r="AT22" s="709"/>
      <c r="AU22" s="709"/>
      <c r="AV22" s="698"/>
      <c r="AX22" s="660" t="s">
        <v>645</v>
      </c>
      <c r="AY22" s="697"/>
      <c r="AZ22" s="697"/>
      <c r="BA22" s="697"/>
      <c r="BB22" s="697"/>
      <c r="BC22" s="697"/>
      <c r="BD22" s="697"/>
      <c r="BE22" s="697"/>
      <c r="BF22" s="697"/>
      <c r="BG22" s="697"/>
      <c r="BH22" s="697"/>
      <c r="BI22" s="697"/>
      <c r="BJ22" s="709"/>
      <c r="BK22" s="709"/>
      <c r="BL22" s="698"/>
      <c r="BN22" s="660" t="s">
        <v>645</v>
      </c>
      <c r="BO22" s="697"/>
      <c r="BP22" s="697"/>
      <c r="BQ22" s="697"/>
      <c r="BR22" s="697"/>
      <c r="BS22" s="697"/>
      <c r="BT22" s="697"/>
      <c r="BU22" s="697"/>
      <c r="BV22" s="697"/>
      <c r="BW22" s="697"/>
      <c r="BX22" s="697"/>
      <c r="BY22" s="697"/>
      <c r="BZ22" s="709"/>
      <c r="CA22" s="709"/>
      <c r="CB22" s="698"/>
      <c r="CD22" s="660" t="s">
        <v>645</v>
      </c>
      <c r="CE22" s="697"/>
      <c r="CF22" s="697"/>
      <c r="CG22" s="697"/>
      <c r="CH22" s="697"/>
      <c r="CI22" s="697"/>
      <c r="CJ22" s="697"/>
      <c r="CK22" s="697"/>
      <c r="CL22" s="697"/>
      <c r="CM22" s="697"/>
      <c r="CN22" s="697"/>
      <c r="CO22" s="697"/>
      <c r="CP22" s="709"/>
      <c r="CQ22" s="709"/>
      <c r="CR22" s="698"/>
      <c r="CT22" s="660" t="s">
        <v>645</v>
      </c>
      <c r="CU22" s="697"/>
      <c r="CV22" s="697"/>
      <c r="CW22" s="697"/>
      <c r="CX22" s="697"/>
      <c r="CY22" s="697"/>
      <c r="CZ22" s="697"/>
      <c r="DA22" s="697"/>
      <c r="DB22" s="697"/>
      <c r="DC22" s="697"/>
      <c r="DD22" s="697"/>
      <c r="DE22" s="697"/>
      <c r="DF22" s="709"/>
      <c r="DG22" s="709"/>
      <c r="DH22" s="698"/>
    </row>
    <row r="23" spans="2:112" s="617" customFormat="1" ht="15.75" customHeight="1">
      <c r="B23" s="664" t="s">
        <v>144</v>
      </c>
      <c r="C23" s="665">
        <v>1293.4847</v>
      </c>
      <c r="D23" s="665">
        <v>934.55650000000003</v>
      </c>
      <c r="E23" s="665">
        <v>805.87450000000001</v>
      </c>
      <c r="F23" s="665">
        <v>696.05460000000005</v>
      </c>
      <c r="G23" s="665">
        <v>804.38490000000002</v>
      </c>
      <c r="H23" s="665">
        <v>824.45389999999998</v>
      </c>
      <c r="I23" s="665">
        <v>945.09990000000005</v>
      </c>
      <c r="J23" s="665">
        <v>1065.1971000000001</v>
      </c>
      <c r="K23" s="665">
        <v>1075.7715000000001</v>
      </c>
      <c r="L23" s="665">
        <v>1267.6865</v>
      </c>
      <c r="M23" s="665">
        <v>1136.8097</v>
      </c>
      <c r="N23" s="666">
        <v>806.81330000000003</v>
      </c>
      <c r="O23" s="666">
        <v>1107.4937</v>
      </c>
      <c r="P23" s="667">
        <v>931.16</v>
      </c>
      <c r="R23" s="664" t="s">
        <v>144</v>
      </c>
      <c r="S23" s="665">
        <v>1291.4291000000001</v>
      </c>
      <c r="T23" s="665">
        <v>933.15250000000003</v>
      </c>
      <c r="U23" s="665">
        <v>803.44110000000001</v>
      </c>
      <c r="V23" s="665">
        <v>693.7396</v>
      </c>
      <c r="W23" s="665">
        <v>800.53150000000005</v>
      </c>
      <c r="X23" s="665">
        <v>820.42190000000005</v>
      </c>
      <c r="Y23" s="665">
        <v>940.55</v>
      </c>
      <c r="Z23" s="665">
        <v>1055.9614999999999</v>
      </c>
      <c r="AA23" s="665">
        <v>1072.3963000000001</v>
      </c>
      <c r="AB23" s="665">
        <v>1265.3308999999999</v>
      </c>
      <c r="AC23" s="665">
        <v>1136.7216000000001</v>
      </c>
      <c r="AD23" s="666">
        <v>803.45489999999995</v>
      </c>
      <c r="AE23" s="666">
        <v>1103.9649999999999</v>
      </c>
      <c r="AF23" s="667">
        <v>927.73119999999994</v>
      </c>
      <c r="AG23" s="694"/>
      <c r="AH23" s="664" t="s">
        <v>144</v>
      </c>
      <c r="AI23" s="699">
        <v>39.357100000000003</v>
      </c>
      <c r="AJ23" s="699">
        <v>35.939900000000002</v>
      </c>
      <c r="AK23" s="699">
        <v>33.103099999999998</v>
      </c>
      <c r="AL23" s="699">
        <v>31.688199999999998</v>
      </c>
      <c r="AM23" s="699">
        <v>31.770600000000002</v>
      </c>
      <c r="AN23" s="699">
        <v>29.757200000000001</v>
      </c>
      <c r="AO23" s="699">
        <v>27.1311</v>
      </c>
      <c r="AP23" s="699">
        <v>22.8719</v>
      </c>
      <c r="AQ23" s="699">
        <v>21.4678</v>
      </c>
      <c r="AR23" s="699">
        <v>19.242799999999999</v>
      </c>
      <c r="AS23" s="699">
        <v>18.056799999999999</v>
      </c>
      <c r="AT23" s="710">
        <v>30.358899999999998</v>
      </c>
      <c r="AU23" s="710">
        <v>20.316500000000001</v>
      </c>
      <c r="AV23" s="700">
        <v>25.4194</v>
      </c>
      <c r="AX23" s="664" t="s">
        <v>144</v>
      </c>
      <c r="AY23" s="699">
        <v>25.286300000000001</v>
      </c>
      <c r="AZ23" s="699">
        <v>31.3855</v>
      </c>
      <c r="BA23" s="699">
        <v>37.2074</v>
      </c>
      <c r="BB23" s="699">
        <v>41.874899999999997</v>
      </c>
      <c r="BC23" s="699">
        <v>44.505499999999998</v>
      </c>
      <c r="BD23" s="699">
        <v>49.424399999999999</v>
      </c>
      <c r="BE23" s="699">
        <v>52.9086</v>
      </c>
      <c r="BF23" s="699">
        <v>59.918799999999997</v>
      </c>
      <c r="BG23" s="699">
        <v>60.552300000000002</v>
      </c>
      <c r="BH23" s="699">
        <v>61.803400000000003</v>
      </c>
      <c r="BI23" s="699">
        <v>60.040999999999997</v>
      </c>
      <c r="BJ23" s="710">
        <v>45.8855</v>
      </c>
      <c r="BK23" s="710">
        <v>60.278399999999998</v>
      </c>
      <c r="BL23" s="700">
        <v>52.9649</v>
      </c>
      <c r="BN23" s="664" t="s">
        <v>144</v>
      </c>
      <c r="BO23" s="699">
        <v>13.857699999999999</v>
      </c>
      <c r="BP23" s="699">
        <v>13.286199999999999</v>
      </c>
      <c r="BQ23" s="699">
        <v>15.987399999999999</v>
      </c>
      <c r="BR23" s="699">
        <v>13.420400000000001</v>
      </c>
      <c r="BS23" s="699">
        <v>14.4611</v>
      </c>
      <c r="BT23" s="699">
        <v>12.085000000000001</v>
      </c>
      <c r="BU23" s="699">
        <v>12.693</v>
      </c>
      <c r="BV23" s="699">
        <v>11.648</v>
      </c>
      <c r="BW23" s="699">
        <v>12.988099999999999</v>
      </c>
      <c r="BX23" s="699">
        <v>12.039899999999999</v>
      </c>
      <c r="BY23" s="699">
        <v>15.7026</v>
      </c>
      <c r="BZ23" s="710">
        <v>13.440200000000001</v>
      </c>
      <c r="CA23" s="710">
        <v>13.673500000000001</v>
      </c>
      <c r="CB23" s="700">
        <v>13.5549</v>
      </c>
      <c r="CD23" s="664" t="s">
        <v>144</v>
      </c>
      <c r="CE23" s="699">
        <v>2.4268999999999998</v>
      </c>
      <c r="CF23" s="699">
        <v>3.0373999999999999</v>
      </c>
      <c r="CG23" s="699">
        <v>4.1656000000000004</v>
      </c>
      <c r="CH23" s="699">
        <v>4.1858000000000004</v>
      </c>
      <c r="CI23" s="699">
        <v>3.6956000000000002</v>
      </c>
      <c r="CJ23" s="699">
        <v>3.5562999999999998</v>
      </c>
      <c r="CK23" s="699">
        <v>3.2473999999999998</v>
      </c>
      <c r="CL23" s="699">
        <v>2.3559999999999999</v>
      </c>
      <c r="CM23" s="699">
        <v>2.0979999999999999</v>
      </c>
      <c r="CN23" s="699">
        <v>4.2302</v>
      </c>
      <c r="CO23" s="699">
        <v>2.6154999999999999</v>
      </c>
      <c r="CP23" s="710">
        <v>3.7151000000000001</v>
      </c>
      <c r="CQ23" s="710">
        <v>2.5034999999999998</v>
      </c>
      <c r="CR23" s="700">
        <v>3.1192000000000002</v>
      </c>
      <c r="CT23" s="664" t="s">
        <v>144</v>
      </c>
      <c r="CU23" s="699">
        <v>19.071999999999999</v>
      </c>
      <c r="CV23" s="699">
        <v>16.350999999999999</v>
      </c>
      <c r="CW23" s="699">
        <v>9.5365000000000002</v>
      </c>
      <c r="CX23" s="699">
        <v>8.8307000000000002</v>
      </c>
      <c r="CY23" s="699">
        <v>5.5670999999999999</v>
      </c>
      <c r="CZ23" s="699">
        <v>5.1771000000000003</v>
      </c>
      <c r="DA23" s="699">
        <v>4.0198</v>
      </c>
      <c r="DB23" s="699">
        <v>3.2054</v>
      </c>
      <c r="DC23" s="699">
        <v>2.8938999999999999</v>
      </c>
      <c r="DD23" s="699">
        <v>2.6838000000000002</v>
      </c>
      <c r="DE23" s="699">
        <v>3.5840999999999998</v>
      </c>
      <c r="DF23" s="710">
        <v>6.6002000000000001</v>
      </c>
      <c r="DG23" s="710">
        <v>3.2282000000000002</v>
      </c>
      <c r="DH23" s="700">
        <v>4.9416000000000002</v>
      </c>
    </row>
    <row r="24" spans="2:112" s="506" customFormat="1" ht="15.75" customHeight="1">
      <c r="B24" s="668" t="s">
        <v>145</v>
      </c>
      <c r="C24" s="669">
        <v>752.99180000000001</v>
      </c>
      <c r="D24" s="669">
        <v>586.76570000000004</v>
      </c>
      <c r="E24" s="669">
        <v>521.03250000000003</v>
      </c>
      <c r="F24" s="669">
        <v>569.85720000000003</v>
      </c>
      <c r="G24" s="669">
        <v>654.05449999999996</v>
      </c>
      <c r="H24" s="669">
        <v>860.16449999999998</v>
      </c>
      <c r="I24" s="669">
        <v>939.00980000000004</v>
      </c>
      <c r="J24" s="669">
        <v>1025.8905999999999</v>
      </c>
      <c r="K24" s="669">
        <v>1252.7653</v>
      </c>
      <c r="L24" s="669">
        <v>1207.1119000000001</v>
      </c>
      <c r="M24" s="669">
        <v>1092.3949</v>
      </c>
      <c r="N24" s="670">
        <v>649.03830000000005</v>
      </c>
      <c r="O24" s="670">
        <v>1137.9532999999999</v>
      </c>
      <c r="P24" s="655">
        <v>784.62969999999996</v>
      </c>
      <c r="R24" s="668" t="s">
        <v>145</v>
      </c>
      <c r="S24" s="669">
        <v>752.58090000000004</v>
      </c>
      <c r="T24" s="669">
        <v>586.47460000000001</v>
      </c>
      <c r="U24" s="669">
        <v>520.26679999999999</v>
      </c>
      <c r="V24" s="669">
        <v>568.23860000000002</v>
      </c>
      <c r="W24" s="669">
        <v>651.64469999999994</v>
      </c>
      <c r="X24" s="669">
        <v>857.92489999999998</v>
      </c>
      <c r="Y24" s="669">
        <v>931.76469999999995</v>
      </c>
      <c r="Z24" s="669">
        <v>1021.9515</v>
      </c>
      <c r="AA24" s="669">
        <v>1239.1523999999999</v>
      </c>
      <c r="AB24" s="669">
        <v>1204.2607</v>
      </c>
      <c r="AC24" s="669">
        <v>1084.107</v>
      </c>
      <c r="AD24" s="670">
        <v>646.71209999999996</v>
      </c>
      <c r="AE24" s="670">
        <v>1129.2692</v>
      </c>
      <c r="AF24" s="655">
        <v>780.5403</v>
      </c>
      <c r="AG24" s="694"/>
      <c r="AH24" s="668" t="s">
        <v>145</v>
      </c>
      <c r="AI24" s="701">
        <v>40.402000000000001</v>
      </c>
      <c r="AJ24" s="701">
        <v>39.603900000000003</v>
      </c>
      <c r="AK24" s="701">
        <v>35.9876</v>
      </c>
      <c r="AL24" s="701">
        <v>32.965600000000002</v>
      </c>
      <c r="AM24" s="701">
        <v>32.067300000000003</v>
      </c>
      <c r="AN24" s="701">
        <v>28.99</v>
      </c>
      <c r="AO24" s="701">
        <v>26.354700000000001</v>
      </c>
      <c r="AP24" s="701">
        <v>24.691500000000001</v>
      </c>
      <c r="AQ24" s="701">
        <v>21.754200000000001</v>
      </c>
      <c r="AR24" s="701">
        <v>19.912400000000002</v>
      </c>
      <c r="AS24" s="701">
        <v>19.684999999999999</v>
      </c>
      <c r="AT24" s="711">
        <v>32.067100000000003</v>
      </c>
      <c r="AU24" s="711">
        <v>21.605799999999999</v>
      </c>
      <c r="AV24" s="702">
        <v>27.859400000000001</v>
      </c>
      <c r="AX24" s="668" t="s">
        <v>145</v>
      </c>
      <c r="AY24" s="701">
        <v>17.631599999999999</v>
      </c>
      <c r="AZ24" s="701">
        <v>22.729700000000001</v>
      </c>
      <c r="BA24" s="701">
        <v>31.343399999999999</v>
      </c>
      <c r="BB24" s="701">
        <v>42.011099999999999</v>
      </c>
      <c r="BC24" s="701">
        <v>49.695300000000003</v>
      </c>
      <c r="BD24" s="701">
        <v>53.217799999999997</v>
      </c>
      <c r="BE24" s="701">
        <v>57.090699999999998</v>
      </c>
      <c r="BF24" s="701">
        <v>59.914499999999997</v>
      </c>
      <c r="BG24" s="701">
        <v>59.669400000000003</v>
      </c>
      <c r="BH24" s="701">
        <v>59.852499999999999</v>
      </c>
      <c r="BI24" s="701">
        <v>58.203800000000001</v>
      </c>
      <c r="BJ24" s="711">
        <v>44.050600000000003</v>
      </c>
      <c r="BK24" s="711">
        <v>59.251100000000001</v>
      </c>
      <c r="BL24" s="702">
        <v>50.164499999999997</v>
      </c>
      <c r="BN24" s="668" t="s">
        <v>145</v>
      </c>
      <c r="BO24" s="701">
        <v>17.165900000000001</v>
      </c>
      <c r="BP24" s="701">
        <v>17.994800000000001</v>
      </c>
      <c r="BQ24" s="701">
        <v>18.180399999999999</v>
      </c>
      <c r="BR24" s="701">
        <v>12.7189</v>
      </c>
      <c r="BS24" s="701">
        <v>9.3529</v>
      </c>
      <c r="BT24" s="701">
        <v>9.9779999999999998</v>
      </c>
      <c r="BU24" s="701">
        <v>9.8125</v>
      </c>
      <c r="BV24" s="701">
        <v>9.7060999999999993</v>
      </c>
      <c r="BW24" s="701">
        <v>12.3691</v>
      </c>
      <c r="BX24" s="701">
        <v>13.8224</v>
      </c>
      <c r="BY24" s="701">
        <v>17.029499999999999</v>
      </c>
      <c r="BZ24" s="711">
        <v>12.613</v>
      </c>
      <c r="CA24" s="711">
        <v>13.4117</v>
      </c>
      <c r="CB24" s="702">
        <v>12.9343</v>
      </c>
      <c r="CD24" s="668" t="s">
        <v>145</v>
      </c>
      <c r="CE24" s="701">
        <v>1.9947999999999999</v>
      </c>
      <c r="CF24" s="701">
        <v>2.6678000000000002</v>
      </c>
      <c r="CG24" s="701">
        <v>2.6031</v>
      </c>
      <c r="CH24" s="701">
        <v>2.9464999999999999</v>
      </c>
      <c r="CI24" s="701">
        <v>3.0255999999999998</v>
      </c>
      <c r="CJ24" s="701">
        <v>2.8820000000000001</v>
      </c>
      <c r="CK24" s="701">
        <v>2.8906000000000001</v>
      </c>
      <c r="CL24" s="701">
        <v>2.2158000000000002</v>
      </c>
      <c r="CM24" s="701">
        <v>2.5899000000000001</v>
      </c>
      <c r="CN24" s="701">
        <v>2.5112000000000001</v>
      </c>
      <c r="CO24" s="701">
        <v>2.9228000000000001</v>
      </c>
      <c r="CP24" s="711">
        <v>2.8536999999999999</v>
      </c>
      <c r="CQ24" s="711">
        <v>2.6107999999999998</v>
      </c>
      <c r="CR24" s="702">
        <v>2.7559999999999998</v>
      </c>
      <c r="CT24" s="668" t="s">
        <v>145</v>
      </c>
      <c r="CU24" s="701">
        <v>22.805700000000002</v>
      </c>
      <c r="CV24" s="701">
        <v>17.003699999999998</v>
      </c>
      <c r="CW24" s="701">
        <v>11.8856</v>
      </c>
      <c r="CX24" s="701">
        <v>9.3579000000000008</v>
      </c>
      <c r="CY24" s="701">
        <v>5.8589000000000002</v>
      </c>
      <c r="CZ24" s="701">
        <v>4.9321000000000002</v>
      </c>
      <c r="DA24" s="701">
        <v>3.8513999999999999</v>
      </c>
      <c r="DB24" s="701">
        <v>3.4722</v>
      </c>
      <c r="DC24" s="701">
        <v>3.6173999999999999</v>
      </c>
      <c r="DD24" s="701">
        <v>3.9015</v>
      </c>
      <c r="DE24" s="701">
        <v>2.1589</v>
      </c>
      <c r="DF24" s="711">
        <v>8.4155999999999995</v>
      </c>
      <c r="DG24" s="711">
        <v>3.1204999999999998</v>
      </c>
      <c r="DH24" s="702">
        <v>6.2858000000000001</v>
      </c>
    </row>
    <row r="25" spans="2:112" s="617" customFormat="1" ht="15.75" customHeight="1">
      <c r="B25" s="664" t="s">
        <v>58</v>
      </c>
      <c r="C25" s="665">
        <v>905.41</v>
      </c>
      <c r="D25" s="665">
        <v>752.93690000000004</v>
      </c>
      <c r="E25" s="665">
        <v>596.78949999999998</v>
      </c>
      <c r="F25" s="665">
        <v>584.45309999999995</v>
      </c>
      <c r="G25" s="665">
        <v>659.2672</v>
      </c>
      <c r="H25" s="665">
        <v>716.69299999999998</v>
      </c>
      <c r="I25" s="665">
        <v>819.32380000000001</v>
      </c>
      <c r="J25" s="665">
        <v>936.25310000000002</v>
      </c>
      <c r="K25" s="665">
        <v>1197.3765000000001</v>
      </c>
      <c r="L25" s="665">
        <v>1102.0695000000001</v>
      </c>
      <c r="M25" s="665">
        <v>1008.7277</v>
      </c>
      <c r="N25" s="666">
        <v>688.7681</v>
      </c>
      <c r="O25" s="666">
        <v>1025.0414000000001</v>
      </c>
      <c r="P25" s="667">
        <v>798.65309999999999</v>
      </c>
      <c r="R25" s="664" t="s">
        <v>58</v>
      </c>
      <c r="S25" s="665">
        <v>905.41</v>
      </c>
      <c r="T25" s="665">
        <v>752.93690000000004</v>
      </c>
      <c r="U25" s="665">
        <v>594.21349999999995</v>
      </c>
      <c r="V25" s="665">
        <v>581.52829999999994</v>
      </c>
      <c r="W25" s="665">
        <v>653.95050000000003</v>
      </c>
      <c r="X25" s="665">
        <v>709.5729</v>
      </c>
      <c r="Y25" s="665">
        <v>811.81859999999995</v>
      </c>
      <c r="Z25" s="665">
        <v>924.0444</v>
      </c>
      <c r="AA25" s="665">
        <v>1181.6415999999999</v>
      </c>
      <c r="AB25" s="665">
        <v>1092.6886999999999</v>
      </c>
      <c r="AC25" s="665">
        <v>1006.22</v>
      </c>
      <c r="AD25" s="666">
        <v>683.35429999999997</v>
      </c>
      <c r="AE25" s="666">
        <v>1015.9754</v>
      </c>
      <c r="AF25" s="667">
        <v>792.04589999999996</v>
      </c>
      <c r="AG25" s="694"/>
      <c r="AH25" s="664" t="s">
        <v>58</v>
      </c>
      <c r="AI25" s="699">
        <v>37.203400000000002</v>
      </c>
      <c r="AJ25" s="699">
        <v>31.502800000000001</v>
      </c>
      <c r="AK25" s="699">
        <v>30.198699999999999</v>
      </c>
      <c r="AL25" s="699">
        <v>29.259399999999999</v>
      </c>
      <c r="AM25" s="699">
        <v>28.8598</v>
      </c>
      <c r="AN25" s="699">
        <v>27.2742</v>
      </c>
      <c r="AO25" s="699">
        <v>24.9575</v>
      </c>
      <c r="AP25" s="699">
        <v>24.222000000000001</v>
      </c>
      <c r="AQ25" s="699">
        <v>20.247699999999998</v>
      </c>
      <c r="AR25" s="699">
        <v>20.931699999999999</v>
      </c>
      <c r="AS25" s="699">
        <v>18.737300000000001</v>
      </c>
      <c r="AT25" s="710">
        <v>27.4465</v>
      </c>
      <c r="AU25" s="710">
        <v>21.197099999999999</v>
      </c>
      <c r="AV25" s="700">
        <v>24.825500000000002</v>
      </c>
      <c r="AX25" s="664" t="s">
        <v>58</v>
      </c>
      <c r="AY25" s="699">
        <v>32.522300000000001</v>
      </c>
      <c r="AZ25" s="699">
        <v>41.325800000000001</v>
      </c>
      <c r="BA25" s="699">
        <v>41.289700000000003</v>
      </c>
      <c r="BB25" s="699">
        <v>47.082599999999999</v>
      </c>
      <c r="BC25" s="699">
        <v>51.056100000000001</v>
      </c>
      <c r="BD25" s="699">
        <v>53.008200000000002</v>
      </c>
      <c r="BE25" s="699">
        <v>56.793999999999997</v>
      </c>
      <c r="BF25" s="699">
        <v>58.18</v>
      </c>
      <c r="BG25" s="699">
        <v>61.261899999999997</v>
      </c>
      <c r="BH25" s="699">
        <v>58.320900000000002</v>
      </c>
      <c r="BI25" s="699">
        <v>56.047899999999998</v>
      </c>
      <c r="BJ25" s="710">
        <v>52.008600000000001</v>
      </c>
      <c r="BK25" s="710">
        <v>58.035299999999999</v>
      </c>
      <c r="BL25" s="700">
        <v>54.536200000000001</v>
      </c>
      <c r="BN25" s="664" t="s">
        <v>58</v>
      </c>
      <c r="BO25" s="699">
        <v>7.2895000000000003</v>
      </c>
      <c r="BP25" s="699">
        <v>12.362</v>
      </c>
      <c r="BQ25" s="699">
        <v>15.2578</v>
      </c>
      <c r="BR25" s="699">
        <v>12.125999999999999</v>
      </c>
      <c r="BS25" s="699">
        <v>10.795299999999999</v>
      </c>
      <c r="BT25" s="699">
        <v>10.841200000000001</v>
      </c>
      <c r="BU25" s="699">
        <v>11.2112</v>
      </c>
      <c r="BV25" s="699">
        <v>10.846500000000001</v>
      </c>
      <c r="BW25" s="699">
        <v>13.3932</v>
      </c>
      <c r="BX25" s="699">
        <v>14.460900000000001</v>
      </c>
      <c r="BY25" s="699">
        <v>21.748699999999999</v>
      </c>
      <c r="BZ25" s="710">
        <v>11.3849</v>
      </c>
      <c r="CA25" s="710">
        <v>15.439</v>
      </c>
      <c r="CB25" s="700">
        <v>13.0852</v>
      </c>
      <c r="CD25" s="664" t="s">
        <v>58</v>
      </c>
      <c r="CE25" s="699">
        <v>1.9790000000000001</v>
      </c>
      <c r="CF25" s="699">
        <v>2.7078000000000002</v>
      </c>
      <c r="CG25" s="699">
        <v>3.7591000000000001</v>
      </c>
      <c r="CH25" s="699">
        <v>3.4091999999999998</v>
      </c>
      <c r="CI25" s="699">
        <v>3.6560000000000001</v>
      </c>
      <c r="CJ25" s="699">
        <v>3.2787999999999999</v>
      </c>
      <c r="CK25" s="699">
        <v>3.3776999999999999</v>
      </c>
      <c r="CL25" s="699">
        <v>2.9053</v>
      </c>
      <c r="CM25" s="699">
        <v>2.4885999999999999</v>
      </c>
      <c r="CN25" s="699">
        <v>2.1684000000000001</v>
      </c>
      <c r="CO25" s="699">
        <v>1.0542</v>
      </c>
      <c r="CP25" s="710">
        <v>3.4358</v>
      </c>
      <c r="CQ25" s="710">
        <v>2.1063999999999998</v>
      </c>
      <c r="CR25" s="700">
        <v>2.8782000000000001</v>
      </c>
      <c r="CT25" s="664" t="s">
        <v>58</v>
      </c>
      <c r="CU25" s="699">
        <v>21.005800000000001</v>
      </c>
      <c r="CV25" s="699">
        <v>12.101599999999999</v>
      </c>
      <c r="CW25" s="699">
        <v>9.4946999999999999</v>
      </c>
      <c r="CX25" s="699">
        <v>8.1227999999999998</v>
      </c>
      <c r="CY25" s="699">
        <v>5.6329000000000002</v>
      </c>
      <c r="CZ25" s="699">
        <v>5.5975000000000001</v>
      </c>
      <c r="DA25" s="699">
        <v>3.6596000000000002</v>
      </c>
      <c r="DB25" s="699">
        <v>3.8460999999999999</v>
      </c>
      <c r="DC25" s="699">
        <v>2.6084999999999998</v>
      </c>
      <c r="DD25" s="699">
        <v>4.1181000000000001</v>
      </c>
      <c r="DE25" s="699">
        <v>2.4119000000000002</v>
      </c>
      <c r="DF25" s="710">
        <v>5.7243000000000004</v>
      </c>
      <c r="DG25" s="710">
        <v>3.2223000000000002</v>
      </c>
      <c r="DH25" s="700">
        <v>4.6749000000000001</v>
      </c>
    </row>
    <row r="26" spans="2:112" s="506" customFormat="1" ht="15.75" customHeight="1">
      <c r="B26" s="668" t="s">
        <v>146</v>
      </c>
      <c r="C26" s="669">
        <v>803.96640000000002</v>
      </c>
      <c r="D26" s="669">
        <v>640.37810000000002</v>
      </c>
      <c r="E26" s="669">
        <v>575.81269999999995</v>
      </c>
      <c r="F26" s="669">
        <v>618.88120000000004</v>
      </c>
      <c r="G26" s="669">
        <v>699.97879999999998</v>
      </c>
      <c r="H26" s="669">
        <v>800.85609999999997</v>
      </c>
      <c r="I26" s="669">
        <v>928.59550000000002</v>
      </c>
      <c r="J26" s="669">
        <v>1132.9817</v>
      </c>
      <c r="K26" s="669">
        <v>1236.5839000000001</v>
      </c>
      <c r="L26" s="669">
        <v>1103.7695000000001</v>
      </c>
      <c r="M26" s="669">
        <v>1188.8873000000001</v>
      </c>
      <c r="N26" s="670">
        <v>700.39840000000004</v>
      </c>
      <c r="O26" s="670">
        <v>1178.2553</v>
      </c>
      <c r="P26" s="655">
        <v>872.02149999999995</v>
      </c>
      <c r="R26" s="668" t="s">
        <v>146</v>
      </c>
      <c r="S26" s="669">
        <v>803.96640000000002</v>
      </c>
      <c r="T26" s="669">
        <v>639.07090000000005</v>
      </c>
      <c r="U26" s="669">
        <v>575.17349999999999</v>
      </c>
      <c r="V26" s="669">
        <v>617.51239999999996</v>
      </c>
      <c r="W26" s="669">
        <v>697.8931</v>
      </c>
      <c r="X26" s="669">
        <v>796.0462</v>
      </c>
      <c r="Y26" s="669">
        <v>921.88649999999996</v>
      </c>
      <c r="Z26" s="669">
        <v>1125.7953</v>
      </c>
      <c r="AA26" s="669">
        <v>1230.1856</v>
      </c>
      <c r="AB26" s="669">
        <v>1095.2456</v>
      </c>
      <c r="AC26" s="669">
        <v>1183.7692999999999</v>
      </c>
      <c r="AD26" s="670">
        <v>697.721</v>
      </c>
      <c r="AE26" s="670">
        <v>1171.7784999999999</v>
      </c>
      <c r="AF26" s="655">
        <v>867.97950000000003</v>
      </c>
      <c r="AG26" s="694"/>
      <c r="AH26" s="668" t="s">
        <v>146</v>
      </c>
      <c r="AI26" s="701">
        <v>31.577000000000002</v>
      </c>
      <c r="AJ26" s="701">
        <v>30.477799999999998</v>
      </c>
      <c r="AK26" s="701">
        <v>29.073599999999999</v>
      </c>
      <c r="AL26" s="701">
        <v>30.636500000000002</v>
      </c>
      <c r="AM26" s="701">
        <v>30.888400000000001</v>
      </c>
      <c r="AN26" s="701">
        <v>29.567</v>
      </c>
      <c r="AO26" s="701">
        <v>27.011299999999999</v>
      </c>
      <c r="AP26" s="701">
        <v>23.741800000000001</v>
      </c>
      <c r="AQ26" s="701">
        <v>20.433800000000002</v>
      </c>
      <c r="AR26" s="701">
        <v>18.828399999999998</v>
      </c>
      <c r="AS26" s="701">
        <v>20.736499999999999</v>
      </c>
      <c r="AT26" s="711">
        <v>29.591100000000001</v>
      </c>
      <c r="AU26" s="711">
        <v>21.505800000000001</v>
      </c>
      <c r="AV26" s="702">
        <v>25.6675</v>
      </c>
      <c r="AX26" s="668" t="s">
        <v>146</v>
      </c>
      <c r="AY26" s="701">
        <v>31.5471</v>
      </c>
      <c r="AZ26" s="701">
        <v>35.101700000000001</v>
      </c>
      <c r="BA26" s="701">
        <v>39.092599999999997</v>
      </c>
      <c r="BB26" s="701">
        <v>45.277099999999997</v>
      </c>
      <c r="BC26" s="701">
        <v>53.357999999999997</v>
      </c>
      <c r="BD26" s="701">
        <v>54.278799999999997</v>
      </c>
      <c r="BE26" s="701">
        <v>58.563400000000001</v>
      </c>
      <c r="BF26" s="701">
        <v>62.182699999999997</v>
      </c>
      <c r="BG26" s="701">
        <v>61.078499999999998</v>
      </c>
      <c r="BH26" s="701">
        <v>60.398699999999998</v>
      </c>
      <c r="BI26" s="701">
        <v>57.457500000000003</v>
      </c>
      <c r="BJ26" s="711">
        <v>49.949100000000001</v>
      </c>
      <c r="BK26" s="711">
        <v>60.407200000000003</v>
      </c>
      <c r="BL26" s="702">
        <v>55.0242</v>
      </c>
      <c r="BN26" s="668" t="s">
        <v>146</v>
      </c>
      <c r="BO26" s="701">
        <v>13.824199999999999</v>
      </c>
      <c r="BP26" s="701">
        <v>16.5701</v>
      </c>
      <c r="BQ26" s="701">
        <v>20.133199999999999</v>
      </c>
      <c r="BR26" s="701">
        <v>14.0806</v>
      </c>
      <c r="BS26" s="701">
        <v>8.125</v>
      </c>
      <c r="BT26" s="701">
        <v>8.6012000000000004</v>
      </c>
      <c r="BU26" s="701">
        <v>7.7340999999999998</v>
      </c>
      <c r="BV26" s="701">
        <v>9.0672999999999995</v>
      </c>
      <c r="BW26" s="701">
        <v>11.5945</v>
      </c>
      <c r="BX26" s="701">
        <v>10.569599999999999</v>
      </c>
      <c r="BY26" s="701">
        <v>15.3842</v>
      </c>
      <c r="BZ26" s="711">
        <v>11.583</v>
      </c>
      <c r="CA26" s="711">
        <v>11.724</v>
      </c>
      <c r="CB26" s="702">
        <v>11.651400000000001</v>
      </c>
      <c r="CD26" s="668" t="s">
        <v>146</v>
      </c>
      <c r="CE26" s="701">
        <v>1.1344000000000001</v>
      </c>
      <c r="CF26" s="701">
        <v>1.7523</v>
      </c>
      <c r="CG26" s="701">
        <v>1.8252999999999999</v>
      </c>
      <c r="CH26" s="701">
        <v>2.6326000000000001</v>
      </c>
      <c r="CI26" s="701">
        <v>2.5962999999999998</v>
      </c>
      <c r="CJ26" s="701">
        <v>2.8978000000000002</v>
      </c>
      <c r="CK26" s="701">
        <v>2.8346</v>
      </c>
      <c r="CL26" s="701">
        <v>2.3534999999999999</v>
      </c>
      <c r="CM26" s="701">
        <v>2.1661000000000001</v>
      </c>
      <c r="CN26" s="701">
        <v>6.2805</v>
      </c>
      <c r="CO26" s="701">
        <v>3.7652000000000001</v>
      </c>
      <c r="CP26" s="711">
        <v>2.6114999999999999</v>
      </c>
      <c r="CQ26" s="711">
        <v>2.9453999999999998</v>
      </c>
      <c r="CR26" s="702">
        <v>2.7736000000000001</v>
      </c>
      <c r="CT26" s="668" t="s">
        <v>146</v>
      </c>
      <c r="CU26" s="701">
        <v>21.917300000000001</v>
      </c>
      <c r="CV26" s="701">
        <v>16.098099999999999</v>
      </c>
      <c r="CW26" s="701">
        <v>9.8751999999999995</v>
      </c>
      <c r="CX26" s="701">
        <v>7.3731999999999998</v>
      </c>
      <c r="CY26" s="701">
        <v>5.0323000000000002</v>
      </c>
      <c r="CZ26" s="701">
        <v>4.6551999999999998</v>
      </c>
      <c r="DA26" s="701">
        <v>3.8565</v>
      </c>
      <c r="DB26" s="701">
        <v>2.6547000000000001</v>
      </c>
      <c r="DC26" s="701">
        <v>4.7271000000000001</v>
      </c>
      <c r="DD26" s="701">
        <v>3.9228999999999998</v>
      </c>
      <c r="DE26" s="701">
        <v>2.6566000000000001</v>
      </c>
      <c r="DF26" s="711">
        <v>6.2652000000000001</v>
      </c>
      <c r="DG26" s="711">
        <v>3.4176000000000002</v>
      </c>
      <c r="DH26" s="702">
        <v>4.8833000000000002</v>
      </c>
    </row>
    <row r="27" spans="2:112" s="617" customFormat="1" ht="15.75" customHeight="1">
      <c r="B27" s="664" t="s">
        <v>61</v>
      </c>
      <c r="C27" s="665">
        <v>1380.2104999999999</v>
      </c>
      <c r="D27" s="665">
        <v>1142.0333000000001</v>
      </c>
      <c r="E27" s="665">
        <v>970.77599999999995</v>
      </c>
      <c r="F27" s="665">
        <v>909.78179999999998</v>
      </c>
      <c r="G27" s="665">
        <v>1003.8578</v>
      </c>
      <c r="H27" s="665">
        <v>731.00409999999999</v>
      </c>
      <c r="I27" s="665">
        <v>992.11580000000004</v>
      </c>
      <c r="J27" s="665">
        <v>1721.7373</v>
      </c>
      <c r="K27" s="665">
        <v>1023.8047</v>
      </c>
      <c r="L27" s="665">
        <v>1323.0751</v>
      </c>
      <c r="M27" s="699" t="s">
        <v>110</v>
      </c>
      <c r="N27" s="666">
        <v>962.49599999999998</v>
      </c>
      <c r="O27" s="666">
        <v>1255.4962</v>
      </c>
      <c r="P27" s="667">
        <v>1073.8755000000001</v>
      </c>
      <c r="R27" s="664" t="s">
        <v>61</v>
      </c>
      <c r="S27" s="665">
        <v>1380.2104999999999</v>
      </c>
      <c r="T27" s="665">
        <v>1137.8273999999999</v>
      </c>
      <c r="U27" s="665">
        <v>969.03319999999997</v>
      </c>
      <c r="V27" s="665">
        <v>907.87360000000001</v>
      </c>
      <c r="W27" s="665">
        <v>1000.4663</v>
      </c>
      <c r="X27" s="665">
        <v>726.12570000000005</v>
      </c>
      <c r="Y27" s="665">
        <v>991.69269999999995</v>
      </c>
      <c r="Z27" s="665">
        <v>1721.7373</v>
      </c>
      <c r="AA27" s="665">
        <v>990.93799999999999</v>
      </c>
      <c r="AB27" s="665">
        <v>1323.0751</v>
      </c>
      <c r="AC27" s="699" t="s">
        <v>110</v>
      </c>
      <c r="AD27" s="666">
        <v>960.25019999999995</v>
      </c>
      <c r="AE27" s="666">
        <v>1243.9357</v>
      </c>
      <c r="AF27" s="667">
        <v>1068.0889</v>
      </c>
      <c r="AG27" s="694"/>
      <c r="AH27" s="664" t="s">
        <v>61</v>
      </c>
      <c r="AI27" s="699">
        <v>42.557200000000002</v>
      </c>
      <c r="AJ27" s="699">
        <v>40.528700000000001</v>
      </c>
      <c r="AK27" s="699">
        <v>38.4086</v>
      </c>
      <c r="AL27" s="699">
        <v>31.0593</v>
      </c>
      <c r="AM27" s="699">
        <v>27.1906</v>
      </c>
      <c r="AN27" s="699">
        <v>34.773899999999998</v>
      </c>
      <c r="AO27" s="699">
        <v>32.612099999999998</v>
      </c>
      <c r="AP27" s="699">
        <v>22.0276</v>
      </c>
      <c r="AQ27" s="699">
        <v>19.0365</v>
      </c>
      <c r="AR27" s="699">
        <v>16.412299999999998</v>
      </c>
      <c r="AS27" s="699" t="s">
        <v>110</v>
      </c>
      <c r="AT27" s="710">
        <v>32.738300000000002</v>
      </c>
      <c r="AU27" s="710">
        <v>17.893000000000001</v>
      </c>
      <c r="AV27" s="700">
        <v>26.140599999999999</v>
      </c>
      <c r="AX27" s="664" t="s">
        <v>61</v>
      </c>
      <c r="AY27" s="699">
        <v>27.5825</v>
      </c>
      <c r="AZ27" s="699">
        <v>39.129899999999999</v>
      </c>
      <c r="BA27" s="699">
        <v>44.130600000000001</v>
      </c>
      <c r="BB27" s="699">
        <v>49.524999999999999</v>
      </c>
      <c r="BC27" s="699">
        <v>49.492899999999999</v>
      </c>
      <c r="BD27" s="699">
        <v>49.967599999999997</v>
      </c>
      <c r="BE27" s="699">
        <v>49.297499999999999</v>
      </c>
      <c r="BF27" s="699">
        <v>64.602099999999993</v>
      </c>
      <c r="BG27" s="699">
        <v>66.602199999999996</v>
      </c>
      <c r="BH27" s="699">
        <v>69.667900000000003</v>
      </c>
      <c r="BI27" s="699" t="s">
        <v>110</v>
      </c>
      <c r="BJ27" s="710">
        <v>47.265500000000003</v>
      </c>
      <c r="BK27" s="710">
        <v>68.131900000000002</v>
      </c>
      <c r="BL27" s="700">
        <v>56.539000000000001</v>
      </c>
      <c r="BN27" s="664" t="s">
        <v>61</v>
      </c>
      <c r="BO27" s="699">
        <v>8.8047000000000004</v>
      </c>
      <c r="BP27" s="699">
        <v>7.508</v>
      </c>
      <c r="BQ27" s="699">
        <v>8.1659000000000006</v>
      </c>
      <c r="BR27" s="699">
        <v>11.523899999999999</v>
      </c>
      <c r="BS27" s="699">
        <v>17.017099999999999</v>
      </c>
      <c r="BT27" s="699">
        <v>7.8205999999999998</v>
      </c>
      <c r="BU27" s="699">
        <v>13.911799999999999</v>
      </c>
      <c r="BV27" s="699">
        <v>9.3345000000000002</v>
      </c>
      <c r="BW27" s="699">
        <v>8.9458000000000002</v>
      </c>
      <c r="BX27" s="699">
        <v>9.6373999999999995</v>
      </c>
      <c r="BY27" s="699" t="s">
        <v>110</v>
      </c>
      <c r="BZ27" s="710">
        <v>12.1524</v>
      </c>
      <c r="CA27" s="710">
        <v>9.3998000000000008</v>
      </c>
      <c r="CB27" s="700">
        <v>10.9291</v>
      </c>
      <c r="CD27" s="664" t="s">
        <v>61</v>
      </c>
      <c r="CE27" s="699">
        <v>3.0175000000000001</v>
      </c>
      <c r="CF27" s="699">
        <v>2.0617000000000001</v>
      </c>
      <c r="CG27" s="699">
        <v>2.2843</v>
      </c>
      <c r="CH27" s="699">
        <v>2.1389</v>
      </c>
      <c r="CI27" s="699">
        <v>2.6713</v>
      </c>
      <c r="CJ27" s="699">
        <v>1.0476000000000001</v>
      </c>
      <c r="CK27" s="699">
        <v>1.7896000000000001</v>
      </c>
      <c r="CL27" s="699">
        <v>1.7598</v>
      </c>
      <c r="CM27" s="699">
        <v>2.1029</v>
      </c>
      <c r="CN27" s="699">
        <v>2.7715999999999998</v>
      </c>
      <c r="CO27" s="699" t="s">
        <v>110</v>
      </c>
      <c r="CP27" s="710">
        <v>2.1488999999999998</v>
      </c>
      <c r="CQ27" s="710">
        <v>2.4485999999999999</v>
      </c>
      <c r="CR27" s="700">
        <v>2.2820999999999998</v>
      </c>
      <c r="CT27" s="664" t="s">
        <v>61</v>
      </c>
      <c r="CU27" s="699">
        <v>18.0381</v>
      </c>
      <c r="CV27" s="699">
        <v>10.771699999999999</v>
      </c>
      <c r="CW27" s="699">
        <v>7.0106000000000002</v>
      </c>
      <c r="CX27" s="699">
        <v>5.7529000000000003</v>
      </c>
      <c r="CY27" s="699">
        <v>3.6280999999999999</v>
      </c>
      <c r="CZ27" s="699">
        <v>6.3902999999999999</v>
      </c>
      <c r="DA27" s="699">
        <v>2.3889999999999998</v>
      </c>
      <c r="DB27" s="699">
        <v>2.2759999999999998</v>
      </c>
      <c r="DC27" s="699">
        <v>3.3126000000000002</v>
      </c>
      <c r="DD27" s="699">
        <v>1.5106999999999999</v>
      </c>
      <c r="DE27" s="699" t="s">
        <v>110</v>
      </c>
      <c r="DF27" s="710">
        <v>5.6950000000000003</v>
      </c>
      <c r="DG27" s="710">
        <v>2.1267</v>
      </c>
      <c r="DH27" s="700">
        <v>4.1092000000000004</v>
      </c>
    </row>
    <row r="28" spans="2:112" s="506" customFormat="1" ht="15.75" customHeight="1">
      <c r="B28" s="668" t="s">
        <v>148</v>
      </c>
      <c r="C28" s="669">
        <v>716.67</v>
      </c>
      <c r="D28" s="669">
        <v>553.25419999999997</v>
      </c>
      <c r="E28" s="669">
        <v>503.76929999999999</v>
      </c>
      <c r="F28" s="669">
        <v>554.22670000000005</v>
      </c>
      <c r="G28" s="669">
        <v>622.34789999999998</v>
      </c>
      <c r="H28" s="669">
        <v>754.60990000000004</v>
      </c>
      <c r="I28" s="669">
        <v>836.19060000000002</v>
      </c>
      <c r="J28" s="669">
        <v>872.15250000000003</v>
      </c>
      <c r="K28" s="669">
        <v>1045.1912</v>
      </c>
      <c r="L28" s="669">
        <v>1087.1550999999999</v>
      </c>
      <c r="M28" s="669">
        <v>1164.7511</v>
      </c>
      <c r="N28" s="670">
        <v>635.31230000000005</v>
      </c>
      <c r="O28" s="670">
        <v>1039.9177999999999</v>
      </c>
      <c r="P28" s="655">
        <v>783.82349999999997</v>
      </c>
      <c r="R28" s="668" t="s">
        <v>148</v>
      </c>
      <c r="S28" s="669">
        <v>715.89480000000003</v>
      </c>
      <c r="T28" s="669">
        <v>552.53250000000003</v>
      </c>
      <c r="U28" s="669">
        <v>502.9409</v>
      </c>
      <c r="V28" s="669">
        <v>552.33590000000004</v>
      </c>
      <c r="W28" s="669">
        <v>620.19650000000001</v>
      </c>
      <c r="X28" s="669">
        <v>750.26859999999999</v>
      </c>
      <c r="Y28" s="669">
        <v>832.07069999999999</v>
      </c>
      <c r="Z28" s="669">
        <v>867.65700000000004</v>
      </c>
      <c r="AA28" s="669">
        <v>1036.1651999999999</v>
      </c>
      <c r="AB28" s="669">
        <v>1081.3018999999999</v>
      </c>
      <c r="AC28" s="669">
        <v>1161.0144</v>
      </c>
      <c r="AD28" s="670">
        <v>632.90070000000003</v>
      </c>
      <c r="AE28" s="670">
        <v>1034.6641</v>
      </c>
      <c r="AF28" s="655">
        <v>780.36860000000001</v>
      </c>
      <c r="AG28" s="694"/>
      <c r="AH28" s="668" t="s">
        <v>148</v>
      </c>
      <c r="AI28" s="701">
        <v>38.865099999999998</v>
      </c>
      <c r="AJ28" s="701">
        <v>38.870699999999999</v>
      </c>
      <c r="AK28" s="701">
        <v>36.942900000000002</v>
      </c>
      <c r="AL28" s="701">
        <v>34.316499999999998</v>
      </c>
      <c r="AM28" s="701">
        <v>33.186300000000003</v>
      </c>
      <c r="AN28" s="701">
        <v>30.173400000000001</v>
      </c>
      <c r="AO28" s="701">
        <v>28.142800000000001</v>
      </c>
      <c r="AP28" s="701">
        <v>24.700500000000002</v>
      </c>
      <c r="AQ28" s="701">
        <v>23.2334</v>
      </c>
      <c r="AR28" s="701">
        <v>20.256</v>
      </c>
      <c r="AS28" s="701">
        <v>19.7469</v>
      </c>
      <c r="AT28" s="711">
        <v>32.604100000000003</v>
      </c>
      <c r="AU28" s="711">
        <v>21.8413</v>
      </c>
      <c r="AV28" s="702">
        <v>27.3629</v>
      </c>
      <c r="AX28" s="668" t="s">
        <v>148</v>
      </c>
      <c r="AY28" s="701">
        <v>20.462499999999999</v>
      </c>
      <c r="AZ28" s="701">
        <v>24.166499999999999</v>
      </c>
      <c r="BA28" s="701">
        <v>30.6706</v>
      </c>
      <c r="BB28" s="701">
        <v>41.423299999999998</v>
      </c>
      <c r="BC28" s="701">
        <v>47.267200000000003</v>
      </c>
      <c r="BD28" s="701">
        <v>49.926000000000002</v>
      </c>
      <c r="BE28" s="701">
        <v>54.040999999999997</v>
      </c>
      <c r="BF28" s="701">
        <v>57.4636</v>
      </c>
      <c r="BG28" s="701">
        <v>55.064599999999999</v>
      </c>
      <c r="BH28" s="701">
        <v>63.345599999999997</v>
      </c>
      <c r="BI28" s="701">
        <v>56.209400000000002</v>
      </c>
      <c r="BJ28" s="711">
        <v>44.448799999999999</v>
      </c>
      <c r="BK28" s="711">
        <v>56.962899999999998</v>
      </c>
      <c r="BL28" s="702">
        <v>50.542900000000003</v>
      </c>
      <c r="BN28" s="668" t="s">
        <v>148</v>
      </c>
      <c r="BO28" s="701">
        <v>16.063600000000001</v>
      </c>
      <c r="BP28" s="701">
        <v>17.1374</v>
      </c>
      <c r="BQ28" s="701">
        <v>17.5334</v>
      </c>
      <c r="BR28" s="701">
        <v>11.5237</v>
      </c>
      <c r="BS28" s="701">
        <v>10.208299999999999</v>
      </c>
      <c r="BT28" s="701">
        <v>12.232900000000001</v>
      </c>
      <c r="BU28" s="701">
        <v>11.3832</v>
      </c>
      <c r="BV28" s="701">
        <v>11.518800000000001</v>
      </c>
      <c r="BW28" s="701">
        <v>15.043900000000001</v>
      </c>
      <c r="BX28" s="701">
        <v>11.8874</v>
      </c>
      <c r="BY28" s="701">
        <v>19.185199999999998</v>
      </c>
      <c r="BZ28" s="711">
        <v>12.270099999999999</v>
      </c>
      <c r="CA28" s="711">
        <v>15.606199999999999</v>
      </c>
      <c r="CB28" s="702">
        <v>13.8947</v>
      </c>
      <c r="CD28" s="668" t="s">
        <v>148</v>
      </c>
      <c r="CE28" s="701">
        <v>2.1071</v>
      </c>
      <c r="CF28" s="701">
        <v>2.3719000000000001</v>
      </c>
      <c r="CG28" s="701">
        <v>2.9434</v>
      </c>
      <c r="CH28" s="701">
        <v>3.1002000000000001</v>
      </c>
      <c r="CI28" s="701">
        <v>3.1823000000000001</v>
      </c>
      <c r="CJ28" s="701">
        <v>2.4922</v>
      </c>
      <c r="CK28" s="701">
        <v>2.8515000000000001</v>
      </c>
      <c r="CL28" s="701">
        <v>2.5158999999999998</v>
      </c>
      <c r="CM28" s="701">
        <v>3.6303000000000001</v>
      </c>
      <c r="CN28" s="701">
        <v>2.3874</v>
      </c>
      <c r="CO28" s="701">
        <v>1.9702999999999999</v>
      </c>
      <c r="CP28" s="711">
        <v>2.9138999999999999</v>
      </c>
      <c r="CQ28" s="711">
        <v>2.4981</v>
      </c>
      <c r="CR28" s="702">
        <v>2.7113999999999998</v>
      </c>
      <c r="CT28" s="668" t="s">
        <v>148</v>
      </c>
      <c r="CU28" s="701">
        <v>22.5016</v>
      </c>
      <c r="CV28" s="701">
        <v>17.453499999999998</v>
      </c>
      <c r="CW28" s="701">
        <v>11.909700000000001</v>
      </c>
      <c r="CX28" s="701">
        <v>9.6362000000000005</v>
      </c>
      <c r="CY28" s="701">
        <v>6.1558999999999999</v>
      </c>
      <c r="CZ28" s="701">
        <v>5.1755000000000004</v>
      </c>
      <c r="DA28" s="701">
        <v>3.5815000000000001</v>
      </c>
      <c r="DB28" s="701">
        <v>3.8012999999999999</v>
      </c>
      <c r="DC28" s="701">
        <v>3.0278</v>
      </c>
      <c r="DD28" s="701">
        <v>2.1234999999999999</v>
      </c>
      <c r="DE28" s="701">
        <v>2.8881999999999999</v>
      </c>
      <c r="DF28" s="711">
        <v>7.7630999999999997</v>
      </c>
      <c r="DG28" s="711">
        <v>3.0914000000000001</v>
      </c>
      <c r="DH28" s="702">
        <v>5.4881000000000002</v>
      </c>
    </row>
    <row r="29" spans="2:112" s="617" customFormat="1" ht="15.75" customHeight="1">
      <c r="B29" s="664" t="s">
        <v>149</v>
      </c>
      <c r="C29" s="665">
        <v>601.21759999999995</v>
      </c>
      <c r="D29" s="665">
        <v>509.71039999999999</v>
      </c>
      <c r="E29" s="665">
        <v>458.8682</v>
      </c>
      <c r="F29" s="665">
        <v>551.7174</v>
      </c>
      <c r="G29" s="665">
        <v>706.8066</v>
      </c>
      <c r="H29" s="665">
        <v>870.87329999999997</v>
      </c>
      <c r="I29" s="665">
        <v>931.25250000000005</v>
      </c>
      <c r="J29" s="665">
        <v>1066.0762999999999</v>
      </c>
      <c r="K29" s="665">
        <v>1171.7908</v>
      </c>
      <c r="L29" s="665">
        <v>1281.6769999999999</v>
      </c>
      <c r="M29" s="665">
        <v>1169.2401</v>
      </c>
      <c r="N29" s="666">
        <v>693.01139999999998</v>
      </c>
      <c r="O29" s="666">
        <v>1159.1522</v>
      </c>
      <c r="P29" s="667">
        <v>896.32889999999998</v>
      </c>
      <c r="R29" s="664" t="s">
        <v>149</v>
      </c>
      <c r="S29" s="665">
        <v>600.69050000000004</v>
      </c>
      <c r="T29" s="665">
        <v>508.09730000000002</v>
      </c>
      <c r="U29" s="665">
        <v>458.06959999999998</v>
      </c>
      <c r="V29" s="665">
        <v>549.90769999999998</v>
      </c>
      <c r="W29" s="665">
        <v>703.34040000000005</v>
      </c>
      <c r="X29" s="665">
        <v>864.80359999999996</v>
      </c>
      <c r="Y29" s="665">
        <v>924.03539999999998</v>
      </c>
      <c r="Z29" s="665">
        <v>1059.9568999999999</v>
      </c>
      <c r="AA29" s="665">
        <v>1167.9655</v>
      </c>
      <c r="AB29" s="665">
        <v>1275.4337</v>
      </c>
      <c r="AC29" s="665">
        <v>1168.2183</v>
      </c>
      <c r="AD29" s="666">
        <v>689.28150000000005</v>
      </c>
      <c r="AE29" s="666">
        <v>1154.4852000000001</v>
      </c>
      <c r="AF29" s="667">
        <v>892.1902</v>
      </c>
      <c r="AG29" s="694"/>
      <c r="AH29" s="664" t="s">
        <v>149</v>
      </c>
      <c r="AI29" s="699">
        <v>34.235500000000002</v>
      </c>
      <c r="AJ29" s="699">
        <v>33.975700000000003</v>
      </c>
      <c r="AK29" s="699">
        <v>32.938200000000002</v>
      </c>
      <c r="AL29" s="699">
        <v>33.350700000000003</v>
      </c>
      <c r="AM29" s="699">
        <v>31.700900000000001</v>
      </c>
      <c r="AN29" s="699">
        <v>28.039300000000001</v>
      </c>
      <c r="AO29" s="699">
        <v>27.379300000000001</v>
      </c>
      <c r="AP29" s="699">
        <v>24.7667</v>
      </c>
      <c r="AQ29" s="699">
        <v>21.1404</v>
      </c>
      <c r="AR29" s="699">
        <v>19.668199999999999</v>
      </c>
      <c r="AS29" s="699">
        <v>20.925000000000001</v>
      </c>
      <c r="AT29" s="710">
        <v>30.390999999999998</v>
      </c>
      <c r="AU29" s="710">
        <v>21.868099999999998</v>
      </c>
      <c r="AV29" s="700">
        <v>25.583500000000001</v>
      </c>
      <c r="AX29" s="664" t="s">
        <v>149</v>
      </c>
      <c r="AY29" s="699">
        <v>25.499099999999999</v>
      </c>
      <c r="AZ29" s="699">
        <v>27.769200000000001</v>
      </c>
      <c r="BA29" s="699">
        <v>34.271700000000003</v>
      </c>
      <c r="BB29" s="699">
        <v>44.405000000000001</v>
      </c>
      <c r="BC29" s="699">
        <v>51.854399999999998</v>
      </c>
      <c r="BD29" s="699">
        <v>55.228400000000001</v>
      </c>
      <c r="BE29" s="699">
        <v>57.258400000000002</v>
      </c>
      <c r="BF29" s="699">
        <v>57.957700000000003</v>
      </c>
      <c r="BG29" s="699">
        <v>61.432600000000001</v>
      </c>
      <c r="BH29" s="699">
        <v>60.156399999999998</v>
      </c>
      <c r="BI29" s="699">
        <v>63.729500000000002</v>
      </c>
      <c r="BJ29" s="710">
        <v>50.170699999999997</v>
      </c>
      <c r="BK29" s="710">
        <v>60.432000000000002</v>
      </c>
      <c r="BL29" s="700">
        <v>55.958799999999997</v>
      </c>
      <c r="BN29" s="664" t="s">
        <v>149</v>
      </c>
      <c r="BO29" s="699">
        <v>16.547999999999998</v>
      </c>
      <c r="BP29" s="699">
        <v>18.711200000000002</v>
      </c>
      <c r="BQ29" s="699">
        <v>19.591999999999999</v>
      </c>
      <c r="BR29" s="699">
        <v>11.5189</v>
      </c>
      <c r="BS29" s="699">
        <v>9.0228000000000002</v>
      </c>
      <c r="BT29" s="699">
        <v>9.7304999999999993</v>
      </c>
      <c r="BU29" s="699">
        <v>9.5878999999999994</v>
      </c>
      <c r="BV29" s="699">
        <v>11.6633</v>
      </c>
      <c r="BW29" s="699">
        <v>11.2811</v>
      </c>
      <c r="BX29" s="699">
        <v>15.1356</v>
      </c>
      <c r="BY29" s="699">
        <v>10.795299999999999</v>
      </c>
      <c r="BZ29" s="710">
        <v>10.974399999999999</v>
      </c>
      <c r="CA29" s="710">
        <v>12.1861</v>
      </c>
      <c r="CB29" s="700">
        <v>11.6579</v>
      </c>
      <c r="CD29" s="664" t="s">
        <v>149</v>
      </c>
      <c r="CE29" s="699">
        <v>1.3428</v>
      </c>
      <c r="CF29" s="699">
        <v>2.0499000000000001</v>
      </c>
      <c r="CG29" s="699">
        <v>2.2427999999999999</v>
      </c>
      <c r="CH29" s="699">
        <v>2.6520000000000001</v>
      </c>
      <c r="CI29" s="699">
        <v>2.6939000000000002</v>
      </c>
      <c r="CJ29" s="699">
        <v>2.5518000000000001</v>
      </c>
      <c r="CK29" s="699">
        <v>2.5495000000000001</v>
      </c>
      <c r="CL29" s="699">
        <v>2.4472999999999998</v>
      </c>
      <c r="CM29" s="699">
        <v>2.8062999999999998</v>
      </c>
      <c r="CN29" s="699">
        <v>2.5960000000000001</v>
      </c>
      <c r="CO29" s="699">
        <v>2.0207000000000002</v>
      </c>
      <c r="CP29" s="710">
        <v>2.5644999999999998</v>
      </c>
      <c r="CQ29" s="710">
        <v>2.5407999999999999</v>
      </c>
      <c r="CR29" s="700">
        <v>2.5510999999999999</v>
      </c>
      <c r="CT29" s="664" t="s">
        <v>149</v>
      </c>
      <c r="CU29" s="699">
        <v>22.374600000000001</v>
      </c>
      <c r="CV29" s="699">
        <v>17.4939</v>
      </c>
      <c r="CW29" s="699">
        <v>10.9552</v>
      </c>
      <c r="CX29" s="699">
        <v>8.0733999999999995</v>
      </c>
      <c r="CY29" s="699">
        <v>4.7279999999999998</v>
      </c>
      <c r="CZ29" s="699">
        <v>4.4499000000000004</v>
      </c>
      <c r="DA29" s="699">
        <v>3.2248999999999999</v>
      </c>
      <c r="DB29" s="699">
        <v>3.165</v>
      </c>
      <c r="DC29" s="699">
        <v>3.3395999999999999</v>
      </c>
      <c r="DD29" s="699">
        <v>2.4438</v>
      </c>
      <c r="DE29" s="699">
        <v>2.5295999999999998</v>
      </c>
      <c r="DF29" s="710">
        <v>5.8993000000000002</v>
      </c>
      <c r="DG29" s="710">
        <v>2.9731000000000001</v>
      </c>
      <c r="DH29" s="700">
        <v>4.2487000000000004</v>
      </c>
    </row>
    <row r="30" spans="2:112" s="506" customFormat="1" ht="15.75" customHeight="1">
      <c r="B30" s="668" t="s">
        <v>150</v>
      </c>
      <c r="C30" s="669">
        <v>624.26189999999997</v>
      </c>
      <c r="D30" s="669">
        <v>452.64089999999999</v>
      </c>
      <c r="E30" s="669">
        <v>427.875</v>
      </c>
      <c r="F30" s="669">
        <v>536.36279999999999</v>
      </c>
      <c r="G30" s="669">
        <v>714.75400000000002</v>
      </c>
      <c r="H30" s="669">
        <v>929.34799999999996</v>
      </c>
      <c r="I30" s="669">
        <v>1098.8847000000001</v>
      </c>
      <c r="J30" s="669">
        <v>1159.7294999999999</v>
      </c>
      <c r="K30" s="669">
        <v>1151.6415999999999</v>
      </c>
      <c r="L30" s="669">
        <v>1514.2657999999999</v>
      </c>
      <c r="M30" s="669">
        <v>1166.9729</v>
      </c>
      <c r="N30" s="670">
        <v>688.81370000000004</v>
      </c>
      <c r="O30" s="670">
        <v>1202.0998</v>
      </c>
      <c r="P30" s="655">
        <v>862.44600000000003</v>
      </c>
      <c r="R30" s="668" t="s">
        <v>150</v>
      </c>
      <c r="S30" s="669">
        <v>624.10500000000002</v>
      </c>
      <c r="T30" s="669">
        <v>452.27249999999998</v>
      </c>
      <c r="U30" s="669">
        <v>427.1542</v>
      </c>
      <c r="V30" s="669">
        <v>535.19629999999995</v>
      </c>
      <c r="W30" s="669">
        <v>711.92070000000001</v>
      </c>
      <c r="X30" s="669">
        <v>926.98339999999996</v>
      </c>
      <c r="Y30" s="669">
        <v>1094.7819999999999</v>
      </c>
      <c r="Z30" s="669">
        <v>1153.4471000000001</v>
      </c>
      <c r="AA30" s="669">
        <v>1148.287</v>
      </c>
      <c r="AB30" s="669">
        <v>1507.7484999999999</v>
      </c>
      <c r="AC30" s="669">
        <v>1166.9729</v>
      </c>
      <c r="AD30" s="670">
        <v>686.83</v>
      </c>
      <c r="AE30" s="670">
        <v>1198.5978</v>
      </c>
      <c r="AF30" s="655">
        <v>859.94870000000003</v>
      </c>
      <c r="AG30" s="694"/>
      <c r="AH30" s="668" t="s">
        <v>150</v>
      </c>
      <c r="AI30" s="701">
        <v>28.848400000000002</v>
      </c>
      <c r="AJ30" s="701">
        <v>30.685099999999998</v>
      </c>
      <c r="AK30" s="701">
        <v>30.347899999999999</v>
      </c>
      <c r="AL30" s="701">
        <v>30.26</v>
      </c>
      <c r="AM30" s="701">
        <v>29.885300000000001</v>
      </c>
      <c r="AN30" s="701">
        <v>26.979199999999999</v>
      </c>
      <c r="AO30" s="701">
        <v>26.332599999999999</v>
      </c>
      <c r="AP30" s="701">
        <v>24.409800000000001</v>
      </c>
      <c r="AQ30" s="701">
        <v>20.952400000000001</v>
      </c>
      <c r="AR30" s="701">
        <v>18.614699999999999</v>
      </c>
      <c r="AS30" s="701">
        <v>18.1815</v>
      </c>
      <c r="AT30" s="711">
        <v>28.620699999999999</v>
      </c>
      <c r="AU30" s="711">
        <v>20.740500000000001</v>
      </c>
      <c r="AV30" s="702">
        <v>24.905200000000001</v>
      </c>
      <c r="AX30" s="668" t="s">
        <v>150</v>
      </c>
      <c r="AY30" s="701">
        <v>32.041499999999999</v>
      </c>
      <c r="AZ30" s="701">
        <v>29.589600000000001</v>
      </c>
      <c r="BA30" s="701">
        <v>31.980599999999999</v>
      </c>
      <c r="BB30" s="701">
        <v>44.100299999999997</v>
      </c>
      <c r="BC30" s="701">
        <v>50.060299999999998</v>
      </c>
      <c r="BD30" s="701">
        <v>52.685099999999998</v>
      </c>
      <c r="BE30" s="701">
        <v>54.238100000000003</v>
      </c>
      <c r="BF30" s="701">
        <v>58.834299999999999</v>
      </c>
      <c r="BG30" s="701">
        <v>60.0944</v>
      </c>
      <c r="BH30" s="701">
        <v>62.800800000000002</v>
      </c>
      <c r="BI30" s="701">
        <v>56.369399999999999</v>
      </c>
      <c r="BJ30" s="711">
        <v>47.822400000000002</v>
      </c>
      <c r="BK30" s="711">
        <v>58.863999999999997</v>
      </c>
      <c r="BL30" s="702">
        <v>53.028500000000001</v>
      </c>
      <c r="BN30" s="668" t="s">
        <v>150</v>
      </c>
      <c r="BO30" s="701">
        <v>12.5593</v>
      </c>
      <c r="BP30" s="701">
        <v>18.0716</v>
      </c>
      <c r="BQ30" s="701">
        <v>23.985199999999999</v>
      </c>
      <c r="BR30" s="701">
        <v>14.315099999999999</v>
      </c>
      <c r="BS30" s="701">
        <v>10.832100000000001</v>
      </c>
      <c r="BT30" s="701">
        <v>10.8903</v>
      </c>
      <c r="BU30" s="701">
        <v>12.367599999999999</v>
      </c>
      <c r="BV30" s="701">
        <v>11.9034</v>
      </c>
      <c r="BW30" s="701">
        <v>13.409000000000001</v>
      </c>
      <c r="BX30" s="701">
        <v>14.535600000000001</v>
      </c>
      <c r="BY30" s="701">
        <v>17.784700000000001</v>
      </c>
      <c r="BZ30" s="711">
        <v>13.6059</v>
      </c>
      <c r="CA30" s="711">
        <v>14.5762</v>
      </c>
      <c r="CB30" s="702">
        <v>14.0634</v>
      </c>
      <c r="CD30" s="668" t="s">
        <v>150</v>
      </c>
      <c r="CE30" s="701">
        <v>1.1616</v>
      </c>
      <c r="CF30" s="701">
        <v>1.7397</v>
      </c>
      <c r="CG30" s="701">
        <v>2.0287000000000002</v>
      </c>
      <c r="CH30" s="701">
        <v>2.6295999999999999</v>
      </c>
      <c r="CI30" s="701">
        <v>2.7675999999999998</v>
      </c>
      <c r="CJ30" s="701">
        <v>2.7660999999999998</v>
      </c>
      <c r="CK30" s="701">
        <v>3.0962000000000001</v>
      </c>
      <c r="CL30" s="701">
        <v>2.024</v>
      </c>
      <c r="CM30" s="701">
        <v>1.8083</v>
      </c>
      <c r="CN30" s="701">
        <v>1.7828999999999999</v>
      </c>
      <c r="CO30" s="701">
        <v>2.7604000000000002</v>
      </c>
      <c r="CP30" s="711">
        <v>2.7324000000000002</v>
      </c>
      <c r="CQ30" s="711">
        <v>2.1888000000000001</v>
      </c>
      <c r="CR30" s="702">
        <v>2.4761000000000002</v>
      </c>
      <c r="CT30" s="668" t="s">
        <v>150</v>
      </c>
      <c r="CU30" s="701">
        <v>25.389199999999999</v>
      </c>
      <c r="CV30" s="701">
        <v>19.914100000000001</v>
      </c>
      <c r="CW30" s="701">
        <v>11.6576</v>
      </c>
      <c r="CX30" s="701">
        <v>8.6950000000000003</v>
      </c>
      <c r="CY30" s="701">
        <v>6.4547999999999996</v>
      </c>
      <c r="CZ30" s="701">
        <v>6.6792999999999996</v>
      </c>
      <c r="DA30" s="701">
        <v>3.9655</v>
      </c>
      <c r="DB30" s="701">
        <v>2.8285</v>
      </c>
      <c r="DC30" s="701">
        <v>3.7360000000000002</v>
      </c>
      <c r="DD30" s="701">
        <v>2.266</v>
      </c>
      <c r="DE30" s="701">
        <v>4.9040999999999997</v>
      </c>
      <c r="DF30" s="711">
        <v>7.2186000000000003</v>
      </c>
      <c r="DG30" s="711">
        <v>3.6305000000000001</v>
      </c>
      <c r="DH30" s="702">
        <v>5.5267999999999997</v>
      </c>
    </row>
    <row r="31" spans="2:112" s="617" customFormat="1" ht="15.75" customHeight="1">
      <c r="B31" s="664" t="s">
        <v>151</v>
      </c>
      <c r="C31" s="665">
        <v>845.11580000000004</v>
      </c>
      <c r="D31" s="665">
        <v>663.90920000000006</v>
      </c>
      <c r="E31" s="665">
        <v>586.38720000000001</v>
      </c>
      <c r="F31" s="665">
        <v>618.08780000000002</v>
      </c>
      <c r="G31" s="665">
        <v>728.8383</v>
      </c>
      <c r="H31" s="665">
        <v>836.74590000000001</v>
      </c>
      <c r="I31" s="665">
        <v>914.30079999999998</v>
      </c>
      <c r="J31" s="665">
        <v>1146.2594999999999</v>
      </c>
      <c r="K31" s="665">
        <v>1127.3637000000001</v>
      </c>
      <c r="L31" s="665">
        <v>1081.1397999999999</v>
      </c>
      <c r="M31" s="665">
        <v>1138.2954999999999</v>
      </c>
      <c r="N31" s="666">
        <v>714.82410000000004</v>
      </c>
      <c r="O31" s="666">
        <v>1123.5014000000001</v>
      </c>
      <c r="P31" s="667">
        <v>854.64959999999996</v>
      </c>
      <c r="R31" s="664" t="s">
        <v>151</v>
      </c>
      <c r="S31" s="665">
        <v>845.09410000000003</v>
      </c>
      <c r="T31" s="665">
        <v>663.25900000000001</v>
      </c>
      <c r="U31" s="665">
        <v>585.05119999999999</v>
      </c>
      <c r="V31" s="665">
        <v>615.04610000000002</v>
      </c>
      <c r="W31" s="665">
        <v>723.82730000000004</v>
      </c>
      <c r="X31" s="665">
        <v>826.42</v>
      </c>
      <c r="Y31" s="665">
        <v>905.70140000000004</v>
      </c>
      <c r="Z31" s="665">
        <v>1135.7799</v>
      </c>
      <c r="AA31" s="665">
        <v>1118.5279</v>
      </c>
      <c r="AB31" s="665">
        <v>1076.7868000000001</v>
      </c>
      <c r="AC31" s="665">
        <v>1135.0344</v>
      </c>
      <c r="AD31" s="666">
        <v>709.91629999999998</v>
      </c>
      <c r="AE31" s="666">
        <v>1116.3239000000001</v>
      </c>
      <c r="AF31" s="667">
        <v>848.96529999999996</v>
      </c>
      <c r="AG31" s="694"/>
      <c r="AH31" s="664" t="s">
        <v>151</v>
      </c>
      <c r="AI31" s="699">
        <v>33.207700000000003</v>
      </c>
      <c r="AJ31" s="699">
        <v>32.198300000000003</v>
      </c>
      <c r="AK31" s="699">
        <v>31.412700000000001</v>
      </c>
      <c r="AL31" s="699">
        <v>30.689599999999999</v>
      </c>
      <c r="AM31" s="699">
        <v>29.792200000000001</v>
      </c>
      <c r="AN31" s="699">
        <v>28.294</v>
      </c>
      <c r="AO31" s="699">
        <v>25.905100000000001</v>
      </c>
      <c r="AP31" s="699">
        <v>22.993500000000001</v>
      </c>
      <c r="AQ31" s="699">
        <v>21.6922</v>
      </c>
      <c r="AR31" s="699">
        <v>19.771100000000001</v>
      </c>
      <c r="AS31" s="699">
        <v>19.5961</v>
      </c>
      <c r="AT31" s="710">
        <v>29.174900000000001</v>
      </c>
      <c r="AU31" s="710">
        <v>21.1767</v>
      </c>
      <c r="AV31" s="700">
        <v>25.577500000000001</v>
      </c>
      <c r="AX31" s="664" t="s">
        <v>151</v>
      </c>
      <c r="AY31" s="699">
        <v>27.2119</v>
      </c>
      <c r="AZ31" s="699">
        <v>32.816099999999999</v>
      </c>
      <c r="BA31" s="699">
        <v>39.154600000000002</v>
      </c>
      <c r="BB31" s="699">
        <v>46.774000000000001</v>
      </c>
      <c r="BC31" s="699">
        <v>52.420200000000001</v>
      </c>
      <c r="BD31" s="699">
        <v>54.608800000000002</v>
      </c>
      <c r="BE31" s="699">
        <v>57.751600000000003</v>
      </c>
      <c r="BF31" s="699">
        <v>58.708799999999997</v>
      </c>
      <c r="BG31" s="699">
        <v>58.980400000000003</v>
      </c>
      <c r="BH31" s="699">
        <v>57.185699999999997</v>
      </c>
      <c r="BI31" s="699">
        <v>52.165399999999998</v>
      </c>
      <c r="BJ31" s="710">
        <v>50.287300000000002</v>
      </c>
      <c r="BK31" s="710">
        <v>57.259500000000003</v>
      </c>
      <c r="BL31" s="700">
        <v>53.423200000000001</v>
      </c>
      <c r="BN31" s="664" t="s">
        <v>151</v>
      </c>
      <c r="BO31" s="699">
        <v>17.382100000000001</v>
      </c>
      <c r="BP31" s="699">
        <v>17.792899999999999</v>
      </c>
      <c r="BQ31" s="699">
        <v>17.1785</v>
      </c>
      <c r="BR31" s="699">
        <v>11.674799999999999</v>
      </c>
      <c r="BS31" s="699">
        <v>8.7207000000000008</v>
      </c>
      <c r="BT31" s="699">
        <v>8.4069000000000003</v>
      </c>
      <c r="BU31" s="699">
        <v>9.6890999999999998</v>
      </c>
      <c r="BV31" s="699">
        <v>12.3597</v>
      </c>
      <c r="BW31" s="699">
        <v>13.698600000000001</v>
      </c>
      <c r="BX31" s="699">
        <v>18.421800000000001</v>
      </c>
      <c r="BY31" s="699">
        <v>23.724299999999999</v>
      </c>
      <c r="BZ31" s="710">
        <v>10.969099999999999</v>
      </c>
      <c r="CA31" s="710">
        <v>16.287700000000001</v>
      </c>
      <c r="CB31" s="700">
        <v>13.3613</v>
      </c>
      <c r="CD31" s="664" t="s">
        <v>151</v>
      </c>
      <c r="CE31" s="699">
        <v>2.1566999999999998</v>
      </c>
      <c r="CF31" s="699">
        <v>2.1435</v>
      </c>
      <c r="CG31" s="699">
        <v>2.4169</v>
      </c>
      <c r="CH31" s="699">
        <v>2.7837000000000001</v>
      </c>
      <c r="CI31" s="699">
        <v>3.1669</v>
      </c>
      <c r="CJ31" s="699">
        <v>3.1932999999999998</v>
      </c>
      <c r="CK31" s="699">
        <v>2.9359999999999999</v>
      </c>
      <c r="CL31" s="699">
        <v>2.7442000000000002</v>
      </c>
      <c r="CM31" s="699">
        <v>2.7298</v>
      </c>
      <c r="CN31" s="699">
        <v>1.4436</v>
      </c>
      <c r="CO31" s="699">
        <v>2.1995</v>
      </c>
      <c r="CP31" s="710">
        <v>2.8841000000000001</v>
      </c>
      <c r="CQ31" s="710">
        <v>2.3683000000000001</v>
      </c>
      <c r="CR31" s="700">
        <v>2.6520999999999999</v>
      </c>
      <c r="CT31" s="664" t="s">
        <v>151</v>
      </c>
      <c r="CU31" s="699">
        <v>20.041499999999999</v>
      </c>
      <c r="CV31" s="699">
        <v>15.049200000000001</v>
      </c>
      <c r="CW31" s="699">
        <v>9.8373000000000008</v>
      </c>
      <c r="CX31" s="699">
        <v>8.0778999999999996</v>
      </c>
      <c r="CY31" s="699">
        <v>5.9</v>
      </c>
      <c r="CZ31" s="699">
        <v>5.4969999999999999</v>
      </c>
      <c r="DA31" s="699">
        <v>3.7181000000000002</v>
      </c>
      <c r="DB31" s="699">
        <v>3.1938</v>
      </c>
      <c r="DC31" s="699">
        <v>2.8990999999999998</v>
      </c>
      <c r="DD31" s="699">
        <v>3.1777000000000002</v>
      </c>
      <c r="DE31" s="699">
        <v>2.3147000000000002</v>
      </c>
      <c r="DF31" s="710">
        <v>6.6845999999999997</v>
      </c>
      <c r="DG31" s="710">
        <v>2.9079000000000002</v>
      </c>
      <c r="DH31" s="700">
        <v>4.9859</v>
      </c>
    </row>
    <row r="32" spans="2:112" s="506" customFormat="1" ht="15.75" customHeight="1">
      <c r="B32" s="668" t="s">
        <v>152</v>
      </c>
      <c r="C32" s="669">
        <v>992.2998</v>
      </c>
      <c r="D32" s="669">
        <v>735.23180000000002</v>
      </c>
      <c r="E32" s="669">
        <v>630.62390000000005</v>
      </c>
      <c r="F32" s="669">
        <v>692.70529999999997</v>
      </c>
      <c r="G32" s="669">
        <v>711.83259999999996</v>
      </c>
      <c r="H32" s="669">
        <v>898.1617</v>
      </c>
      <c r="I32" s="669">
        <v>937.6952</v>
      </c>
      <c r="J32" s="669">
        <v>1063.1672000000001</v>
      </c>
      <c r="K32" s="669">
        <v>1273.4079999999999</v>
      </c>
      <c r="L32" s="669">
        <v>1141.5349000000001</v>
      </c>
      <c r="M32" s="669">
        <v>1099.8508999999999</v>
      </c>
      <c r="N32" s="670">
        <v>779.00620000000004</v>
      </c>
      <c r="O32" s="670">
        <v>1133.394</v>
      </c>
      <c r="P32" s="655">
        <v>918.69230000000005</v>
      </c>
      <c r="R32" s="668" t="s">
        <v>152</v>
      </c>
      <c r="S32" s="669">
        <v>989.21029999999996</v>
      </c>
      <c r="T32" s="669">
        <v>731.7183</v>
      </c>
      <c r="U32" s="669">
        <v>628.46900000000005</v>
      </c>
      <c r="V32" s="669">
        <v>686.15899999999999</v>
      </c>
      <c r="W32" s="669">
        <v>704.84630000000004</v>
      </c>
      <c r="X32" s="669">
        <v>885.8143</v>
      </c>
      <c r="Y32" s="669">
        <v>928.50760000000002</v>
      </c>
      <c r="Z32" s="669">
        <v>1053.5962999999999</v>
      </c>
      <c r="AA32" s="669">
        <v>1265.2581</v>
      </c>
      <c r="AB32" s="669">
        <v>1140.4649999999999</v>
      </c>
      <c r="AC32" s="669">
        <v>1095.3235999999999</v>
      </c>
      <c r="AD32" s="670">
        <v>771.6884</v>
      </c>
      <c r="AE32" s="670">
        <v>1127.2713000000001</v>
      </c>
      <c r="AF32" s="655">
        <v>911.84550000000002</v>
      </c>
      <c r="AG32" s="694"/>
      <c r="AH32" s="668" t="s">
        <v>152</v>
      </c>
      <c r="AI32" s="701">
        <v>34.808500000000002</v>
      </c>
      <c r="AJ32" s="701">
        <v>32.726900000000001</v>
      </c>
      <c r="AK32" s="701">
        <v>31.8385</v>
      </c>
      <c r="AL32" s="701">
        <v>30.734500000000001</v>
      </c>
      <c r="AM32" s="701">
        <v>29.292999999999999</v>
      </c>
      <c r="AN32" s="701">
        <v>27.3431</v>
      </c>
      <c r="AO32" s="701">
        <v>25.7026</v>
      </c>
      <c r="AP32" s="701">
        <v>22.732299999999999</v>
      </c>
      <c r="AQ32" s="701">
        <v>22.377199999999998</v>
      </c>
      <c r="AR32" s="701">
        <v>20.8324</v>
      </c>
      <c r="AS32" s="701">
        <v>23.540199999999999</v>
      </c>
      <c r="AT32" s="711">
        <v>28.785799999999998</v>
      </c>
      <c r="AU32" s="711">
        <v>22.793700000000001</v>
      </c>
      <c r="AV32" s="702">
        <v>25.872</v>
      </c>
      <c r="AX32" s="668" t="s">
        <v>152</v>
      </c>
      <c r="AY32" s="701">
        <v>26.632400000000001</v>
      </c>
      <c r="AZ32" s="701">
        <v>32.313299999999998</v>
      </c>
      <c r="BA32" s="701">
        <v>38.040700000000001</v>
      </c>
      <c r="BB32" s="701">
        <v>46.389000000000003</v>
      </c>
      <c r="BC32" s="701">
        <v>51.758200000000002</v>
      </c>
      <c r="BD32" s="701">
        <v>53.183700000000002</v>
      </c>
      <c r="BE32" s="701">
        <v>57.076099999999997</v>
      </c>
      <c r="BF32" s="701">
        <v>59.088200000000001</v>
      </c>
      <c r="BG32" s="701">
        <v>58.972799999999999</v>
      </c>
      <c r="BH32" s="701">
        <v>58.231400000000001</v>
      </c>
      <c r="BI32" s="701">
        <v>59.866999999999997</v>
      </c>
      <c r="BJ32" s="711">
        <v>49.789200000000001</v>
      </c>
      <c r="BK32" s="711">
        <v>59.305999999999997</v>
      </c>
      <c r="BL32" s="702">
        <v>54.417000000000002</v>
      </c>
      <c r="BN32" s="668" t="s">
        <v>152</v>
      </c>
      <c r="BO32" s="701">
        <v>16.5383</v>
      </c>
      <c r="BP32" s="701">
        <v>16.729700000000001</v>
      </c>
      <c r="BQ32" s="701">
        <v>17.2438</v>
      </c>
      <c r="BR32" s="701">
        <v>11.694599999999999</v>
      </c>
      <c r="BS32" s="701">
        <v>10.1175</v>
      </c>
      <c r="BT32" s="701">
        <v>10.281000000000001</v>
      </c>
      <c r="BU32" s="701">
        <v>9.5462000000000007</v>
      </c>
      <c r="BV32" s="701">
        <v>11.844799999999999</v>
      </c>
      <c r="BW32" s="701">
        <v>12.8795</v>
      </c>
      <c r="BX32" s="701">
        <v>13.559100000000001</v>
      </c>
      <c r="BY32" s="701">
        <v>12.517300000000001</v>
      </c>
      <c r="BZ32" s="711">
        <v>11.3599</v>
      </c>
      <c r="CA32" s="711">
        <v>12.5693</v>
      </c>
      <c r="CB32" s="702">
        <v>11.948</v>
      </c>
      <c r="CD32" s="668" t="s">
        <v>152</v>
      </c>
      <c r="CE32" s="701">
        <v>2.4110999999999998</v>
      </c>
      <c r="CF32" s="701">
        <v>3.0148000000000001</v>
      </c>
      <c r="CG32" s="701">
        <v>3.0718000000000001</v>
      </c>
      <c r="CH32" s="701">
        <v>3.7237</v>
      </c>
      <c r="CI32" s="701">
        <v>3.6301000000000001</v>
      </c>
      <c r="CJ32" s="701">
        <v>3.9895</v>
      </c>
      <c r="CK32" s="701">
        <v>3.7519999999999998</v>
      </c>
      <c r="CL32" s="701">
        <v>2.8902000000000001</v>
      </c>
      <c r="CM32" s="701">
        <v>2.3755999999999999</v>
      </c>
      <c r="CN32" s="701">
        <v>2.3422000000000001</v>
      </c>
      <c r="CO32" s="701">
        <v>1.5401</v>
      </c>
      <c r="CP32" s="711">
        <v>3.6499000000000001</v>
      </c>
      <c r="CQ32" s="711">
        <v>2.1232000000000002</v>
      </c>
      <c r="CR32" s="702">
        <v>2.9075000000000002</v>
      </c>
      <c r="CT32" s="668" t="s">
        <v>152</v>
      </c>
      <c r="CU32" s="701">
        <v>19.6097</v>
      </c>
      <c r="CV32" s="701">
        <v>15.215299999999999</v>
      </c>
      <c r="CW32" s="701">
        <v>9.8051999999999992</v>
      </c>
      <c r="CX32" s="701">
        <v>7.4581999999999997</v>
      </c>
      <c r="CY32" s="701">
        <v>5.2012</v>
      </c>
      <c r="CZ32" s="701">
        <v>5.2027000000000001</v>
      </c>
      <c r="DA32" s="701">
        <v>3.923</v>
      </c>
      <c r="DB32" s="701">
        <v>3.4445999999999999</v>
      </c>
      <c r="DC32" s="701">
        <v>3.3948</v>
      </c>
      <c r="DD32" s="701">
        <v>5.0347999999999997</v>
      </c>
      <c r="DE32" s="701">
        <v>2.5354000000000001</v>
      </c>
      <c r="DF32" s="711">
        <v>6.4151999999999996</v>
      </c>
      <c r="DG32" s="711">
        <v>3.2078000000000002</v>
      </c>
      <c r="DH32" s="702">
        <v>4.8555000000000001</v>
      </c>
    </row>
    <row r="33" spans="2:112" s="617" customFormat="1" ht="15.75" customHeight="1">
      <c r="B33" s="664" t="s">
        <v>70</v>
      </c>
      <c r="C33" s="665">
        <v>670.05610000000001</v>
      </c>
      <c r="D33" s="665">
        <v>571.32920000000001</v>
      </c>
      <c r="E33" s="665">
        <v>531.78970000000004</v>
      </c>
      <c r="F33" s="665">
        <v>550.90200000000004</v>
      </c>
      <c r="G33" s="665">
        <v>640.27480000000003</v>
      </c>
      <c r="H33" s="665">
        <v>733.09270000000004</v>
      </c>
      <c r="I33" s="665">
        <v>832.28520000000003</v>
      </c>
      <c r="J33" s="665">
        <v>987.70119999999997</v>
      </c>
      <c r="K33" s="665">
        <v>976.87139999999999</v>
      </c>
      <c r="L33" s="665">
        <v>1219.7739999999999</v>
      </c>
      <c r="M33" s="665">
        <v>1130.7506000000001</v>
      </c>
      <c r="N33" s="666">
        <v>678.58640000000003</v>
      </c>
      <c r="O33" s="666">
        <v>1072.7795000000001</v>
      </c>
      <c r="P33" s="667">
        <v>848.37490000000003</v>
      </c>
      <c r="R33" s="664" t="s">
        <v>70</v>
      </c>
      <c r="S33" s="665">
        <v>670.05610000000001</v>
      </c>
      <c r="T33" s="665">
        <v>570.76289999999995</v>
      </c>
      <c r="U33" s="665">
        <v>531.39790000000005</v>
      </c>
      <c r="V33" s="665">
        <v>549.26379999999995</v>
      </c>
      <c r="W33" s="665">
        <v>637.47289999999998</v>
      </c>
      <c r="X33" s="665">
        <v>728.61009999999999</v>
      </c>
      <c r="Y33" s="665">
        <v>826.26139999999998</v>
      </c>
      <c r="Z33" s="665">
        <v>980.70899999999995</v>
      </c>
      <c r="AA33" s="665">
        <v>971.64</v>
      </c>
      <c r="AB33" s="665">
        <v>1215.6941999999999</v>
      </c>
      <c r="AC33" s="665">
        <v>1128.9649999999999</v>
      </c>
      <c r="AD33" s="666">
        <v>675.05600000000004</v>
      </c>
      <c r="AE33" s="666">
        <v>1068.4799</v>
      </c>
      <c r="AF33" s="667">
        <v>844.51310000000001</v>
      </c>
      <c r="AG33" s="694"/>
      <c r="AH33" s="664" t="s">
        <v>70</v>
      </c>
      <c r="AI33" s="699">
        <v>32.573399999999999</v>
      </c>
      <c r="AJ33" s="699">
        <v>29.9129</v>
      </c>
      <c r="AK33" s="699">
        <v>30.761900000000001</v>
      </c>
      <c r="AL33" s="699">
        <v>31.218299999999999</v>
      </c>
      <c r="AM33" s="699">
        <v>30.34</v>
      </c>
      <c r="AN33" s="699">
        <v>28.852799999999998</v>
      </c>
      <c r="AO33" s="699">
        <v>26.8858</v>
      </c>
      <c r="AP33" s="699">
        <v>24.18</v>
      </c>
      <c r="AQ33" s="699">
        <v>20.177</v>
      </c>
      <c r="AR33" s="699">
        <v>19.254200000000001</v>
      </c>
      <c r="AS33" s="699">
        <v>18.7226</v>
      </c>
      <c r="AT33" s="710">
        <v>29.1312</v>
      </c>
      <c r="AU33" s="710">
        <v>20.543800000000001</v>
      </c>
      <c r="AV33" s="700">
        <v>24.454000000000001</v>
      </c>
      <c r="AX33" s="664" t="s">
        <v>70</v>
      </c>
      <c r="AY33" s="699">
        <v>30.9969</v>
      </c>
      <c r="AZ33" s="699">
        <v>36.760199999999998</v>
      </c>
      <c r="BA33" s="699">
        <v>40.711599999999997</v>
      </c>
      <c r="BB33" s="699">
        <v>45.511800000000001</v>
      </c>
      <c r="BC33" s="699">
        <v>49.238</v>
      </c>
      <c r="BD33" s="699">
        <v>51.163499999999999</v>
      </c>
      <c r="BE33" s="699">
        <v>53.400300000000001</v>
      </c>
      <c r="BF33" s="699">
        <v>56.305</v>
      </c>
      <c r="BG33" s="699">
        <v>62.323300000000003</v>
      </c>
      <c r="BH33" s="699">
        <v>57.090600000000002</v>
      </c>
      <c r="BI33" s="699">
        <v>56.514800000000001</v>
      </c>
      <c r="BJ33" s="710">
        <v>49.826300000000003</v>
      </c>
      <c r="BK33" s="710">
        <v>57.533900000000003</v>
      </c>
      <c r="BL33" s="700">
        <v>54.024299999999997</v>
      </c>
      <c r="BN33" s="664" t="s">
        <v>70</v>
      </c>
      <c r="BO33" s="699">
        <v>11.792999999999999</v>
      </c>
      <c r="BP33" s="699">
        <v>14.6333</v>
      </c>
      <c r="BQ33" s="699">
        <v>15.690799999999999</v>
      </c>
      <c r="BR33" s="699">
        <v>11.384</v>
      </c>
      <c r="BS33" s="699">
        <v>11.3392</v>
      </c>
      <c r="BT33" s="699">
        <v>12.0501</v>
      </c>
      <c r="BU33" s="699">
        <v>11.4285</v>
      </c>
      <c r="BV33" s="699">
        <v>11.3889</v>
      </c>
      <c r="BW33" s="699">
        <v>13.293100000000001</v>
      </c>
      <c r="BX33" s="699">
        <v>13.5359</v>
      </c>
      <c r="BY33" s="699">
        <v>20.805099999999999</v>
      </c>
      <c r="BZ33" s="710">
        <v>11.644500000000001</v>
      </c>
      <c r="CA33" s="710">
        <v>15.768800000000001</v>
      </c>
      <c r="CB33" s="700">
        <v>13.8908</v>
      </c>
      <c r="CD33" s="664" t="s">
        <v>70</v>
      </c>
      <c r="CE33" s="699">
        <v>0.54879999999999995</v>
      </c>
      <c r="CF33" s="699">
        <v>2.2126999999999999</v>
      </c>
      <c r="CG33" s="699">
        <v>2.9992999999999999</v>
      </c>
      <c r="CH33" s="699">
        <v>3.5672999999999999</v>
      </c>
      <c r="CI33" s="699">
        <v>3.2997999999999998</v>
      </c>
      <c r="CJ33" s="699">
        <v>3.0289000000000001</v>
      </c>
      <c r="CK33" s="699">
        <v>3.9106999999999998</v>
      </c>
      <c r="CL33" s="699">
        <v>3.2686000000000002</v>
      </c>
      <c r="CM33" s="699">
        <v>1.6454</v>
      </c>
      <c r="CN33" s="699">
        <v>6.8484999999999996</v>
      </c>
      <c r="CO33" s="699">
        <v>1.0468999999999999</v>
      </c>
      <c r="CP33" s="710">
        <v>3.5038999999999998</v>
      </c>
      <c r="CQ33" s="710">
        <v>2.7117</v>
      </c>
      <c r="CR33" s="700">
        <v>3.0724</v>
      </c>
      <c r="CT33" s="664" t="s">
        <v>70</v>
      </c>
      <c r="CU33" s="699">
        <v>24.088000000000001</v>
      </c>
      <c r="CV33" s="699">
        <v>16.481000000000002</v>
      </c>
      <c r="CW33" s="699">
        <v>9.8363999999999994</v>
      </c>
      <c r="CX33" s="699">
        <v>8.3186</v>
      </c>
      <c r="CY33" s="699">
        <v>5.7830000000000004</v>
      </c>
      <c r="CZ33" s="699">
        <v>4.9046000000000003</v>
      </c>
      <c r="DA33" s="699">
        <v>4.3746999999999998</v>
      </c>
      <c r="DB33" s="699">
        <v>4.8575999999999997</v>
      </c>
      <c r="DC33" s="699">
        <v>2.5611999999999999</v>
      </c>
      <c r="DD33" s="699">
        <v>3.2709000000000001</v>
      </c>
      <c r="DE33" s="699">
        <v>2.9106000000000001</v>
      </c>
      <c r="DF33" s="710">
        <v>5.8941999999999997</v>
      </c>
      <c r="DG33" s="710">
        <v>3.4418000000000002</v>
      </c>
      <c r="DH33" s="700">
        <v>4.5585000000000004</v>
      </c>
    </row>
    <row r="34" spans="2:112" s="506" customFormat="1" ht="15.75" customHeight="1">
      <c r="B34" s="668" t="s">
        <v>100</v>
      </c>
      <c r="C34" s="669">
        <v>1363.1876</v>
      </c>
      <c r="D34" s="669">
        <v>1145.3968</v>
      </c>
      <c r="E34" s="669">
        <v>1176.7718</v>
      </c>
      <c r="F34" s="669">
        <v>1071.2478000000001</v>
      </c>
      <c r="G34" s="669">
        <v>961.99149999999997</v>
      </c>
      <c r="H34" s="669">
        <v>1055.8994</v>
      </c>
      <c r="I34" s="669">
        <v>1113.6451</v>
      </c>
      <c r="J34" s="669">
        <v>1322.7626</v>
      </c>
      <c r="K34" s="669">
        <v>1413.0761</v>
      </c>
      <c r="L34" s="669">
        <v>1580.5851</v>
      </c>
      <c r="M34" s="669">
        <v>1223.1314</v>
      </c>
      <c r="N34" s="670">
        <v>1072.2166</v>
      </c>
      <c r="O34" s="670">
        <v>1340.5008</v>
      </c>
      <c r="P34" s="655">
        <v>1263.7324000000001</v>
      </c>
      <c r="R34" s="668" t="s">
        <v>100</v>
      </c>
      <c r="S34" s="669">
        <v>1354.1464000000001</v>
      </c>
      <c r="T34" s="669">
        <v>1142.9392</v>
      </c>
      <c r="U34" s="669">
        <v>1173.1337000000001</v>
      </c>
      <c r="V34" s="669">
        <v>1067.5634</v>
      </c>
      <c r="W34" s="669">
        <v>958.69749999999999</v>
      </c>
      <c r="X34" s="669">
        <v>1046.8588</v>
      </c>
      <c r="Y34" s="669">
        <v>1105.3132000000001</v>
      </c>
      <c r="Z34" s="669">
        <v>1317.4751000000001</v>
      </c>
      <c r="AA34" s="669">
        <v>1409.9802999999999</v>
      </c>
      <c r="AB34" s="669">
        <v>1579.1537000000001</v>
      </c>
      <c r="AC34" s="669">
        <v>1222.8720000000001</v>
      </c>
      <c r="AD34" s="670">
        <v>1065.7266999999999</v>
      </c>
      <c r="AE34" s="670">
        <v>1338.4373000000001</v>
      </c>
      <c r="AF34" s="655">
        <v>1260.4023999999999</v>
      </c>
      <c r="AG34" s="694"/>
      <c r="AH34" s="668" t="s">
        <v>100</v>
      </c>
      <c r="AI34" s="701">
        <v>37.0105</v>
      </c>
      <c r="AJ34" s="701">
        <v>34.496099999999998</v>
      </c>
      <c r="AK34" s="701">
        <v>35.1586</v>
      </c>
      <c r="AL34" s="701">
        <v>32.759099999999997</v>
      </c>
      <c r="AM34" s="701">
        <v>28.837800000000001</v>
      </c>
      <c r="AN34" s="701">
        <v>27.071999999999999</v>
      </c>
      <c r="AO34" s="701">
        <v>25.137699999999999</v>
      </c>
      <c r="AP34" s="701">
        <v>23.2958</v>
      </c>
      <c r="AQ34" s="701">
        <v>20.789300000000001</v>
      </c>
      <c r="AR34" s="701">
        <v>18.66</v>
      </c>
      <c r="AS34" s="701">
        <v>19.0825</v>
      </c>
      <c r="AT34" s="711">
        <v>28.031199999999998</v>
      </c>
      <c r="AU34" s="711">
        <v>20.225999999999999</v>
      </c>
      <c r="AV34" s="702">
        <v>22.120899999999999</v>
      </c>
      <c r="AX34" s="668" t="s">
        <v>100</v>
      </c>
      <c r="AY34" s="701">
        <v>29.6616</v>
      </c>
      <c r="AZ34" s="701">
        <v>37.094999999999999</v>
      </c>
      <c r="BA34" s="701">
        <v>40.775599999999997</v>
      </c>
      <c r="BB34" s="701">
        <v>45.767200000000003</v>
      </c>
      <c r="BC34" s="701">
        <v>53.770899999999997</v>
      </c>
      <c r="BD34" s="701">
        <v>55.174300000000002</v>
      </c>
      <c r="BE34" s="701">
        <v>58.358699999999999</v>
      </c>
      <c r="BF34" s="701">
        <v>58.276699999999998</v>
      </c>
      <c r="BG34" s="701">
        <v>61.506399999999999</v>
      </c>
      <c r="BH34" s="701">
        <v>59.661999999999999</v>
      </c>
      <c r="BI34" s="701">
        <v>58.853299999999997</v>
      </c>
      <c r="BJ34" s="711">
        <v>53.668399999999998</v>
      </c>
      <c r="BK34" s="711">
        <v>59.572499999999998</v>
      </c>
      <c r="BL34" s="702">
        <v>58.139099999999999</v>
      </c>
      <c r="BN34" s="668" t="s">
        <v>100</v>
      </c>
      <c r="BO34" s="701">
        <v>12.9053</v>
      </c>
      <c r="BP34" s="701">
        <v>12.760199999999999</v>
      </c>
      <c r="BQ34" s="701">
        <v>13.9826</v>
      </c>
      <c r="BR34" s="701">
        <v>11.8988</v>
      </c>
      <c r="BS34" s="701">
        <v>9.6900999999999993</v>
      </c>
      <c r="BT34" s="701">
        <v>10.7583</v>
      </c>
      <c r="BU34" s="701">
        <v>11.117900000000001</v>
      </c>
      <c r="BV34" s="701">
        <v>12.7418</v>
      </c>
      <c r="BW34" s="701">
        <v>12.446899999999999</v>
      </c>
      <c r="BX34" s="701">
        <v>14.5617</v>
      </c>
      <c r="BY34" s="701">
        <v>13.8164</v>
      </c>
      <c r="BZ34" s="711">
        <v>11.114000000000001</v>
      </c>
      <c r="CA34" s="711">
        <v>13.3931</v>
      </c>
      <c r="CB34" s="702">
        <v>12.8398</v>
      </c>
      <c r="CD34" s="668" t="s">
        <v>100</v>
      </c>
      <c r="CE34" s="701">
        <v>1.9340999999999999</v>
      </c>
      <c r="CF34" s="701">
        <v>2.4958</v>
      </c>
      <c r="CG34" s="701">
        <v>2.1998000000000002</v>
      </c>
      <c r="CH34" s="701">
        <v>3.2942999999999998</v>
      </c>
      <c r="CI34" s="701">
        <v>2.7229999999999999</v>
      </c>
      <c r="CJ34" s="701">
        <v>2.5836000000000001</v>
      </c>
      <c r="CK34" s="701">
        <v>2.3944999999999999</v>
      </c>
      <c r="CL34" s="701">
        <v>2.9622999999999999</v>
      </c>
      <c r="CM34" s="701">
        <v>2.7566999999999999</v>
      </c>
      <c r="CN34" s="701">
        <v>4.1585999999999999</v>
      </c>
      <c r="CO34" s="701">
        <v>3.5602</v>
      </c>
      <c r="CP34" s="711">
        <v>2.6334</v>
      </c>
      <c r="CQ34" s="711">
        <v>3.3454999999999999</v>
      </c>
      <c r="CR34" s="702">
        <v>3.1726000000000001</v>
      </c>
      <c r="CT34" s="668" t="s">
        <v>100</v>
      </c>
      <c r="CU34" s="701">
        <v>18.488600000000002</v>
      </c>
      <c r="CV34" s="701">
        <v>13.152799999999999</v>
      </c>
      <c r="CW34" s="701">
        <v>7.8833000000000002</v>
      </c>
      <c r="CX34" s="701">
        <v>6.2805</v>
      </c>
      <c r="CY34" s="701">
        <v>4.9782000000000002</v>
      </c>
      <c r="CZ34" s="701">
        <v>4.4118000000000004</v>
      </c>
      <c r="DA34" s="701">
        <v>2.9912000000000001</v>
      </c>
      <c r="DB34" s="701">
        <v>2.7233999999999998</v>
      </c>
      <c r="DC34" s="701">
        <v>2.5005999999999999</v>
      </c>
      <c r="DD34" s="701">
        <v>2.9577</v>
      </c>
      <c r="DE34" s="701">
        <v>4.6875999999999998</v>
      </c>
      <c r="DF34" s="711">
        <v>4.5529999999999999</v>
      </c>
      <c r="DG34" s="711">
        <v>3.4630000000000001</v>
      </c>
      <c r="DH34" s="702">
        <v>3.7275999999999998</v>
      </c>
    </row>
    <row r="35" spans="2:112" s="617" customFormat="1" ht="15.75" customHeight="1">
      <c r="B35" s="664" t="s">
        <v>153</v>
      </c>
      <c r="C35" s="665">
        <v>1244.3735999999999</v>
      </c>
      <c r="D35" s="665">
        <v>744.16539999999998</v>
      </c>
      <c r="E35" s="665">
        <v>647.69370000000004</v>
      </c>
      <c r="F35" s="665">
        <v>667.80370000000005</v>
      </c>
      <c r="G35" s="665">
        <v>895.37220000000002</v>
      </c>
      <c r="H35" s="665">
        <v>938.58410000000003</v>
      </c>
      <c r="I35" s="665">
        <v>1073.7532000000001</v>
      </c>
      <c r="J35" s="665">
        <v>1227.7149999999999</v>
      </c>
      <c r="K35" s="665">
        <v>1327.1655000000001</v>
      </c>
      <c r="L35" s="665">
        <v>1446.5012999999999</v>
      </c>
      <c r="M35" s="665">
        <v>1924.0491</v>
      </c>
      <c r="N35" s="666">
        <v>912.28930000000003</v>
      </c>
      <c r="O35" s="666">
        <v>1499.1614</v>
      </c>
      <c r="P35" s="667">
        <v>1407.9838</v>
      </c>
      <c r="R35" s="664" t="s">
        <v>153</v>
      </c>
      <c r="S35" s="665">
        <v>1244.3735999999999</v>
      </c>
      <c r="T35" s="665">
        <v>744.16539999999998</v>
      </c>
      <c r="U35" s="665">
        <v>647.62329999999997</v>
      </c>
      <c r="V35" s="665">
        <v>667.59929999999997</v>
      </c>
      <c r="W35" s="665">
        <v>894.11969999999997</v>
      </c>
      <c r="X35" s="665">
        <v>936.29740000000004</v>
      </c>
      <c r="Y35" s="665">
        <v>1072.1590000000001</v>
      </c>
      <c r="Z35" s="665">
        <v>1225.6206999999999</v>
      </c>
      <c r="AA35" s="665">
        <v>1325.0050000000001</v>
      </c>
      <c r="AB35" s="665">
        <v>1444.1244999999999</v>
      </c>
      <c r="AC35" s="665">
        <v>1921.614</v>
      </c>
      <c r="AD35" s="666">
        <v>911.04870000000005</v>
      </c>
      <c r="AE35" s="666">
        <v>1496.8857</v>
      </c>
      <c r="AF35" s="667">
        <v>1405.8688999999999</v>
      </c>
      <c r="AG35" s="694"/>
      <c r="AH35" s="664" t="s">
        <v>153</v>
      </c>
      <c r="AI35" s="699">
        <v>47.999299999999998</v>
      </c>
      <c r="AJ35" s="699">
        <v>33.843699999999998</v>
      </c>
      <c r="AK35" s="699">
        <v>34.8123</v>
      </c>
      <c r="AL35" s="699">
        <v>33.757300000000001</v>
      </c>
      <c r="AM35" s="699">
        <v>33.0548</v>
      </c>
      <c r="AN35" s="699">
        <v>29.885300000000001</v>
      </c>
      <c r="AO35" s="699">
        <v>28.4375</v>
      </c>
      <c r="AP35" s="699">
        <v>25.863499999999998</v>
      </c>
      <c r="AQ35" s="699">
        <v>24.566099999999999</v>
      </c>
      <c r="AR35" s="699">
        <v>22.6221</v>
      </c>
      <c r="AS35" s="699">
        <v>15.407299999999999</v>
      </c>
      <c r="AT35" s="710">
        <v>30.520700000000001</v>
      </c>
      <c r="AU35" s="710">
        <v>21.1785</v>
      </c>
      <c r="AV35" s="700">
        <v>22.1189</v>
      </c>
      <c r="AX35" s="664" t="s">
        <v>153</v>
      </c>
      <c r="AY35" s="699">
        <v>21.723199999999999</v>
      </c>
      <c r="AZ35" s="699">
        <v>30.546900000000001</v>
      </c>
      <c r="BA35" s="699">
        <v>34.595199999999998</v>
      </c>
      <c r="BB35" s="699">
        <v>43.3309</v>
      </c>
      <c r="BC35" s="699">
        <v>52.466299999999997</v>
      </c>
      <c r="BD35" s="699">
        <v>55.817100000000003</v>
      </c>
      <c r="BE35" s="699">
        <v>59.269599999999997</v>
      </c>
      <c r="BF35" s="699">
        <v>62.826500000000003</v>
      </c>
      <c r="BG35" s="699">
        <v>62.344000000000001</v>
      </c>
      <c r="BH35" s="699">
        <v>61.900799999999997</v>
      </c>
      <c r="BI35" s="699">
        <v>48.658200000000001</v>
      </c>
      <c r="BJ35" s="710">
        <v>54.115499999999997</v>
      </c>
      <c r="BK35" s="710">
        <v>57.699399999999997</v>
      </c>
      <c r="BL35" s="700">
        <v>57.3386</v>
      </c>
      <c r="BN35" s="664" t="s">
        <v>153</v>
      </c>
      <c r="BO35" s="699">
        <v>14.5059</v>
      </c>
      <c r="BP35" s="699">
        <v>20.7287</v>
      </c>
      <c r="BQ35" s="699">
        <v>19.705200000000001</v>
      </c>
      <c r="BR35" s="699">
        <v>13.6044</v>
      </c>
      <c r="BS35" s="699">
        <v>7.532</v>
      </c>
      <c r="BT35" s="699">
        <v>6.8529999999999998</v>
      </c>
      <c r="BU35" s="699">
        <v>7.4627999999999997</v>
      </c>
      <c r="BV35" s="699">
        <v>6.8731999999999998</v>
      </c>
      <c r="BW35" s="699">
        <v>7.3715999999999999</v>
      </c>
      <c r="BX35" s="699">
        <v>9.4690999999999992</v>
      </c>
      <c r="BY35" s="699">
        <v>30.498799999999999</v>
      </c>
      <c r="BZ35" s="710">
        <v>8.8350000000000009</v>
      </c>
      <c r="CA35" s="710">
        <v>15.565200000000001</v>
      </c>
      <c r="CB35" s="700">
        <v>14.887700000000001</v>
      </c>
      <c r="CD35" s="664" t="s">
        <v>153</v>
      </c>
      <c r="CE35" s="699">
        <v>1.4084000000000001</v>
      </c>
      <c r="CF35" s="699">
        <v>1.0007999999999999</v>
      </c>
      <c r="CG35" s="699">
        <v>1.4626999999999999</v>
      </c>
      <c r="CH35" s="699">
        <v>2.0030999999999999</v>
      </c>
      <c r="CI35" s="699">
        <v>2.5386000000000002</v>
      </c>
      <c r="CJ35" s="699">
        <v>2.5005000000000002</v>
      </c>
      <c r="CK35" s="699">
        <v>2.1892999999999998</v>
      </c>
      <c r="CL35" s="699">
        <v>2.1029</v>
      </c>
      <c r="CM35" s="699">
        <v>2.8006000000000002</v>
      </c>
      <c r="CN35" s="699">
        <v>3.2614000000000001</v>
      </c>
      <c r="CO35" s="699">
        <v>3.0769000000000002</v>
      </c>
      <c r="CP35" s="710">
        <v>2.2334000000000001</v>
      </c>
      <c r="CQ35" s="710">
        <v>2.9270999999999998</v>
      </c>
      <c r="CR35" s="700">
        <v>2.8573</v>
      </c>
      <c r="CT35" s="664" t="s">
        <v>153</v>
      </c>
      <c r="CU35" s="699">
        <v>14.363200000000001</v>
      </c>
      <c r="CV35" s="699">
        <v>13.879899999999999</v>
      </c>
      <c r="CW35" s="699">
        <v>9.4245999999999999</v>
      </c>
      <c r="CX35" s="699">
        <v>7.3042999999999996</v>
      </c>
      <c r="CY35" s="699">
        <v>4.4081999999999999</v>
      </c>
      <c r="CZ35" s="699">
        <v>4.9440999999999997</v>
      </c>
      <c r="DA35" s="699">
        <v>2.6408</v>
      </c>
      <c r="DB35" s="699">
        <v>2.3338999999999999</v>
      </c>
      <c r="DC35" s="699">
        <v>2.9177</v>
      </c>
      <c r="DD35" s="699">
        <v>2.7465999999999999</v>
      </c>
      <c r="DE35" s="699">
        <v>2.3589000000000002</v>
      </c>
      <c r="DF35" s="710">
        <v>4.2953999999999999</v>
      </c>
      <c r="DG35" s="710">
        <v>2.6297999999999999</v>
      </c>
      <c r="DH35" s="700">
        <v>2.7974000000000001</v>
      </c>
    </row>
    <row r="36" spans="2:112" s="506" customFormat="1" ht="15.75" customHeight="1">
      <c r="B36" s="668" t="s">
        <v>646</v>
      </c>
      <c r="C36" s="671" t="s">
        <v>110</v>
      </c>
      <c r="D36" s="669">
        <v>5914.2070999999996</v>
      </c>
      <c r="E36" s="669" t="s">
        <v>110</v>
      </c>
      <c r="F36" s="669">
        <v>1597.0694000000001</v>
      </c>
      <c r="G36" s="669">
        <v>1739.0217</v>
      </c>
      <c r="H36" s="669">
        <v>1297.9947</v>
      </c>
      <c r="I36" s="669">
        <v>1110.9896000000001</v>
      </c>
      <c r="J36" s="669">
        <v>1149.2438</v>
      </c>
      <c r="K36" s="669">
        <v>1258.2526</v>
      </c>
      <c r="L36" s="669">
        <v>1256.856</v>
      </c>
      <c r="M36" s="669">
        <v>1307.4304999999999</v>
      </c>
      <c r="N36" s="670">
        <v>1197.069</v>
      </c>
      <c r="O36" s="670">
        <v>1241.7605000000001</v>
      </c>
      <c r="P36" s="655">
        <v>1234.4802</v>
      </c>
      <c r="R36" s="668" t="s">
        <v>646</v>
      </c>
      <c r="S36" s="671" t="s">
        <v>110</v>
      </c>
      <c r="T36" s="669">
        <v>5914.2070999999996</v>
      </c>
      <c r="U36" s="669" t="s">
        <v>110</v>
      </c>
      <c r="V36" s="669">
        <v>1590.2959000000001</v>
      </c>
      <c r="W36" s="669">
        <v>1726.5716</v>
      </c>
      <c r="X36" s="669">
        <v>1260.3244999999999</v>
      </c>
      <c r="Y36" s="669">
        <v>1083.5998999999999</v>
      </c>
      <c r="Z36" s="669">
        <v>1139.5984000000001</v>
      </c>
      <c r="AA36" s="669">
        <v>1238.7988</v>
      </c>
      <c r="AB36" s="669">
        <v>1232.0562</v>
      </c>
      <c r="AC36" s="669">
        <v>1301.4797000000001</v>
      </c>
      <c r="AD36" s="670">
        <v>1170.4356</v>
      </c>
      <c r="AE36" s="670">
        <v>1224.7167999999999</v>
      </c>
      <c r="AF36" s="655">
        <v>1215.8743999999999</v>
      </c>
      <c r="AG36" s="694"/>
      <c r="AH36" s="668" t="s">
        <v>646</v>
      </c>
      <c r="AI36" s="703" t="s">
        <v>110</v>
      </c>
      <c r="AJ36" s="701">
        <v>32.436500000000002</v>
      </c>
      <c r="AK36" s="701" t="s">
        <v>110</v>
      </c>
      <c r="AL36" s="701">
        <v>18.717500000000001</v>
      </c>
      <c r="AM36" s="701">
        <v>20.8504</v>
      </c>
      <c r="AN36" s="701">
        <v>16.848400000000002</v>
      </c>
      <c r="AO36" s="701">
        <v>18.738</v>
      </c>
      <c r="AP36" s="701">
        <v>17.698399999999999</v>
      </c>
      <c r="AQ36" s="701">
        <v>17.035499999999999</v>
      </c>
      <c r="AR36" s="701">
        <v>12.789400000000001</v>
      </c>
      <c r="AS36" s="701">
        <v>18.5672</v>
      </c>
      <c r="AT36" s="711">
        <v>18.706900000000001</v>
      </c>
      <c r="AU36" s="711">
        <v>16.1221</v>
      </c>
      <c r="AV36" s="702">
        <v>16.5304</v>
      </c>
      <c r="AX36" s="668" t="s">
        <v>646</v>
      </c>
      <c r="AY36" s="703" t="s">
        <v>110</v>
      </c>
      <c r="AZ36" s="701">
        <v>59.191099999999999</v>
      </c>
      <c r="BA36" s="701" t="s">
        <v>110</v>
      </c>
      <c r="BB36" s="701">
        <v>65.340500000000006</v>
      </c>
      <c r="BC36" s="701">
        <v>63.883899999999997</v>
      </c>
      <c r="BD36" s="701">
        <v>66.950999999999993</v>
      </c>
      <c r="BE36" s="701">
        <v>64.376099999999994</v>
      </c>
      <c r="BF36" s="701">
        <v>62.658000000000001</v>
      </c>
      <c r="BG36" s="701">
        <v>64.921400000000006</v>
      </c>
      <c r="BH36" s="701">
        <v>69.162800000000004</v>
      </c>
      <c r="BI36" s="701">
        <v>60.118200000000002</v>
      </c>
      <c r="BJ36" s="711">
        <v>64.728800000000007</v>
      </c>
      <c r="BK36" s="711">
        <v>65.030799999999999</v>
      </c>
      <c r="BL36" s="702">
        <v>64.983099999999993</v>
      </c>
      <c r="BN36" s="668" t="s">
        <v>646</v>
      </c>
      <c r="BO36" s="703" t="s">
        <v>110</v>
      </c>
      <c r="BP36" s="701">
        <v>0.89180000000000004</v>
      </c>
      <c r="BQ36" s="701" t="s">
        <v>110</v>
      </c>
      <c r="BR36" s="701">
        <v>9.6593999999999998</v>
      </c>
      <c r="BS36" s="701">
        <v>12.294499999999999</v>
      </c>
      <c r="BT36" s="701">
        <v>12.1953</v>
      </c>
      <c r="BU36" s="701">
        <v>11.211</v>
      </c>
      <c r="BV36" s="701">
        <v>14.6092</v>
      </c>
      <c r="BW36" s="701">
        <v>13.716699999999999</v>
      </c>
      <c r="BX36" s="701">
        <v>12.5998</v>
      </c>
      <c r="BY36" s="701">
        <v>17.613600000000002</v>
      </c>
      <c r="BZ36" s="711">
        <v>11.211600000000001</v>
      </c>
      <c r="CA36" s="711">
        <v>14.1395</v>
      </c>
      <c r="CB36" s="702">
        <v>13.677</v>
      </c>
      <c r="CD36" s="668" t="s">
        <v>646</v>
      </c>
      <c r="CE36" s="703" t="s">
        <v>110</v>
      </c>
      <c r="CF36" s="701">
        <v>1.29E-2</v>
      </c>
      <c r="CG36" s="701" t="s">
        <v>110</v>
      </c>
      <c r="CH36" s="701">
        <v>0.92369999999999997</v>
      </c>
      <c r="CI36" s="701">
        <v>0.4975</v>
      </c>
      <c r="CJ36" s="701">
        <v>0.93479999999999996</v>
      </c>
      <c r="CK36" s="701">
        <v>1.395</v>
      </c>
      <c r="CL36" s="701">
        <v>1.5631999999999999</v>
      </c>
      <c r="CM36" s="701">
        <v>2.0813999999999999</v>
      </c>
      <c r="CN36" s="701">
        <v>2.8529</v>
      </c>
      <c r="CO36" s="701">
        <v>1.6779999999999999</v>
      </c>
      <c r="CP36" s="711">
        <v>1.2311000000000001</v>
      </c>
      <c r="CQ36" s="711">
        <v>2.1507999999999998</v>
      </c>
      <c r="CR36" s="702">
        <v>2.0055000000000001</v>
      </c>
      <c r="CT36" s="668" t="s">
        <v>646</v>
      </c>
      <c r="CU36" s="703" t="s">
        <v>110</v>
      </c>
      <c r="CV36" s="701">
        <v>7.4676999999999998</v>
      </c>
      <c r="CW36" s="701" t="s">
        <v>110</v>
      </c>
      <c r="CX36" s="701">
        <v>5.359</v>
      </c>
      <c r="CY36" s="701">
        <v>2.4735999999999998</v>
      </c>
      <c r="CZ36" s="701">
        <v>3.0705</v>
      </c>
      <c r="DA36" s="701">
        <v>4.2798999999999996</v>
      </c>
      <c r="DB36" s="701">
        <v>3.4710999999999999</v>
      </c>
      <c r="DC36" s="701">
        <v>2.2450000000000001</v>
      </c>
      <c r="DD36" s="701">
        <v>2.5952000000000002</v>
      </c>
      <c r="DE36" s="701">
        <v>2.0230000000000001</v>
      </c>
      <c r="DF36" s="711">
        <v>4.1215000000000002</v>
      </c>
      <c r="DG36" s="711">
        <v>2.5568</v>
      </c>
      <c r="DH36" s="702">
        <v>2.8039999999999998</v>
      </c>
    </row>
    <row r="37" spans="2:112" s="617" customFormat="1" ht="15.75" customHeight="1">
      <c r="B37" s="672" t="s">
        <v>850</v>
      </c>
      <c r="C37" s="673"/>
      <c r="D37" s="673"/>
      <c r="E37" s="673"/>
      <c r="F37" s="673"/>
      <c r="G37" s="673"/>
      <c r="H37" s="673"/>
      <c r="I37" s="673"/>
      <c r="J37" s="673"/>
      <c r="K37" s="673"/>
      <c r="L37" s="673"/>
      <c r="M37" s="673"/>
      <c r="N37" s="674"/>
      <c r="O37" s="674"/>
      <c r="P37" s="675"/>
      <c r="R37" s="672" t="s">
        <v>850</v>
      </c>
      <c r="S37" s="673"/>
      <c r="T37" s="673"/>
      <c r="U37" s="673"/>
      <c r="V37" s="673"/>
      <c r="W37" s="673"/>
      <c r="X37" s="673"/>
      <c r="Y37" s="673"/>
      <c r="Z37" s="673"/>
      <c r="AA37" s="673"/>
      <c r="AB37" s="673"/>
      <c r="AC37" s="673"/>
      <c r="AD37" s="674"/>
      <c r="AE37" s="674"/>
      <c r="AF37" s="675"/>
      <c r="AG37" s="694"/>
      <c r="AH37" s="672" t="s">
        <v>850</v>
      </c>
      <c r="AI37" s="704"/>
      <c r="AJ37" s="704"/>
      <c r="AK37" s="704"/>
      <c r="AL37" s="704"/>
      <c r="AM37" s="704"/>
      <c r="AN37" s="704"/>
      <c r="AO37" s="704"/>
      <c r="AP37" s="704"/>
      <c r="AQ37" s="704"/>
      <c r="AR37" s="704"/>
      <c r="AS37" s="704"/>
      <c r="AT37" s="712"/>
      <c r="AU37" s="712"/>
      <c r="AV37" s="705"/>
      <c r="AX37" s="672" t="s">
        <v>850</v>
      </c>
      <c r="AY37" s="704"/>
      <c r="AZ37" s="704"/>
      <c r="BA37" s="704"/>
      <c r="BB37" s="704"/>
      <c r="BC37" s="704"/>
      <c r="BD37" s="704"/>
      <c r="BE37" s="704"/>
      <c r="BF37" s="704"/>
      <c r="BG37" s="704"/>
      <c r="BH37" s="704"/>
      <c r="BI37" s="704"/>
      <c r="BJ37" s="712"/>
      <c r="BK37" s="712"/>
      <c r="BL37" s="705"/>
      <c r="BN37" s="672" t="s">
        <v>850</v>
      </c>
      <c r="BO37" s="704"/>
      <c r="BP37" s="704"/>
      <c r="BQ37" s="704"/>
      <c r="BR37" s="704"/>
      <c r="BS37" s="704"/>
      <c r="BT37" s="704"/>
      <c r="BU37" s="704"/>
      <c r="BV37" s="704"/>
      <c r="BW37" s="704"/>
      <c r="BX37" s="704"/>
      <c r="BY37" s="704"/>
      <c r="BZ37" s="712"/>
      <c r="CA37" s="712"/>
      <c r="CB37" s="705"/>
      <c r="CD37" s="672" t="s">
        <v>850</v>
      </c>
      <c r="CE37" s="704"/>
      <c r="CF37" s="704"/>
      <c r="CG37" s="704"/>
      <c r="CH37" s="704"/>
      <c r="CI37" s="704"/>
      <c r="CJ37" s="704"/>
      <c r="CK37" s="704"/>
      <c r="CL37" s="704"/>
      <c r="CM37" s="704"/>
      <c r="CN37" s="704"/>
      <c r="CO37" s="704"/>
      <c r="CP37" s="712"/>
      <c r="CQ37" s="712"/>
      <c r="CR37" s="705"/>
      <c r="CT37" s="672" t="s">
        <v>850</v>
      </c>
      <c r="CU37" s="704"/>
      <c r="CV37" s="704"/>
      <c r="CW37" s="704"/>
      <c r="CX37" s="704"/>
      <c r="CY37" s="704"/>
      <c r="CZ37" s="704"/>
      <c r="DA37" s="704"/>
      <c r="DB37" s="704"/>
      <c r="DC37" s="704"/>
      <c r="DD37" s="704"/>
      <c r="DE37" s="704"/>
      <c r="DF37" s="712"/>
      <c r="DG37" s="712"/>
      <c r="DH37" s="705"/>
    </row>
    <row r="38" spans="2:112" s="506" customFormat="1" ht="15.75" customHeight="1">
      <c r="B38" s="676" t="s">
        <v>647</v>
      </c>
      <c r="C38" s="669">
        <v>507.10469999999998</v>
      </c>
      <c r="D38" s="669">
        <v>661.19989999999996</v>
      </c>
      <c r="E38" s="669">
        <v>512.10429999999997</v>
      </c>
      <c r="F38" s="669">
        <v>642.79060000000004</v>
      </c>
      <c r="G38" s="669">
        <v>727.88099999999997</v>
      </c>
      <c r="H38" s="669">
        <v>885.90989999999999</v>
      </c>
      <c r="I38" s="669">
        <v>943.23030000000006</v>
      </c>
      <c r="J38" s="669">
        <v>1129.6867999999999</v>
      </c>
      <c r="K38" s="669">
        <v>1308.6451999999999</v>
      </c>
      <c r="L38" s="669">
        <v>1439.8538000000001</v>
      </c>
      <c r="M38" s="669">
        <v>1383.7832000000001</v>
      </c>
      <c r="N38" s="670">
        <v>858.30439999999999</v>
      </c>
      <c r="O38" s="670">
        <v>1342.6076</v>
      </c>
      <c r="P38" s="655">
        <v>1271.9938999999999</v>
      </c>
      <c r="R38" s="676" t="s">
        <v>647</v>
      </c>
      <c r="S38" s="669">
        <v>507.10469999999998</v>
      </c>
      <c r="T38" s="669">
        <v>661.19989999999996</v>
      </c>
      <c r="U38" s="669">
        <v>511.63440000000003</v>
      </c>
      <c r="V38" s="669">
        <v>642.20180000000005</v>
      </c>
      <c r="W38" s="669">
        <v>725.83569999999997</v>
      </c>
      <c r="X38" s="669">
        <v>882.53959999999995</v>
      </c>
      <c r="Y38" s="669">
        <v>939.96950000000004</v>
      </c>
      <c r="Z38" s="669">
        <v>1125.472</v>
      </c>
      <c r="AA38" s="669">
        <v>1306.0355</v>
      </c>
      <c r="AB38" s="669">
        <v>1436.9893999999999</v>
      </c>
      <c r="AC38" s="669">
        <v>1381.7926</v>
      </c>
      <c r="AD38" s="670">
        <v>855.58939999999996</v>
      </c>
      <c r="AE38" s="670">
        <v>1340.0712000000001</v>
      </c>
      <c r="AF38" s="655">
        <v>1269.4313999999999</v>
      </c>
      <c r="AG38" s="694"/>
      <c r="AH38" s="676" t="s">
        <v>647</v>
      </c>
      <c r="AI38" s="701">
        <v>52.701799999999999</v>
      </c>
      <c r="AJ38" s="701">
        <v>36.173000000000002</v>
      </c>
      <c r="AK38" s="701">
        <v>36.993600000000001</v>
      </c>
      <c r="AL38" s="701">
        <v>33.127000000000002</v>
      </c>
      <c r="AM38" s="701">
        <v>31.203399999999998</v>
      </c>
      <c r="AN38" s="701">
        <v>28.294499999999999</v>
      </c>
      <c r="AO38" s="701">
        <v>25.598600000000001</v>
      </c>
      <c r="AP38" s="701">
        <v>23.419499999999999</v>
      </c>
      <c r="AQ38" s="701">
        <v>22.529299999999999</v>
      </c>
      <c r="AR38" s="701">
        <v>21.796700000000001</v>
      </c>
      <c r="AS38" s="701">
        <v>17.715900000000001</v>
      </c>
      <c r="AT38" s="711">
        <v>27.546700000000001</v>
      </c>
      <c r="AU38" s="711">
        <v>20.062899999999999</v>
      </c>
      <c r="AV38" s="702">
        <v>20.799199999999999</v>
      </c>
      <c r="AX38" s="676" t="s">
        <v>647</v>
      </c>
      <c r="AY38" s="701">
        <v>20.8596</v>
      </c>
      <c r="AZ38" s="701">
        <v>32.423900000000003</v>
      </c>
      <c r="BA38" s="701">
        <v>38.072099999999999</v>
      </c>
      <c r="BB38" s="701">
        <v>46.844700000000003</v>
      </c>
      <c r="BC38" s="701">
        <v>53.457700000000003</v>
      </c>
      <c r="BD38" s="701">
        <v>54.177900000000001</v>
      </c>
      <c r="BE38" s="701">
        <v>58.563099999999999</v>
      </c>
      <c r="BF38" s="701">
        <v>61.8506</v>
      </c>
      <c r="BG38" s="701">
        <v>62.457900000000002</v>
      </c>
      <c r="BH38" s="701">
        <v>61.701500000000003</v>
      </c>
      <c r="BI38" s="701">
        <v>53.985999999999997</v>
      </c>
      <c r="BJ38" s="711">
        <v>55.917499999999997</v>
      </c>
      <c r="BK38" s="711">
        <v>57.9756</v>
      </c>
      <c r="BL38" s="702">
        <v>57.773099999999999</v>
      </c>
      <c r="BN38" s="676" t="s">
        <v>647</v>
      </c>
      <c r="BO38" s="701">
        <v>3.4525000000000001</v>
      </c>
      <c r="BP38" s="701">
        <v>12.475899999999999</v>
      </c>
      <c r="BQ38" s="701">
        <v>12.1136</v>
      </c>
      <c r="BR38" s="701">
        <v>10.01</v>
      </c>
      <c r="BS38" s="701">
        <v>8.0299999999999994</v>
      </c>
      <c r="BT38" s="701">
        <v>10.045400000000001</v>
      </c>
      <c r="BU38" s="701">
        <v>10.0444</v>
      </c>
      <c r="BV38" s="701">
        <v>9.9088999999999992</v>
      </c>
      <c r="BW38" s="701">
        <v>10.0648</v>
      </c>
      <c r="BX38" s="701">
        <v>10.738799999999999</v>
      </c>
      <c r="BY38" s="701">
        <v>22.604299999999999</v>
      </c>
      <c r="BZ38" s="711">
        <v>9.8081999999999994</v>
      </c>
      <c r="CA38" s="711">
        <v>16.5228</v>
      </c>
      <c r="CB38" s="702">
        <v>15.8622</v>
      </c>
      <c r="CD38" s="676" t="s">
        <v>647</v>
      </c>
      <c r="CE38" s="701">
        <v>1.3851</v>
      </c>
      <c r="CF38" s="701">
        <v>1.9865999999999999</v>
      </c>
      <c r="CG38" s="701">
        <v>2.4883000000000002</v>
      </c>
      <c r="CH38" s="701">
        <v>2.3714</v>
      </c>
      <c r="CI38" s="701">
        <v>2.3727999999999998</v>
      </c>
      <c r="CJ38" s="701">
        <v>2.6501999999999999</v>
      </c>
      <c r="CK38" s="701">
        <v>2.5836000000000001</v>
      </c>
      <c r="CL38" s="701">
        <v>2.0234999999999999</v>
      </c>
      <c r="CM38" s="701">
        <v>2.3822999999999999</v>
      </c>
      <c r="CN38" s="701">
        <v>3.2202000000000002</v>
      </c>
      <c r="CO38" s="701">
        <v>2.7545999999999999</v>
      </c>
      <c r="CP38" s="711">
        <v>2.5455000000000001</v>
      </c>
      <c r="CQ38" s="711">
        <v>2.6629</v>
      </c>
      <c r="CR38" s="702">
        <v>2.6514000000000002</v>
      </c>
      <c r="CT38" s="676" t="s">
        <v>647</v>
      </c>
      <c r="CU38" s="701">
        <v>21.600999999999999</v>
      </c>
      <c r="CV38" s="701">
        <v>16.9405</v>
      </c>
      <c r="CW38" s="701">
        <v>10.3323</v>
      </c>
      <c r="CX38" s="701">
        <v>7.6468999999999996</v>
      </c>
      <c r="CY38" s="701">
        <v>4.9360999999999997</v>
      </c>
      <c r="CZ38" s="701">
        <v>4.8319999999999999</v>
      </c>
      <c r="DA38" s="701">
        <v>3.2103000000000002</v>
      </c>
      <c r="DB38" s="701">
        <v>2.7974999999999999</v>
      </c>
      <c r="DC38" s="701">
        <v>2.5657000000000001</v>
      </c>
      <c r="DD38" s="701">
        <v>2.5427</v>
      </c>
      <c r="DE38" s="701">
        <v>2.9392</v>
      </c>
      <c r="DF38" s="711">
        <v>4.1821999999999999</v>
      </c>
      <c r="DG38" s="711">
        <v>2.7757000000000001</v>
      </c>
      <c r="DH38" s="702">
        <v>2.9140999999999999</v>
      </c>
    </row>
    <row r="39" spans="2:112" s="617" customFormat="1" ht="15.75" customHeight="1">
      <c r="B39" s="677" t="s">
        <v>608</v>
      </c>
      <c r="C39" s="678">
        <v>924.44539999999995</v>
      </c>
      <c r="D39" s="678">
        <v>625.92110000000002</v>
      </c>
      <c r="E39" s="678">
        <v>537.82230000000004</v>
      </c>
      <c r="F39" s="678">
        <v>588.78120000000001</v>
      </c>
      <c r="G39" s="678">
        <v>695.46839999999997</v>
      </c>
      <c r="H39" s="678">
        <v>836.38289999999995</v>
      </c>
      <c r="I39" s="678">
        <v>956.17939999999999</v>
      </c>
      <c r="J39" s="678">
        <v>1107.8320000000001</v>
      </c>
      <c r="K39" s="678">
        <v>1197.3887999999999</v>
      </c>
      <c r="L39" s="678">
        <v>1269.9737</v>
      </c>
      <c r="M39" s="678">
        <v>1197.998</v>
      </c>
      <c r="N39" s="679">
        <v>752.2106</v>
      </c>
      <c r="O39" s="679">
        <v>1193.5213000000001</v>
      </c>
      <c r="P39" s="680">
        <v>1007.2126</v>
      </c>
      <c r="R39" s="677" t="s">
        <v>608</v>
      </c>
      <c r="S39" s="678">
        <v>923.86170000000004</v>
      </c>
      <c r="T39" s="678">
        <v>624.45709999999997</v>
      </c>
      <c r="U39" s="678">
        <v>536.41139999999996</v>
      </c>
      <c r="V39" s="678">
        <v>586.14760000000001</v>
      </c>
      <c r="W39" s="678">
        <v>691.69259999999997</v>
      </c>
      <c r="X39" s="678">
        <v>830.03800000000001</v>
      </c>
      <c r="Y39" s="678">
        <v>948.19280000000003</v>
      </c>
      <c r="Z39" s="678">
        <v>1101.2363</v>
      </c>
      <c r="AA39" s="678">
        <v>1189.5001999999999</v>
      </c>
      <c r="AB39" s="678">
        <v>1262.8313000000001</v>
      </c>
      <c r="AC39" s="678">
        <v>1193.9418000000001</v>
      </c>
      <c r="AD39" s="679">
        <v>747.31179999999995</v>
      </c>
      <c r="AE39" s="679">
        <v>1186.5364999999999</v>
      </c>
      <c r="AF39" s="680">
        <v>1001.1084</v>
      </c>
      <c r="AG39" s="694"/>
      <c r="AH39" s="677" t="s">
        <v>608</v>
      </c>
      <c r="AI39" s="704">
        <v>36.0124</v>
      </c>
      <c r="AJ39" s="704">
        <v>33.433500000000002</v>
      </c>
      <c r="AK39" s="704">
        <v>32.298000000000002</v>
      </c>
      <c r="AL39" s="704">
        <v>31.093699999999998</v>
      </c>
      <c r="AM39" s="704">
        <v>30.252099999999999</v>
      </c>
      <c r="AN39" s="704">
        <v>27.552900000000001</v>
      </c>
      <c r="AO39" s="704">
        <v>25.921199999999999</v>
      </c>
      <c r="AP39" s="704">
        <v>23.598800000000001</v>
      </c>
      <c r="AQ39" s="704">
        <v>22.1677</v>
      </c>
      <c r="AR39" s="704">
        <v>19.0382</v>
      </c>
      <c r="AS39" s="704">
        <v>20.4556</v>
      </c>
      <c r="AT39" s="712">
        <v>28.498100000000001</v>
      </c>
      <c r="AU39" s="712">
        <v>21.4984</v>
      </c>
      <c r="AV39" s="705">
        <v>23.705400000000001</v>
      </c>
      <c r="AX39" s="677" t="s">
        <v>608</v>
      </c>
      <c r="AY39" s="704">
        <v>28.378799999999998</v>
      </c>
      <c r="AZ39" s="704">
        <v>30.961300000000001</v>
      </c>
      <c r="BA39" s="704">
        <v>36.374099999999999</v>
      </c>
      <c r="BB39" s="704">
        <v>46.196100000000001</v>
      </c>
      <c r="BC39" s="704">
        <v>51.684699999999999</v>
      </c>
      <c r="BD39" s="704">
        <v>54.736199999999997</v>
      </c>
      <c r="BE39" s="704">
        <v>58.157200000000003</v>
      </c>
      <c r="BF39" s="704">
        <v>59.779400000000003</v>
      </c>
      <c r="BG39" s="704">
        <v>60.581800000000001</v>
      </c>
      <c r="BH39" s="704">
        <v>61.427100000000003</v>
      </c>
      <c r="BI39" s="704">
        <v>59.808900000000001</v>
      </c>
      <c r="BJ39" s="712">
        <v>52.5657</v>
      </c>
      <c r="BK39" s="712">
        <v>60.535800000000002</v>
      </c>
      <c r="BL39" s="705">
        <v>58.0229</v>
      </c>
      <c r="BN39" s="677" t="s">
        <v>608</v>
      </c>
      <c r="BO39" s="704">
        <v>13.1799</v>
      </c>
      <c r="BP39" s="704">
        <v>17.094999999999999</v>
      </c>
      <c r="BQ39" s="704">
        <v>17.988600000000002</v>
      </c>
      <c r="BR39" s="704">
        <v>11.654199999999999</v>
      </c>
      <c r="BS39" s="704">
        <v>9.5086999999999993</v>
      </c>
      <c r="BT39" s="704">
        <v>10.186299999999999</v>
      </c>
      <c r="BU39" s="704">
        <v>9.9138999999999999</v>
      </c>
      <c r="BV39" s="704">
        <v>10.989800000000001</v>
      </c>
      <c r="BW39" s="704">
        <v>11.152100000000001</v>
      </c>
      <c r="BX39" s="704">
        <v>13.1836</v>
      </c>
      <c r="BY39" s="704">
        <v>14.6995</v>
      </c>
      <c r="BZ39" s="712">
        <v>10.646599999999999</v>
      </c>
      <c r="CA39" s="712">
        <v>12.021800000000001</v>
      </c>
      <c r="CB39" s="705">
        <v>11.588200000000001</v>
      </c>
      <c r="CD39" s="677" t="s">
        <v>608</v>
      </c>
      <c r="CE39" s="704">
        <v>1.8695999999999999</v>
      </c>
      <c r="CF39" s="704">
        <v>2.4786000000000001</v>
      </c>
      <c r="CG39" s="704">
        <v>2.8166000000000002</v>
      </c>
      <c r="CH39" s="704">
        <v>3.0415999999999999</v>
      </c>
      <c r="CI39" s="704">
        <v>3.1269</v>
      </c>
      <c r="CJ39" s="704">
        <v>2.8508</v>
      </c>
      <c r="CK39" s="704">
        <v>2.7075</v>
      </c>
      <c r="CL39" s="704">
        <v>2.5246</v>
      </c>
      <c r="CM39" s="704">
        <v>2.8319999999999999</v>
      </c>
      <c r="CN39" s="704">
        <v>3.2048000000000001</v>
      </c>
      <c r="CO39" s="704">
        <v>1.9221999999999999</v>
      </c>
      <c r="CP39" s="712">
        <v>2.8868999999999998</v>
      </c>
      <c r="CQ39" s="712">
        <v>2.76</v>
      </c>
      <c r="CR39" s="705">
        <v>2.8</v>
      </c>
      <c r="CT39" s="677" t="s">
        <v>608</v>
      </c>
      <c r="CU39" s="704">
        <v>20.5593</v>
      </c>
      <c r="CV39" s="704">
        <v>16.031500000000001</v>
      </c>
      <c r="CW39" s="704">
        <v>10.5227</v>
      </c>
      <c r="CX39" s="704">
        <v>8.0145</v>
      </c>
      <c r="CY39" s="704">
        <v>5.4276</v>
      </c>
      <c r="CZ39" s="704">
        <v>4.6738</v>
      </c>
      <c r="DA39" s="704">
        <v>3.3001</v>
      </c>
      <c r="DB39" s="704">
        <v>3.1073</v>
      </c>
      <c r="DC39" s="704">
        <v>3.2664</v>
      </c>
      <c r="DD39" s="704">
        <v>3.1463000000000001</v>
      </c>
      <c r="DE39" s="704">
        <v>3.1137000000000001</v>
      </c>
      <c r="DF39" s="712">
        <v>5.4027000000000003</v>
      </c>
      <c r="DG39" s="712">
        <v>3.1839</v>
      </c>
      <c r="DH39" s="705">
        <v>3.8834</v>
      </c>
    </row>
    <row r="40" spans="2:112" s="506" customFormat="1" ht="15.75" customHeight="1">
      <c r="B40" s="681" t="s">
        <v>104</v>
      </c>
      <c r="C40" s="669">
        <v>876.43870000000004</v>
      </c>
      <c r="D40" s="669">
        <v>662.44680000000005</v>
      </c>
      <c r="E40" s="669">
        <v>579.00040000000001</v>
      </c>
      <c r="F40" s="669">
        <v>616.18960000000004</v>
      </c>
      <c r="G40" s="669">
        <v>718.78710000000001</v>
      </c>
      <c r="H40" s="669">
        <v>823.96519999999998</v>
      </c>
      <c r="I40" s="669">
        <v>926.98649999999998</v>
      </c>
      <c r="J40" s="669">
        <v>1071.1461999999999</v>
      </c>
      <c r="K40" s="669">
        <v>1049.1690000000001</v>
      </c>
      <c r="L40" s="669" t="s">
        <v>110</v>
      </c>
      <c r="M40" s="669" t="s">
        <v>110</v>
      </c>
      <c r="N40" s="670">
        <v>712.16089999999997</v>
      </c>
      <c r="O40" s="670">
        <v>1068.1146000000001</v>
      </c>
      <c r="P40" s="655">
        <v>751.55470000000003</v>
      </c>
      <c r="R40" s="681" t="s">
        <v>104</v>
      </c>
      <c r="S40" s="669">
        <v>874.9923</v>
      </c>
      <c r="T40" s="669">
        <v>661.34180000000003</v>
      </c>
      <c r="U40" s="669">
        <v>577.78869999999995</v>
      </c>
      <c r="V40" s="669">
        <v>613.68759999999997</v>
      </c>
      <c r="W40" s="669">
        <v>714.94650000000001</v>
      </c>
      <c r="X40" s="669">
        <v>816.71050000000002</v>
      </c>
      <c r="Y40" s="669">
        <v>919.53539999999998</v>
      </c>
      <c r="Z40" s="669">
        <v>1061.4471000000001</v>
      </c>
      <c r="AA40" s="669">
        <v>1046.5148999999999</v>
      </c>
      <c r="AB40" s="669" t="s">
        <v>110</v>
      </c>
      <c r="AC40" s="669" t="s">
        <v>110</v>
      </c>
      <c r="AD40" s="670">
        <v>708.20690000000002</v>
      </c>
      <c r="AE40" s="670">
        <v>1059.3873000000001</v>
      </c>
      <c r="AF40" s="655">
        <v>747.07240000000002</v>
      </c>
      <c r="AG40" s="694"/>
      <c r="AH40" s="681" t="s">
        <v>104</v>
      </c>
      <c r="AI40" s="701">
        <v>36.921399999999998</v>
      </c>
      <c r="AJ40" s="701">
        <v>34.839199999999998</v>
      </c>
      <c r="AK40" s="701">
        <v>33.139899999999997</v>
      </c>
      <c r="AL40" s="701">
        <v>31.755099999999999</v>
      </c>
      <c r="AM40" s="701">
        <v>30.852499999999999</v>
      </c>
      <c r="AN40" s="701">
        <v>28.689900000000002</v>
      </c>
      <c r="AO40" s="701">
        <v>26.9876</v>
      </c>
      <c r="AP40" s="701">
        <v>24.819299999999998</v>
      </c>
      <c r="AQ40" s="701">
        <v>23.806999999999999</v>
      </c>
      <c r="AR40" s="701" t="s">
        <v>110</v>
      </c>
      <c r="AS40" s="701" t="s">
        <v>110</v>
      </c>
      <c r="AT40" s="711">
        <v>30.346699999999998</v>
      </c>
      <c r="AU40" s="711">
        <v>24.682099999999998</v>
      </c>
      <c r="AV40" s="702">
        <v>29.4557</v>
      </c>
      <c r="AX40" s="681" t="s">
        <v>104</v>
      </c>
      <c r="AY40" s="701">
        <v>24.768899999999999</v>
      </c>
      <c r="AZ40" s="701">
        <v>30.357600000000001</v>
      </c>
      <c r="BA40" s="701">
        <v>36.521299999999997</v>
      </c>
      <c r="BB40" s="701">
        <v>44.277700000000003</v>
      </c>
      <c r="BC40" s="701">
        <v>49.714100000000002</v>
      </c>
      <c r="BD40" s="701">
        <v>52.259399999999999</v>
      </c>
      <c r="BE40" s="701">
        <v>54.543700000000001</v>
      </c>
      <c r="BF40" s="701">
        <v>57.0777</v>
      </c>
      <c r="BG40" s="701">
        <v>58.801000000000002</v>
      </c>
      <c r="BH40" s="701" t="s">
        <v>110</v>
      </c>
      <c r="BI40" s="701" t="s">
        <v>110</v>
      </c>
      <c r="BJ40" s="711">
        <v>47.393799999999999</v>
      </c>
      <c r="BK40" s="711">
        <v>57.311199999999999</v>
      </c>
      <c r="BL40" s="702">
        <v>48.953699999999998</v>
      </c>
      <c r="BN40" s="681" t="s">
        <v>104</v>
      </c>
      <c r="BO40" s="701">
        <v>15.35</v>
      </c>
      <c r="BP40" s="701">
        <v>16.324000000000002</v>
      </c>
      <c r="BQ40" s="701">
        <v>17.279800000000002</v>
      </c>
      <c r="BR40" s="701">
        <v>12.3726</v>
      </c>
      <c r="BS40" s="701">
        <v>10.622299999999999</v>
      </c>
      <c r="BT40" s="701">
        <v>10.3614</v>
      </c>
      <c r="BU40" s="701">
        <v>11.0045</v>
      </c>
      <c r="BV40" s="701">
        <v>11.687799999999999</v>
      </c>
      <c r="BW40" s="701">
        <v>11.4796</v>
      </c>
      <c r="BX40" s="701" t="s">
        <v>110</v>
      </c>
      <c r="BY40" s="701" t="s">
        <v>110</v>
      </c>
      <c r="BZ40" s="711">
        <v>12.0787</v>
      </c>
      <c r="CA40" s="711">
        <v>11.659599999999999</v>
      </c>
      <c r="CB40" s="702">
        <v>12.0128</v>
      </c>
      <c r="CD40" s="681" t="s">
        <v>104</v>
      </c>
      <c r="CE40" s="701">
        <v>2.254</v>
      </c>
      <c r="CF40" s="701">
        <v>2.5417999999999998</v>
      </c>
      <c r="CG40" s="701">
        <v>2.6960999999999999</v>
      </c>
      <c r="CH40" s="701">
        <v>3.2856999999999998</v>
      </c>
      <c r="CI40" s="701">
        <v>3.3302</v>
      </c>
      <c r="CJ40" s="701">
        <v>3.2126000000000001</v>
      </c>
      <c r="CK40" s="701">
        <v>3.2932999999999999</v>
      </c>
      <c r="CL40" s="701">
        <v>2.8767</v>
      </c>
      <c r="CM40" s="701">
        <v>2.028</v>
      </c>
      <c r="CN40" s="701" t="s">
        <v>110</v>
      </c>
      <c r="CO40" s="701" t="s">
        <v>110</v>
      </c>
      <c r="CP40" s="711">
        <v>3.2012999999999998</v>
      </c>
      <c r="CQ40" s="711">
        <v>2.7616999999999998</v>
      </c>
      <c r="CR40" s="702">
        <v>3.1320999999999999</v>
      </c>
      <c r="CT40" s="681" t="s">
        <v>104</v>
      </c>
      <c r="CU40" s="701">
        <v>20.7056</v>
      </c>
      <c r="CV40" s="701">
        <v>15.9374</v>
      </c>
      <c r="CW40" s="701">
        <v>10.363</v>
      </c>
      <c r="CX40" s="701">
        <v>8.3087999999999997</v>
      </c>
      <c r="CY40" s="701">
        <v>5.4809000000000001</v>
      </c>
      <c r="CZ40" s="701">
        <v>5.4767999999999999</v>
      </c>
      <c r="DA40" s="701">
        <v>4.1708999999999996</v>
      </c>
      <c r="DB40" s="701">
        <v>3.5384000000000002</v>
      </c>
      <c r="DC40" s="701">
        <v>3.8843999999999999</v>
      </c>
      <c r="DD40" s="701" t="s">
        <v>110</v>
      </c>
      <c r="DE40" s="701" t="s">
        <v>110</v>
      </c>
      <c r="DF40" s="711">
        <v>6.9794999999999998</v>
      </c>
      <c r="DG40" s="711">
        <v>3.5853000000000002</v>
      </c>
      <c r="DH40" s="702">
        <v>6.4457000000000004</v>
      </c>
    </row>
    <row r="41" spans="2:112" s="617" customFormat="1" ht="15.75" customHeight="1">
      <c r="B41" s="682" t="s">
        <v>103</v>
      </c>
      <c r="C41" s="683">
        <v>824.83050000000003</v>
      </c>
      <c r="D41" s="683">
        <v>629.84829999999999</v>
      </c>
      <c r="E41" s="683">
        <v>603.16229999999996</v>
      </c>
      <c r="F41" s="683">
        <v>720.24789999999996</v>
      </c>
      <c r="G41" s="683">
        <v>949.34939999999995</v>
      </c>
      <c r="H41" s="683">
        <v>960.81290000000001</v>
      </c>
      <c r="I41" s="683">
        <v>1097.4124999999999</v>
      </c>
      <c r="J41" s="683">
        <v>1089.9273000000001</v>
      </c>
      <c r="K41" s="683" t="s">
        <v>110</v>
      </c>
      <c r="L41" s="683" t="s">
        <v>110</v>
      </c>
      <c r="M41" s="683" t="s">
        <v>110</v>
      </c>
      <c r="N41" s="685">
        <v>790.44650000000001</v>
      </c>
      <c r="O41" s="685">
        <v>1089.9273000000001</v>
      </c>
      <c r="P41" s="686">
        <v>806.13570000000004</v>
      </c>
      <c r="R41" s="682" t="s">
        <v>103</v>
      </c>
      <c r="S41" s="683">
        <v>823.42349999999999</v>
      </c>
      <c r="T41" s="683">
        <v>628.11389999999994</v>
      </c>
      <c r="U41" s="683">
        <v>601.94240000000002</v>
      </c>
      <c r="V41" s="683">
        <v>717.74130000000002</v>
      </c>
      <c r="W41" s="683">
        <v>944.14689999999996</v>
      </c>
      <c r="X41" s="683">
        <v>954.04849999999999</v>
      </c>
      <c r="Y41" s="683">
        <v>1088.7168999999999</v>
      </c>
      <c r="Z41" s="683">
        <v>1085.6691000000001</v>
      </c>
      <c r="AA41" s="683" t="s">
        <v>110</v>
      </c>
      <c r="AB41" s="683" t="s">
        <v>110</v>
      </c>
      <c r="AC41" s="683" t="s">
        <v>110</v>
      </c>
      <c r="AD41" s="685">
        <v>786.78909999999996</v>
      </c>
      <c r="AE41" s="685">
        <v>1085.6691000000001</v>
      </c>
      <c r="AF41" s="686">
        <v>802.44690000000003</v>
      </c>
      <c r="AG41" s="694"/>
      <c r="AH41" s="682" t="s">
        <v>103</v>
      </c>
      <c r="AI41" s="706">
        <v>38.033700000000003</v>
      </c>
      <c r="AJ41" s="706">
        <v>36.437399999999997</v>
      </c>
      <c r="AK41" s="706">
        <v>33.350499999999997</v>
      </c>
      <c r="AL41" s="706">
        <v>32.132599999999996</v>
      </c>
      <c r="AM41" s="706">
        <v>31.345199999999998</v>
      </c>
      <c r="AN41" s="706">
        <v>29.8386</v>
      </c>
      <c r="AO41" s="706">
        <v>28.586200000000002</v>
      </c>
      <c r="AP41" s="706">
        <v>24.581600000000002</v>
      </c>
      <c r="AQ41" s="706" t="s">
        <v>110</v>
      </c>
      <c r="AR41" s="706" t="s">
        <v>110</v>
      </c>
      <c r="AS41" s="706" t="s">
        <v>110</v>
      </c>
      <c r="AT41" s="713">
        <v>31.684799999999999</v>
      </c>
      <c r="AU41" s="713">
        <v>24.581600000000002</v>
      </c>
      <c r="AV41" s="707">
        <v>31.181699999999999</v>
      </c>
      <c r="AX41" s="682" t="s">
        <v>103</v>
      </c>
      <c r="AY41" s="706">
        <v>21.957899999999999</v>
      </c>
      <c r="AZ41" s="706">
        <v>27.776800000000001</v>
      </c>
      <c r="BA41" s="706">
        <v>33.633699999999997</v>
      </c>
      <c r="BB41" s="706">
        <v>41.513100000000001</v>
      </c>
      <c r="BC41" s="706">
        <v>44.584600000000002</v>
      </c>
      <c r="BD41" s="706">
        <v>50.206499999999998</v>
      </c>
      <c r="BE41" s="706">
        <v>52.359299999999998</v>
      </c>
      <c r="BF41" s="706">
        <v>58.697000000000003</v>
      </c>
      <c r="BG41" s="706" t="s">
        <v>110</v>
      </c>
      <c r="BH41" s="706" t="s">
        <v>110</v>
      </c>
      <c r="BI41" s="706" t="s">
        <v>110</v>
      </c>
      <c r="BJ41" s="713">
        <v>42.5015</v>
      </c>
      <c r="BK41" s="713">
        <v>58.697000000000003</v>
      </c>
      <c r="BL41" s="707">
        <v>43.648699999999998</v>
      </c>
      <c r="BN41" s="682" t="s">
        <v>103</v>
      </c>
      <c r="BO41" s="706">
        <v>16.633099999999999</v>
      </c>
      <c r="BP41" s="706">
        <v>16.723199999999999</v>
      </c>
      <c r="BQ41" s="706">
        <v>19.627500000000001</v>
      </c>
      <c r="BR41" s="706">
        <v>14.5745</v>
      </c>
      <c r="BS41" s="706">
        <v>15.2171</v>
      </c>
      <c r="BT41" s="706">
        <v>11.767300000000001</v>
      </c>
      <c r="BU41" s="706">
        <v>12.104100000000001</v>
      </c>
      <c r="BV41" s="706">
        <v>10.0778</v>
      </c>
      <c r="BW41" s="706" t="s">
        <v>110</v>
      </c>
      <c r="BX41" s="706" t="s">
        <v>110</v>
      </c>
      <c r="BY41" s="706" t="s">
        <v>110</v>
      </c>
      <c r="BZ41" s="713">
        <v>14.8414</v>
      </c>
      <c r="CA41" s="713">
        <v>10.0778</v>
      </c>
      <c r="CB41" s="707">
        <v>14.504</v>
      </c>
      <c r="CD41" s="682" t="s">
        <v>103</v>
      </c>
      <c r="CE41" s="706">
        <v>1.9893000000000001</v>
      </c>
      <c r="CF41" s="706">
        <v>2.3043</v>
      </c>
      <c r="CG41" s="706">
        <v>2.9738000000000002</v>
      </c>
      <c r="CH41" s="706">
        <v>3.1625000000000001</v>
      </c>
      <c r="CI41" s="706">
        <v>3.0821999999999998</v>
      </c>
      <c r="CJ41" s="706">
        <v>2.8689</v>
      </c>
      <c r="CK41" s="706">
        <v>3.2250000000000001</v>
      </c>
      <c r="CL41" s="706">
        <v>2.9220000000000002</v>
      </c>
      <c r="CM41" s="706" t="s">
        <v>110</v>
      </c>
      <c r="CN41" s="706" t="s">
        <v>110</v>
      </c>
      <c r="CO41" s="706" t="s">
        <v>110</v>
      </c>
      <c r="CP41" s="713">
        <v>3.0375999999999999</v>
      </c>
      <c r="CQ41" s="713">
        <v>2.9220000000000002</v>
      </c>
      <c r="CR41" s="707">
        <v>3.0293999999999999</v>
      </c>
      <c r="CT41" s="682" t="s">
        <v>103</v>
      </c>
      <c r="CU41" s="706">
        <v>21.385899999999999</v>
      </c>
      <c r="CV41" s="706">
        <v>16.758199999999999</v>
      </c>
      <c r="CW41" s="706">
        <v>10.4145</v>
      </c>
      <c r="CX41" s="706">
        <v>8.6173000000000002</v>
      </c>
      <c r="CY41" s="706">
        <v>5.7709000000000001</v>
      </c>
      <c r="CZ41" s="706">
        <v>5.3186999999999998</v>
      </c>
      <c r="DA41" s="706">
        <v>3.7254</v>
      </c>
      <c r="DB41" s="706">
        <v>3.7218</v>
      </c>
      <c r="DC41" s="706" t="s">
        <v>110</v>
      </c>
      <c r="DD41" s="706" t="s">
        <v>110</v>
      </c>
      <c r="DE41" s="706" t="s">
        <v>110</v>
      </c>
      <c r="DF41" s="713">
        <v>7.9347000000000003</v>
      </c>
      <c r="DG41" s="713">
        <v>3.7218</v>
      </c>
      <c r="DH41" s="707">
        <v>7.6363000000000003</v>
      </c>
    </row>
    <row r="42" spans="2:112" s="690" customFormat="1">
      <c r="B42" s="38" t="s">
        <v>328</v>
      </c>
      <c r="C42" s="688"/>
      <c r="D42" s="688"/>
      <c r="E42" s="688"/>
      <c r="F42" s="688"/>
      <c r="G42" s="688"/>
      <c r="H42" s="688"/>
      <c r="I42" s="688"/>
      <c r="J42" s="688"/>
      <c r="K42" s="688"/>
      <c r="L42" s="688"/>
      <c r="M42" s="688"/>
      <c r="N42" s="688"/>
      <c r="O42" s="688"/>
      <c r="P42" s="689"/>
      <c r="R42" s="38" t="s">
        <v>328</v>
      </c>
      <c r="S42" s="688"/>
      <c r="T42" s="688"/>
      <c r="U42" s="688"/>
      <c r="V42" s="688"/>
      <c r="W42" s="688"/>
      <c r="X42" s="688"/>
      <c r="Y42" s="688"/>
      <c r="Z42" s="688"/>
      <c r="AA42" s="688"/>
      <c r="AB42" s="688"/>
      <c r="AC42" s="688"/>
      <c r="AD42" s="688"/>
      <c r="AE42" s="688"/>
      <c r="AF42" s="689"/>
      <c r="AG42" s="691"/>
      <c r="AH42" s="38" t="s">
        <v>328</v>
      </c>
      <c r="AI42" s="688"/>
      <c r="AJ42" s="688"/>
      <c r="AK42" s="688"/>
      <c r="AL42" s="688"/>
      <c r="AM42" s="688"/>
      <c r="AN42" s="688"/>
      <c r="AO42" s="688"/>
      <c r="AP42" s="688"/>
      <c r="AQ42" s="688"/>
      <c r="AR42" s="688"/>
      <c r="AS42" s="688"/>
      <c r="AT42" s="688"/>
      <c r="AU42" s="688"/>
      <c r="AV42" s="689"/>
      <c r="AX42" s="38" t="s">
        <v>328</v>
      </c>
      <c r="AY42" s="688"/>
      <c r="AZ42" s="688"/>
      <c r="BA42" s="688"/>
      <c r="BB42" s="688"/>
      <c r="BC42" s="688"/>
      <c r="BD42" s="688"/>
      <c r="BE42" s="688"/>
      <c r="BF42" s="688"/>
      <c r="BG42" s="688"/>
      <c r="BH42" s="688"/>
      <c r="BI42" s="688"/>
      <c r="BJ42" s="688"/>
      <c r="BK42" s="688"/>
      <c r="BL42" s="689"/>
      <c r="BN42" s="38" t="s">
        <v>328</v>
      </c>
      <c r="BO42" s="688"/>
      <c r="BP42" s="688"/>
      <c r="BQ42" s="688"/>
      <c r="BR42" s="688"/>
      <c r="BS42" s="688"/>
      <c r="BT42" s="688"/>
      <c r="BU42" s="688"/>
      <c r="BV42" s="688"/>
      <c r="BW42" s="688"/>
      <c r="BX42" s="688"/>
      <c r="BY42" s="688"/>
      <c r="BZ42" s="688"/>
      <c r="CA42" s="688"/>
      <c r="CB42" s="689"/>
      <c r="CD42" s="38" t="s">
        <v>328</v>
      </c>
      <c r="CE42" s="688"/>
      <c r="CF42" s="688"/>
      <c r="CG42" s="688"/>
      <c r="CH42" s="688"/>
      <c r="CI42" s="688"/>
      <c r="CJ42" s="688"/>
      <c r="CK42" s="688"/>
      <c r="CL42" s="688"/>
      <c r="CM42" s="688"/>
      <c r="CN42" s="688"/>
      <c r="CO42" s="688"/>
      <c r="CP42" s="688"/>
      <c r="CQ42" s="688"/>
      <c r="CR42" s="689"/>
      <c r="CT42" s="38" t="s">
        <v>328</v>
      </c>
      <c r="CU42" s="688"/>
      <c r="CV42" s="688"/>
      <c r="CW42" s="688"/>
      <c r="CX42" s="688"/>
      <c r="CY42" s="688"/>
      <c r="CZ42" s="688"/>
      <c r="DA42" s="688"/>
      <c r="DB42" s="688"/>
      <c r="DC42" s="688"/>
      <c r="DD42" s="688"/>
      <c r="DE42" s="688"/>
      <c r="DF42" s="688"/>
      <c r="DG42" s="688"/>
      <c r="DH42" s="689"/>
    </row>
    <row r="43" spans="2:112" s="304" customFormat="1">
      <c r="B43" s="38" t="s">
        <v>648</v>
      </c>
      <c r="C43" s="688"/>
      <c r="D43" s="688"/>
      <c r="E43" s="688"/>
      <c r="F43" s="688"/>
      <c r="G43" s="688"/>
      <c r="H43" s="688"/>
      <c r="I43" s="688"/>
      <c r="J43" s="688"/>
      <c r="K43" s="688"/>
      <c r="L43" s="688"/>
      <c r="M43" s="688"/>
      <c r="N43" s="688"/>
      <c r="O43" s="688"/>
      <c r="P43" s="689"/>
      <c r="R43" s="38" t="s">
        <v>648</v>
      </c>
      <c r="S43" s="688"/>
      <c r="T43" s="688"/>
      <c r="U43" s="688"/>
      <c r="V43" s="688"/>
      <c r="W43" s="688"/>
      <c r="X43" s="688"/>
      <c r="Y43" s="688"/>
      <c r="Z43" s="688"/>
      <c r="AA43" s="688"/>
      <c r="AB43" s="688"/>
      <c r="AC43" s="688"/>
      <c r="AD43" s="688"/>
      <c r="AE43" s="688"/>
      <c r="AF43" s="689"/>
      <c r="AG43" s="691"/>
      <c r="AH43" s="38" t="s">
        <v>648</v>
      </c>
      <c r="AI43" s="688"/>
      <c r="AJ43" s="688"/>
      <c r="AK43" s="688"/>
      <c r="AL43" s="688"/>
      <c r="AM43" s="688"/>
      <c r="AN43" s="688"/>
      <c r="AO43" s="688"/>
      <c r="AP43" s="688"/>
      <c r="AQ43" s="688"/>
      <c r="AR43" s="688"/>
      <c r="AS43" s="688"/>
      <c r="AT43" s="688"/>
      <c r="AU43" s="688"/>
      <c r="AV43" s="689"/>
      <c r="AX43" s="38" t="s">
        <v>648</v>
      </c>
      <c r="AY43" s="688"/>
      <c r="AZ43" s="688"/>
      <c r="BA43" s="688"/>
      <c r="BB43" s="688"/>
      <c r="BC43" s="688"/>
      <c r="BD43" s="688"/>
      <c r="BE43" s="688"/>
      <c r="BF43" s="688"/>
      <c r="BG43" s="688"/>
      <c r="BH43" s="688"/>
      <c r="BI43" s="688"/>
      <c r="BJ43" s="688"/>
      <c r="BK43" s="688"/>
      <c r="BL43" s="689"/>
      <c r="BN43" s="38" t="s">
        <v>648</v>
      </c>
      <c r="BO43" s="688"/>
      <c r="BP43" s="688"/>
      <c r="BQ43" s="688"/>
      <c r="BR43" s="688"/>
      <c r="BS43" s="688"/>
      <c r="BT43" s="688"/>
      <c r="BU43" s="688"/>
      <c r="BV43" s="688"/>
      <c r="BW43" s="688"/>
      <c r="BX43" s="688"/>
      <c r="BY43" s="688"/>
      <c r="BZ43" s="688"/>
      <c r="CA43" s="688"/>
      <c r="CB43" s="689"/>
      <c r="CD43" s="38" t="s">
        <v>648</v>
      </c>
      <c r="CE43" s="688"/>
      <c r="CF43" s="688"/>
      <c r="CG43" s="688"/>
      <c r="CH43" s="688"/>
      <c r="CI43" s="688"/>
      <c r="CJ43" s="688"/>
      <c r="CK43" s="688"/>
      <c r="CL43" s="688"/>
      <c r="CM43" s="688"/>
      <c r="CN43" s="688"/>
      <c r="CO43" s="688"/>
      <c r="CP43" s="688"/>
      <c r="CQ43" s="688"/>
      <c r="CR43" s="689"/>
      <c r="CT43" s="38" t="s">
        <v>648</v>
      </c>
      <c r="CU43" s="688"/>
      <c r="CV43" s="688"/>
      <c r="CW43" s="688"/>
      <c r="CX43" s="688"/>
      <c r="CY43" s="688"/>
      <c r="CZ43" s="688"/>
      <c r="DA43" s="688"/>
      <c r="DB43" s="688"/>
      <c r="DC43" s="688"/>
      <c r="DD43" s="688"/>
      <c r="DE43" s="688"/>
      <c r="DF43" s="688"/>
      <c r="DG43" s="688"/>
      <c r="DH43" s="689"/>
    </row>
    <row r="44" spans="2:112" s="304" customFormat="1" ht="12">
      <c r="B44" s="304" t="s">
        <v>609</v>
      </c>
      <c r="C44" s="692"/>
      <c r="D44" s="692"/>
      <c r="E44" s="692"/>
      <c r="F44" s="692"/>
      <c r="G44" s="692"/>
      <c r="H44" s="692"/>
      <c r="I44" s="692"/>
      <c r="J44" s="692"/>
      <c r="K44" s="692"/>
      <c r="L44" s="692"/>
      <c r="M44" s="692"/>
      <c r="N44" s="692"/>
      <c r="O44" s="692"/>
      <c r="P44" s="693"/>
      <c r="R44" s="304" t="s">
        <v>609</v>
      </c>
      <c r="S44" s="692"/>
      <c r="T44" s="692"/>
      <c r="U44" s="692"/>
      <c r="V44" s="692"/>
      <c r="W44" s="692"/>
      <c r="X44" s="692"/>
      <c r="Y44" s="692"/>
      <c r="Z44" s="692"/>
      <c r="AA44" s="692"/>
      <c r="AB44" s="692"/>
      <c r="AC44" s="692"/>
      <c r="AD44" s="692"/>
      <c r="AE44" s="692"/>
      <c r="AF44" s="693"/>
      <c r="AG44" s="691"/>
      <c r="AH44" s="304" t="s">
        <v>609</v>
      </c>
      <c r="AI44" s="692"/>
      <c r="AJ44" s="692"/>
      <c r="AK44" s="692"/>
      <c r="AL44" s="692"/>
      <c r="AM44" s="692"/>
      <c r="AN44" s="692"/>
      <c r="AO44" s="692"/>
      <c r="AP44" s="692"/>
      <c r="AQ44" s="692"/>
      <c r="AR44" s="692"/>
      <c r="AS44" s="692"/>
      <c r="AT44" s="692"/>
      <c r="AU44" s="692"/>
      <c r="AV44" s="693"/>
      <c r="AX44" s="304" t="s">
        <v>609</v>
      </c>
      <c r="AY44" s="692"/>
      <c r="AZ44" s="692"/>
      <c r="BA44" s="692"/>
      <c r="BB44" s="692"/>
      <c r="BC44" s="692"/>
      <c r="BD44" s="692"/>
      <c r="BE44" s="692"/>
      <c r="BF44" s="692"/>
      <c r="BG44" s="692"/>
      <c r="BH44" s="692"/>
      <c r="BI44" s="692"/>
      <c r="BJ44" s="692"/>
      <c r="BK44" s="692"/>
      <c r="BL44" s="693"/>
      <c r="BN44" s="304" t="s">
        <v>609</v>
      </c>
      <c r="BO44" s="692"/>
      <c r="BP44" s="692"/>
      <c r="BQ44" s="692"/>
      <c r="BR44" s="692"/>
      <c r="BS44" s="692"/>
      <c r="BT44" s="692"/>
      <c r="BU44" s="692"/>
      <c r="BV44" s="692"/>
      <c r="BW44" s="692"/>
      <c r="BX44" s="692"/>
      <c r="BY44" s="692"/>
      <c r="BZ44" s="692"/>
      <c r="CA44" s="692"/>
      <c r="CB44" s="693"/>
      <c r="CD44" s="304" t="s">
        <v>609</v>
      </c>
      <c r="CE44" s="692"/>
      <c r="CF44" s="692"/>
      <c r="CG44" s="692"/>
      <c r="CH44" s="692"/>
      <c r="CI44" s="692"/>
      <c r="CJ44" s="692"/>
      <c r="CK44" s="692"/>
      <c r="CL44" s="692"/>
      <c r="CM44" s="692"/>
      <c r="CN44" s="692"/>
      <c r="CO44" s="692"/>
      <c r="CP44" s="692"/>
      <c r="CQ44" s="692"/>
      <c r="CR44" s="693"/>
      <c r="CT44" s="304" t="s">
        <v>609</v>
      </c>
      <c r="CU44" s="692"/>
      <c r="CV44" s="692"/>
      <c r="CW44" s="692"/>
      <c r="CX44" s="692"/>
      <c r="CY44" s="692"/>
      <c r="CZ44" s="692"/>
      <c r="DA44" s="692"/>
      <c r="DB44" s="692"/>
      <c r="DC44" s="692"/>
      <c r="DD44" s="692"/>
      <c r="DE44" s="692"/>
      <c r="DF44" s="692"/>
      <c r="DG44" s="692"/>
      <c r="DH44" s="693"/>
    </row>
    <row r="45" spans="2:112" s="304" customFormat="1" ht="12">
      <c r="B45" s="306" t="s">
        <v>725</v>
      </c>
      <c r="C45" s="692"/>
      <c r="D45" s="692"/>
      <c r="E45" s="692"/>
      <c r="F45" s="692"/>
      <c r="G45" s="692"/>
      <c r="H45" s="692"/>
      <c r="I45" s="692"/>
      <c r="J45" s="692"/>
      <c r="K45" s="692"/>
      <c r="L45" s="692"/>
      <c r="M45" s="692"/>
      <c r="N45" s="692"/>
      <c r="O45" s="692"/>
      <c r="P45" s="693"/>
      <c r="R45" s="306" t="s">
        <v>725</v>
      </c>
      <c r="S45" s="692"/>
      <c r="T45" s="692"/>
      <c r="U45" s="692"/>
      <c r="V45" s="692"/>
      <c r="W45" s="692"/>
      <c r="X45" s="692"/>
      <c r="Y45" s="692"/>
      <c r="Z45" s="692"/>
      <c r="AA45" s="692"/>
      <c r="AB45" s="692"/>
      <c r="AC45" s="692"/>
      <c r="AD45" s="692"/>
      <c r="AE45" s="692"/>
      <c r="AF45" s="692"/>
      <c r="AH45" s="306" t="s">
        <v>725</v>
      </c>
      <c r="AI45" s="692"/>
      <c r="AJ45" s="692"/>
      <c r="AK45" s="692"/>
      <c r="AL45" s="692"/>
      <c r="AM45" s="692"/>
      <c r="AN45" s="692"/>
      <c r="AO45" s="692"/>
      <c r="AP45" s="692"/>
      <c r="AQ45" s="692"/>
      <c r="AR45" s="692"/>
      <c r="AS45" s="692"/>
      <c r="AT45" s="692"/>
      <c r="AU45" s="692"/>
      <c r="AV45" s="693"/>
      <c r="AX45" s="306" t="s">
        <v>725</v>
      </c>
      <c r="AY45" s="692"/>
      <c r="AZ45" s="692"/>
      <c r="BA45" s="692"/>
      <c r="BB45" s="692"/>
      <c r="BC45" s="692"/>
      <c r="BD45" s="692"/>
      <c r="BE45" s="692"/>
      <c r="BF45" s="692"/>
      <c r="BG45" s="692"/>
      <c r="BH45" s="692"/>
      <c r="BI45" s="692"/>
      <c r="BJ45" s="692"/>
      <c r="BK45" s="692"/>
      <c r="BL45" s="693"/>
      <c r="BN45" s="306" t="s">
        <v>725</v>
      </c>
      <c r="BO45" s="692"/>
      <c r="BP45" s="692"/>
      <c r="BQ45" s="692"/>
      <c r="BR45" s="692"/>
      <c r="BS45" s="692"/>
      <c r="BT45" s="692"/>
      <c r="BU45" s="692"/>
      <c r="BV45" s="692"/>
      <c r="BW45" s="692"/>
      <c r="BX45" s="692"/>
      <c r="BY45" s="692"/>
      <c r="BZ45" s="692"/>
      <c r="CA45" s="692"/>
      <c r="CB45" s="693"/>
      <c r="CD45" s="306" t="s">
        <v>725</v>
      </c>
      <c r="CE45" s="692"/>
      <c r="CF45" s="692"/>
      <c r="CG45" s="692"/>
      <c r="CH45" s="692"/>
      <c r="CI45" s="692"/>
      <c r="CJ45" s="692"/>
      <c r="CK45" s="692"/>
      <c r="CL45" s="692"/>
      <c r="CM45" s="692"/>
      <c r="CN45" s="692"/>
      <c r="CO45" s="692"/>
      <c r="CP45" s="692"/>
      <c r="CQ45" s="692"/>
      <c r="CR45" s="693"/>
      <c r="CT45" s="306" t="s">
        <v>725</v>
      </c>
      <c r="CU45" s="692"/>
      <c r="CV45" s="692"/>
      <c r="CW45" s="692"/>
      <c r="CX45" s="692"/>
      <c r="CY45" s="692"/>
      <c r="CZ45" s="692"/>
      <c r="DA45" s="692"/>
      <c r="DB45" s="692"/>
      <c r="DC45" s="692"/>
      <c r="DD45" s="692"/>
      <c r="DE45" s="692"/>
      <c r="DF45" s="692"/>
      <c r="DG45" s="692"/>
      <c r="DH45" s="693"/>
    </row>
    <row r="46" spans="2:112">
      <c r="C46" s="54"/>
      <c r="D46" s="54"/>
      <c r="E46" s="54"/>
      <c r="F46" s="54"/>
      <c r="G46" s="54"/>
      <c r="H46" s="54"/>
      <c r="I46" s="54"/>
      <c r="J46" s="54"/>
      <c r="K46" s="54"/>
      <c r="L46" s="54"/>
      <c r="M46" s="54"/>
      <c r="N46" s="54"/>
      <c r="O46" s="54"/>
      <c r="P46" s="91"/>
      <c r="AI46" s="54"/>
      <c r="AJ46" s="54"/>
      <c r="AK46" s="54"/>
      <c r="AL46" s="54"/>
      <c r="AM46" s="54"/>
      <c r="AN46" s="54"/>
      <c r="AO46" s="54"/>
      <c r="AP46" s="54"/>
      <c r="AQ46" s="54"/>
      <c r="AR46" s="54"/>
      <c r="AS46" s="54"/>
      <c r="AT46" s="54"/>
      <c r="AU46" s="54"/>
      <c r="AV46" s="91"/>
      <c r="AY46" s="54"/>
      <c r="AZ46" s="54"/>
      <c r="BA46" s="54"/>
      <c r="BB46" s="54"/>
      <c r="BC46" s="54"/>
      <c r="BD46" s="54"/>
      <c r="BE46" s="54"/>
      <c r="BF46" s="54"/>
      <c r="BG46" s="54"/>
      <c r="BH46" s="54"/>
      <c r="BI46" s="54"/>
      <c r="BJ46" s="54"/>
      <c r="BK46" s="54"/>
      <c r="BL46" s="91"/>
      <c r="BO46" s="54"/>
      <c r="BP46" s="54"/>
      <c r="BQ46" s="54"/>
      <c r="BR46" s="54"/>
      <c r="BS46" s="54"/>
      <c r="BT46" s="54"/>
      <c r="BU46" s="54"/>
      <c r="BV46" s="54"/>
      <c r="BW46" s="54"/>
      <c r="BX46" s="54"/>
      <c r="BY46" s="54"/>
      <c r="BZ46" s="54"/>
      <c r="CA46" s="54"/>
      <c r="CB46" s="91"/>
      <c r="CE46" s="54"/>
      <c r="CF46" s="54"/>
      <c r="CG46" s="54"/>
      <c r="CH46" s="54"/>
      <c r="CI46" s="54"/>
      <c r="CJ46" s="54"/>
      <c r="CK46" s="54"/>
      <c r="CL46" s="54"/>
      <c r="CM46" s="54"/>
      <c r="CN46" s="54"/>
      <c r="CO46" s="54"/>
      <c r="CP46" s="54"/>
      <c r="CQ46" s="54"/>
      <c r="CR46" s="91"/>
      <c r="CU46" s="54"/>
      <c r="CV46" s="54"/>
      <c r="CW46" s="54"/>
      <c r="CX46" s="54"/>
      <c r="CY46" s="54"/>
      <c r="CZ46" s="54"/>
      <c r="DA46" s="54"/>
      <c r="DB46" s="54"/>
      <c r="DC46" s="54"/>
      <c r="DD46" s="54"/>
      <c r="DE46" s="54"/>
      <c r="DF46" s="54"/>
      <c r="DG46" s="54"/>
      <c r="DH46" s="91"/>
    </row>
    <row r="47" spans="2:112">
      <c r="P47"/>
    </row>
    <row r="48" spans="2:112">
      <c r="P48"/>
    </row>
    <row r="49" spans="16:16">
      <c r="P49"/>
    </row>
    <row r="50" spans="16:16">
      <c r="P50"/>
    </row>
  </sheetData>
  <phoneticPr fontId="2" type="noConversion"/>
  <pageMargins left="0.39370078740157483" right="0.39370078740157483" top="0.78740157480314965" bottom="0.78740157480314965" header="0.39370078740157483" footer="0.39370078740157483"/>
  <pageSetup paperSize="9" scale="68" firstPageNumber="49" fitToWidth="7"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colBreaks count="1" manualBreakCount="1">
    <brk id="32" max="45" man="1"/>
  </colBreaks>
</worksheet>
</file>

<file path=xl/worksheets/sheet24.xml><?xml version="1.0" encoding="utf-8"?>
<worksheet xmlns="http://schemas.openxmlformats.org/spreadsheetml/2006/main" xmlns:r="http://schemas.openxmlformats.org/officeDocument/2006/relationships">
  <sheetPr>
    <tabColor rgb="FF00B050"/>
  </sheetPr>
  <dimension ref="A1:DX55"/>
  <sheetViews>
    <sheetView zoomScaleNormal="100" zoomScaleSheetLayoutView="70" zoomScalePageLayoutView="85" workbookViewId="0">
      <selection activeCell="K3" sqref="K3"/>
    </sheetView>
  </sheetViews>
  <sheetFormatPr baseColWidth="10" defaultRowHeight="12.75"/>
  <cols>
    <col min="1" max="1" width="3.140625" customWidth="1"/>
    <col min="2" max="2" width="31" customWidth="1"/>
    <col min="14" max="15" width="13.42578125" customWidth="1"/>
    <col min="16" max="16" width="11.42578125" style="95"/>
    <col min="17" max="17" width="3.140625" customWidth="1"/>
    <col min="18" max="18" width="31.5703125" customWidth="1"/>
    <col min="30" max="31" width="13.42578125" customWidth="1"/>
    <col min="32" max="32" width="11.42578125" style="95"/>
    <col min="33" max="33" width="3.140625" customWidth="1"/>
    <col min="34" max="34" width="29.7109375" customWidth="1"/>
    <col min="46" max="47" width="13.42578125" customWidth="1"/>
    <col min="48" max="48" width="11.42578125" style="95"/>
    <col min="49" max="49" width="3.140625" customWidth="1"/>
    <col min="50" max="50" width="28.28515625" customWidth="1"/>
    <col min="62" max="63" width="13.42578125" customWidth="1"/>
    <col min="64" max="64" width="11.42578125" style="95"/>
    <col min="65" max="65" width="3.85546875" customWidth="1"/>
    <col min="66" max="66" width="28.28515625" customWidth="1"/>
    <col min="78" max="79" width="13.42578125" customWidth="1"/>
    <col min="80" max="80" width="11.42578125" style="95"/>
    <col min="81" max="81" width="3.140625" customWidth="1"/>
    <col min="82" max="82" width="27.140625" customWidth="1"/>
    <col min="94" max="95" width="13.42578125" customWidth="1"/>
    <col min="96" max="96" width="11.42578125" style="95"/>
    <col min="97" max="97" width="3.140625" customWidth="1"/>
    <col min="98" max="98" width="28.7109375" customWidth="1"/>
    <col min="110" max="111" width="13.42578125" customWidth="1"/>
    <col min="112" max="112" width="11.42578125" style="95"/>
    <col min="113" max="113" width="3.140625" customWidth="1"/>
    <col min="114" max="114" width="29" customWidth="1"/>
    <col min="126" max="126" width="13.42578125" customWidth="1"/>
    <col min="127" max="127" width="13.42578125" style="95" customWidth="1"/>
  </cols>
  <sheetData>
    <row r="1" spans="1:128" ht="21">
      <c r="A1" s="122" t="s">
        <v>854</v>
      </c>
      <c r="B1" s="70"/>
      <c r="C1" s="104"/>
      <c r="D1" s="104"/>
      <c r="E1" s="104"/>
      <c r="F1" s="104"/>
      <c r="G1" s="104"/>
      <c r="H1" s="104"/>
      <c r="I1" s="104"/>
      <c r="J1" s="104"/>
      <c r="K1" s="104"/>
      <c r="L1" s="104"/>
      <c r="M1" s="104"/>
      <c r="N1" s="104"/>
      <c r="O1" s="104"/>
      <c r="P1" s="123"/>
      <c r="Q1" s="103"/>
      <c r="R1" s="70"/>
      <c r="S1" s="104"/>
      <c r="T1" s="104"/>
      <c r="U1" s="104"/>
      <c r="V1" s="104"/>
      <c r="W1" s="104"/>
      <c r="X1" s="104"/>
      <c r="Y1" s="104"/>
      <c r="Z1" s="104"/>
      <c r="AA1" s="104"/>
      <c r="AB1" s="104"/>
      <c r="AC1" s="104"/>
      <c r="AD1" s="104"/>
      <c r="AE1" s="104"/>
      <c r="AF1" s="123"/>
      <c r="AG1" s="103"/>
      <c r="AH1" s="70"/>
      <c r="AI1" s="104"/>
      <c r="AJ1" s="104"/>
      <c r="AK1" s="104"/>
      <c r="AL1" s="104"/>
      <c r="AM1" s="104"/>
      <c r="AN1" s="104"/>
      <c r="AO1" s="104"/>
      <c r="AP1" s="104"/>
      <c r="AQ1" s="104"/>
      <c r="AR1" s="104"/>
      <c r="AS1" s="104"/>
      <c r="AT1" s="104"/>
      <c r="AU1" s="104"/>
      <c r="AV1" s="123"/>
      <c r="AW1" s="103"/>
      <c r="AX1" s="70"/>
      <c r="AY1" s="104"/>
      <c r="AZ1" s="104"/>
      <c r="BA1" s="104"/>
      <c r="BB1" s="104"/>
      <c r="BC1" s="104"/>
      <c r="BD1" s="104"/>
      <c r="BE1" s="104"/>
      <c r="BF1" s="104"/>
      <c r="BG1" s="104"/>
      <c r="BH1" s="104"/>
      <c r="BI1" s="104"/>
      <c r="BJ1" s="104"/>
      <c r="BK1" s="104"/>
      <c r="BL1" s="125"/>
      <c r="BM1" s="103"/>
      <c r="BN1" s="70"/>
      <c r="BO1" s="104"/>
      <c r="BP1" s="104"/>
      <c r="BQ1" s="104"/>
      <c r="BR1" s="104"/>
      <c r="BS1" s="104"/>
      <c r="BT1" s="104"/>
      <c r="BU1" s="104"/>
      <c r="BV1" s="104"/>
      <c r="BW1" s="104"/>
      <c r="BX1" s="104"/>
      <c r="BY1" s="104"/>
      <c r="BZ1" s="104"/>
      <c r="CA1" s="104"/>
      <c r="CB1" s="123"/>
      <c r="CC1" s="103"/>
      <c r="CD1" s="70"/>
      <c r="CE1" s="104"/>
      <c r="CF1" s="104"/>
      <c r="CG1" s="104"/>
      <c r="CH1" s="104"/>
      <c r="CI1" s="104"/>
      <c r="CJ1" s="104"/>
      <c r="CK1" s="104"/>
      <c r="CL1" s="104"/>
      <c r="CM1" s="104"/>
      <c r="CN1" s="104"/>
      <c r="CO1" s="104"/>
      <c r="CP1" s="104"/>
      <c r="CQ1" s="104"/>
      <c r="CR1" s="123"/>
      <c r="CS1" s="103"/>
      <c r="CT1" s="70"/>
      <c r="CU1" s="104"/>
      <c r="CV1" s="104"/>
      <c r="CW1" s="104"/>
      <c r="CX1" s="104"/>
      <c r="CY1" s="104"/>
      <c r="CZ1" s="104"/>
      <c r="DA1" s="104"/>
      <c r="DB1" s="104"/>
      <c r="DC1" s="104"/>
      <c r="DD1" s="104"/>
      <c r="DE1" s="104"/>
      <c r="DF1" s="104"/>
      <c r="DG1" s="104"/>
      <c r="DH1" s="123"/>
      <c r="DI1" s="103"/>
      <c r="DJ1" s="70"/>
      <c r="DK1" s="106"/>
      <c r="DL1" s="106"/>
      <c r="DM1" s="106"/>
      <c r="DN1" s="106"/>
      <c r="DO1" s="106"/>
      <c r="DP1" s="106"/>
      <c r="DQ1" s="106"/>
      <c r="DR1" s="106"/>
      <c r="DS1" s="106"/>
      <c r="DT1" s="106"/>
      <c r="DU1" s="106"/>
      <c r="DV1" s="106"/>
      <c r="DW1" s="125"/>
      <c r="DX1" s="103"/>
    </row>
    <row r="2" spans="1:128" ht="12.75" customHeight="1">
      <c r="A2" s="9"/>
      <c r="B2" s="70"/>
      <c r="C2" s="104"/>
      <c r="D2" s="104"/>
      <c r="E2" s="104"/>
      <c r="F2" s="104"/>
      <c r="G2" s="104"/>
      <c r="H2" s="104"/>
      <c r="I2" s="104"/>
      <c r="J2" s="104"/>
      <c r="K2" s="104"/>
      <c r="L2" s="104"/>
      <c r="M2" s="104"/>
      <c r="N2" s="104"/>
      <c r="O2" s="104"/>
      <c r="P2" s="123"/>
      <c r="Q2" s="103"/>
      <c r="R2" s="70"/>
      <c r="S2" s="104"/>
      <c r="T2" s="104"/>
      <c r="U2" s="104"/>
      <c r="V2" s="104"/>
      <c r="W2" s="104"/>
      <c r="X2" s="104"/>
      <c r="Y2" s="104"/>
      <c r="Z2" s="104"/>
      <c r="AA2" s="104"/>
      <c r="AB2" s="104"/>
      <c r="AC2" s="104"/>
      <c r="AD2" s="104"/>
      <c r="AE2" s="104"/>
      <c r="AF2" s="123"/>
      <c r="AG2" s="103"/>
      <c r="AH2" s="70"/>
      <c r="AI2" s="104"/>
      <c r="AJ2" s="104"/>
      <c r="AK2" s="104"/>
      <c r="AL2" s="104"/>
      <c r="AM2" s="104"/>
      <c r="AN2" s="104"/>
      <c r="AO2" s="104"/>
      <c r="AP2" s="104"/>
      <c r="AQ2" s="104"/>
      <c r="AR2" s="104"/>
      <c r="AS2" s="104"/>
      <c r="AT2" s="104"/>
      <c r="AU2" s="104"/>
      <c r="AV2" s="123"/>
      <c r="AW2" s="103"/>
      <c r="AX2" s="70"/>
      <c r="AY2" s="104"/>
      <c r="AZ2" s="104"/>
      <c r="BA2" s="104"/>
      <c r="BB2" s="104"/>
      <c r="BC2" s="104"/>
      <c r="BD2" s="104"/>
      <c r="BE2" s="104"/>
      <c r="BF2" s="104"/>
      <c r="BG2" s="104"/>
      <c r="BH2" s="104"/>
      <c r="BI2" s="104"/>
      <c r="BJ2" s="104"/>
      <c r="BK2" s="104"/>
      <c r="BL2" s="125"/>
      <c r="BM2" s="103"/>
      <c r="BN2" s="70"/>
      <c r="BO2" s="104"/>
      <c r="BP2" s="104"/>
      <c r="BQ2" s="104"/>
      <c r="BR2" s="104"/>
      <c r="BS2" s="104"/>
      <c r="BT2" s="104"/>
      <c r="BU2" s="104"/>
      <c r="BV2" s="104"/>
      <c r="BW2" s="104"/>
      <c r="BX2" s="104"/>
      <c r="BY2" s="104"/>
      <c r="BZ2" s="104"/>
      <c r="CA2" s="104"/>
      <c r="CB2" s="123"/>
      <c r="CC2" s="103"/>
      <c r="CD2" s="70"/>
      <c r="CE2" s="104"/>
      <c r="CF2" s="104"/>
      <c r="CG2" s="104"/>
      <c r="CH2" s="104"/>
      <c r="CI2" s="104"/>
      <c r="CJ2" s="104"/>
      <c r="CK2" s="104"/>
      <c r="CL2" s="104"/>
      <c r="CM2" s="104"/>
      <c r="CN2" s="104"/>
      <c r="CO2" s="104"/>
      <c r="CP2" s="104"/>
      <c r="CQ2" s="104"/>
      <c r="CR2" s="123"/>
      <c r="CS2" s="103"/>
      <c r="CT2" s="70"/>
      <c r="CU2" s="104"/>
      <c r="CV2" s="104"/>
      <c r="CW2" s="104"/>
      <c r="CX2" s="104"/>
      <c r="CY2" s="104"/>
      <c r="CZ2" s="104"/>
      <c r="DA2" s="104"/>
      <c r="DB2" s="104"/>
      <c r="DC2" s="104"/>
      <c r="DD2" s="104"/>
      <c r="DE2" s="104"/>
      <c r="DF2" s="104"/>
      <c r="DG2" s="104"/>
      <c r="DH2" s="123"/>
      <c r="DI2" s="103"/>
      <c r="DJ2" s="70"/>
      <c r="DK2" s="106"/>
      <c r="DL2" s="106"/>
      <c r="DM2" s="106"/>
      <c r="DN2" s="106"/>
      <c r="DO2" s="106"/>
      <c r="DP2" s="106"/>
      <c r="DQ2" s="106"/>
      <c r="DR2" s="106"/>
      <c r="DS2" s="106"/>
      <c r="DT2" s="106"/>
      <c r="DU2" s="106"/>
      <c r="DV2" s="106"/>
      <c r="DW2" s="125"/>
      <c r="DX2" s="103"/>
    </row>
    <row r="3" spans="1:128" ht="12.75" customHeight="1">
      <c r="A3" s="103"/>
      <c r="B3" s="70"/>
      <c r="C3" s="104"/>
      <c r="D3" s="104"/>
      <c r="E3" s="104"/>
      <c r="F3" s="104"/>
      <c r="G3" s="104"/>
      <c r="H3" s="104"/>
      <c r="I3" s="104"/>
      <c r="J3" s="104"/>
      <c r="K3" s="104"/>
      <c r="L3" s="104"/>
      <c r="M3" s="104"/>
      <c r="N3" s="104"/>
      <c r="O3" s="104"/>
      <c r="P3" s="123"/>
      <c r="Q3" s="103"/>
      <c r="R3" s="70"/>
      <c r="S3" s="104"/>
      <c r="T3" s="104"/>
      <c r="U3" s="104"/>
      <c r="V3" s="104"/>
      <c r="W3" s="104"/>
      <c r="X3" s="104"/>
      <c r="Y3" s="104"/>
      <c r="Z3" s="104"/>
      <c r="AA3" s="104"/>
      <c r="AB3" s="104"/>
      <c r="AC3" s="104"/>
      <c r="AD3" s="104"/>
      <c r="AE3" s="104"/>
      <c r="AF3" s="123"/>
      <c r="AG3" s="103"/>
      <c r="AH3" s="70"/>
      <c r="AI3" s="104"/>
      <c r="AJ3" s="104"/>
      <c r="AK3" s="104"/>
      <c r="AL3" s="104"/>
      <c r="AM3" s="104"/>
      <c r="AN3" s="104"/>
      <c r="AO3" s="104"/>
      <c r="AP3" s="104"/>
      <c r="AQ3" s="104"/>
      <c r="AR3" s="104"/>
      <c r="AS3" s="104"/>
      <c r="AT3" s="104"/>
      <c r="AU3" s="104"/>
      <c r="AV3" s="123"/>
      <c r="AW3" s="103"/>
      <c r="AX3" s="70"/>
      <c r="AY3" s="104"/>
      <c r="AZ3" s="104"/>
      <c r="BA3" s="104"/>
      <c r="BB3" s="104"/>
      <c r="BC3" s="104"/>
      <c r="BD3" s="104"/>
      <c r="BE3" s="104"/>
      <c r="BF3" s="104"/>
      <c r="BG3" s="104"/>
      <c r="BH3" s="104"/>
      <c r="BI3" s="104"/>
      <c r="BJ3" s="104"/>
      <c r="BK3" s="104"/>
      <c r="BL3" s="125"/>
      <c r="BM3" s="103"/>
      <c r="BN3" s="70"/>
      <c r="BO3" s="104"/>
      <c r="BP3" s="104"/>
      <c r="BQ3" s="104"/>
      <c r="BR3" s="104"/>
      <c r="BS3" s="104"/>
      <c r="BT3" s="104"/>
      <c r="BU3" s="104"/>
      <c r="BV3" s="104"/>
      <c r="BW3" s="104"/>
      <c r="BX3" s="104"/>
      <c r="BY3" s="104"/>
      <c r="BZ3" s="104"/>
      <c r="CA3" s="104"/>
      <c r="CB3" s="123"/>
      <c r="CC3" s="103"/>
      <c r="CD3" s="70"/>
      <c r="CE3" s="104"/>
      <c r="CF3" s="104"/>
      <c r="CG3" s="104"/>
      <c r="CH3" s="104"/>
      <c r="CI3" s="104"/>
      <c r="CJ3" s="104"/>
      <c r="CK3" s="104"/>
      <c r="CL3" s="104"/>
      <c r="CM3" s="104"/>
      <c r="CN3" s="104"/>
      <c r="CO3" s="104"/>
      <c r="CP3" s="104"/>
      <c r="CQ3" s="104"/>
      <c r="CR3" s="123"/>
      <c r="CS3" s="103"/>
      <c r="CT3" s="70"/>
      <c r="CU3" s="104"/>
      <c r="CV3" s="104"/>
      <c r="CW3" s="104"/>
      <c r="CX3" s="104"/>
      <c r="CY3" s="104"/>
      <c r="CZ3" s="104"/>
      <c r="DA3" s="104"/>
      <c r="DB3" s="104"/>
      <c r="DC3" s="104"/>
      <c r="DD3" s="104"/>
      <c r="DE3" s="104"/>
      <c r="DF3" s="104"/>
      <c r="DG3" s="104"/>
      <c r="DH3" s="123"/>
      <c r="DI3" s="103"/>
      <c r="DJ3" s="70"/>
      <c r="DK3" s="106"/>
      <c r="DL3" s="106"/>
      <c r="DM3" s="106"/>
      <c r="DN3" s="106"/>
      <c r="DO3" s="106"/>
      <c r="DP3" s="106"/>
      <c r="DQ3" s="106"/>
      <c r="DR3" s="106"/>
      <c r="DS3" s="106"/>
      <c r="DT3" s="106"/>
      <c r="DU3" s="106"/>
      <c r="DV3" s="106"/>
      <c r="DW3" s="125"/>
    </row>
    <row r="4" spans="1:128" ht="16.5">
      <c r="A4" s="13"/>
      <c r="B4" s="13"/>
      <c r="C4" s="73"/>
      <c r="D4" s="73"/>
      <c r="E4" s="73"/>
      <c r="F4" s="73"/>
      <c r="G4" s="73"/>
      <c r="H4" s="73"/>
      <c r="I4" s="73"/>
      <c r="J4" s="73"/>
      <c r="K4" s="73"/>
      <c r="L4" s="73"/>
      <c r="M4" s="73"/>
      <c r="N4" s="73"/>
      <c r="O4" s="73"/>
      <c r="P4" s="96"/>
      <c r="Q4" s="13"/>
      <c r="R4" s="13"/>
      <c r="S4" s="73"/>
      <c r="T4" s="73"/>
      <c r="U4" s="73"/>
      <c r="V4" s="73"/>
      <c r="W4" s="73"/>
      <c r="X4" s="73"/>
      <c r="Y4" s="73"/>
      <c r="Z4" s="73"/>
      <c r="AA4" s="73"/>
      <c r="AB4" s="73"/>
      <c r="AC4" s="73"/>
      <c r="AD4" s="73"/>
      <c r="AE4" s="73"/>
      <c r="AF4" s="96"/>
      <c r="AG4" s="13"/>
      <c r="AH4" s="13"/>
      <c r="AI4" s="73"/>
      <c r="AJ4" s="73"/>
      <c r="AK4" s="73"/>
      <c r="AL4" s="73"/>
      <c r="AM4" s="73"/>
      <c r="AN4" s="73"/>
      <c r="AO4" s="73"/>
      <c r="AP4" s="73"/>
      <c r="AQ4" s="73"/>
      <c r="AR4" s="73"/>
      <c r="AS4" s="73"/>
      <c r="AT4" s="73"/>
      <c r="AU4" s="73"/>
      <c r="AV4" s="96"/>
      <c r="AW4" s="13"/>
      <c r="AX4" s="13"/>
      <c r="AY4" s="73"/>
      <c r="AZ4" s="73"/>
      <c r="BA4" s="73"/>
      <c r="BB4" s="73"/>
      <c r="BC4" s="73"/>
      <c r="BD4" s="73"/>
      <c r="BE4" s="73"/>
      <c r="BF4" s="73"/>
      <c r="BG4" s="73"/>
      <c r="BH4" s="73"/>
      <c r="BI4" s="73"/>
      <c r="BJ4" s="73"/>
      <c r="BK4" s="73"/>
      <c r="BL4" s="91"/>
      <c r="BM4" s="13"/>
      <c r="BN4" s="13"/>
      <c r="BO4" s="73"/>
      <c r="BP4" s="73"/>
      <c r="BQ4" s="73"/>
      <c r="BR4" s="73"/>
      <c r="BS4" s="73"/>
      <c r="BT4" s="73"/>
      <c r="BU4" s="73"/>
      <c r="BV4" s="73"/>
      <c r="BW4" s="73"/>
      <c r="BX4" s="73"/>
      <c r="BY4" s="73"/>
      <c r="BZ4" s="73"/>
      <c r="CA4" s="73"/>
      <c r="CB4" s="96"/>
      <c r="CC4" s="13"/>
      <c r="CD4" s="13"/>
      <c r="CE4" s="73"/>
      <c r="CF4" s="73"/>
      <c r="CG4" s="73"/>
      <c r="CH4" s="73"/>
      <c r="CI4" s="73"/>
      <c r="CJ4" s="73"/>
      <c r="CK4" s="73"/>
      <c r="CL4" s="73"/>
      <c r="CM4" s="73"/>
      <c r="CN4" s="73"/>
      <c r="CO4" s="73"/>
      <c r="CP4" s="73"/>
      <c r="CQ4" s="73"/>
      <c r="CR4" s="96"/>
      <c r="CS4" s="107" t="s">
        <v>398</v>
      </c>
      <c r="CT4" s="107"/>
      <c r="CU4" s="108"/>
      <c r="CV4" s="108"/>
      <c r="CW4" s="108"/>
      <c r="CX4" s="108"/>
      <c r="CY4" s="108"/>
      <c r="CZ4" s="108"/>
      <c r="DA4" s="108"/>
      <c r="DB4" s="108"/>
      <c r="DC4" s="108"/>
      <c r="DD4" s="108"/>
      <c r="DE4" s="108"/>
      <c r="DF4" s="108"/>
      <c r="DG4" s="108"/>
      <c r="DH4" s="124"/>
      <c r="DI4" s="13"/>
      <c r="DJ4" s="13"/>
      <c r="DK4" s="53"/>
      <c r="DL4" s="53"/>
      <c r="DM4" s="53"/>
      <c r="DN4" s="53"/>
      <c r="DO4" s="53"/>
      <c r="DP4" s="53"/>
      <c r="DQ4" s="53"/>
      <c r="DR4" s="53"/>
      <c r="DS4" s="53"/>
      <c r="DT4" s="53"/>
      <c r="DU4" s="53"/>
      <c r="DV4" s="53"/>
      <c r="DW4" s="91"/>
    </row>
    <row r="5" spans="1:128" ht="16.5">
      <c r="A5" s="55" t="s">
        <v>365</v>
      </c>
      <c r="B5" s="55"/>
      <c r="C5" s="74"/>
      <c r="D5" s="74"/>
      <c r="E5" s="74"/>
      <c r="F5" s="74"/>
      <c r="G5" s="74"/>
      <c r="H5" s="74"/>
      <c r="I5" s="74"/>
      <c r="J5" s="74"/>
      <c r="K5" s="74"/>
      <c r="L5" s="74"/>
      <c r="M5" s="74"/>
      <c r="N5" s="74"/>
      <c r="O5" s="74"/>
      <c r="P5" s="97"/>
      <c r="Q5" s="55" t="s">
        <v>366</v>
      </c>
      <c r="R5" s="55"/>
      <c r="S5" s="74"/>
      <c r="T5" s="74"/>
      <c r="U5" s="74"/>
      <c r="V5" s="74"/>
      <c r="W5" s="74"/>
      <c r="X5" s="74"/>
      <c r="Y5" s="74"/>
      <c r="Z5" s="74"/>
      <c r="AA5" s="74"/>
      <c r="AB5" s="74"/>
      <c r="AC5" s="74"/>
      <c r="AD5" s="74"/>
      <c r="AE5" s="74"/>
      <c r="AF5" s="97"/>
      <c r="AG5" s="55" t="s">
        <v>394</v>
      </c>
      <c r="AH5" s="55"/>
      <c r="AI5" s="74"/>
      <c r="AJ5" s="74"/>
      <c r="AK5" s="74"/>
      <c r="AL5" s="74"/>
      <c r="AM5" s="74"/>
      <c r="AN5" s="74"/>
      <c r="AO5" s="74"/>
      <c r="AP5" s="74"/>
      <c r="AQ5" s="74"/>
      <c r="AR5" s="74"/>
      <c r="AS5" s="74"/>
      <c r="AT5" s="74"/>
      <c r="AU5" s="74"/>
      <c r="AV5" s="97"/>
      <c r="AW5" s="55" t="s">
        <v>395</v>
      </c>
      <c r="AX5" s="55"/>
      <c r="AY5" s="74"/>
      <c r="AZ5" s="74"/>
      <c r="BA5" s="74"/>
      <c r="BB5" s="74"/>
      <c r="BC5" s="74"/>
      <c r="BD5" s="74"/>
      <c r="BE5" s="74"/>
      <c r="BF5" s="74"/>
      <c r="BG5" s="74"/>
      <c r="BH5" s="74"/>
      <c r="BI5" s="74"/>
      <c r="BJ5" s="74"/>
      <c r="BK5" s="74"/>
      <c r="BL5" s="102"/>
      <c r="BM5" s="55" t="s">
        <v>396</v>
      </c>
      <c r="BN5" s="55"/>
      <c r="BO5" s="74"/>
      <c r="BP5" s="74"/>
      <c r="BQ5" s="74"/>
      <c r="BR5" s="74"/>
      <c r="BS5" s="74"/>
      <c r="BT5" s="74"/>
      <c r="BU5" s="74"/>
      <c r="BV5" s="74"/>
      <c r="BW5" s="74"/>
      <c r="BX5" s="74"/>
      <c r="BY5" s="74"/>
      <c r="BZ5" s="74"/>
      <c r="CA5" s="74"/>
      <c r="CB5" s="97"/>
      <c r="CC5" s="55" t="s">
        <v>397</v>
      </c>
      <c r="CD5" s="55"/>
      <c r="CE5" s="74"/>
      <c r="CF5" s="74"/>
      <c r="CG5" s="74"/>
      <c r="CH5" s="74"/>
      <c r="CI5" s="74"/>
      <c r="CJ5" s="74"/>
      <c r="CK5" s="74"/>
      <c r="CL5" s="74"/>
      <c r="CM5" s="74"/>
      <c r="CN5" s="74"/>
      <c r="CO5" s="74"/>
      <c r="CP5" s="74"/>
      <c r="CQ5" s="74"/>
      <c r="CR5" s="97"/>
      <c r="CS5" s="55" t="s">
        <v>0</v>
      </c>
      <c r="CT5" s="55"/>
      <c r="CU5" s="74"/>
      <c r="CV5" s="74"/>
      <c r="CW5" s="74"/>
      <c r="CX5" s="74"/>
      <c r="CY5" s="74"/>
      <c r="CZ5" s="74"/>
      <c r="DA5" s="74"/>
      <c r="DB5" s="74"/>
      <c r="DC5" s="74"/>
      <c r="DD5" s="74"/>
      <c r="DE5" s="74"/>
      <c r="DF5" s="74"/>
      <c r="DG5" s="74"/>
      <c r="DH5" s="97"/>
      <c r="DI5" s="55" t="s">
        <v>399</v>
      </c>
      <c r="DJ5" s="55"/>
      <c r="DK5" s="74"/>
      <c r="DL5" s="74"/>
      <c r="DM5" s="74"/>
      <c r="DN5" s="74"/>
      <c r="DO5" s="74"/>
      <c r="DP5" s="74"/>
      <c r="DQ5" s="74"/>
      <c r="DR5" s="74"/>
      <c r="DS5" s="74"/>
      <c r="DT5" s="74"/>
      <c r="DU5" s="74"/>
      <c r="DV5" s="74"/>
      <c r="DW5" s="102"/>
      <c r="DX5" s="102"/>
    </row>
    <row r="6" spans="1:128" ht="16.5">
      <c r="A6" s="107"/>
      <c r="B6" s="107"/>
      <c r="C6" s="108"/>
      <c r="D6" s="108"/>
      <c r="E6" s="108"/>
      <c r="F6" s="108"/>
      <c r="G6" s="108"/>
      <c r="H6" s="108"/>
      <c r="I6" s="108"/>
      <c r="J6" s="108"/>
      <c r="K6" s="108"/>
      <c r="L6" s="108"/>
      <c r="M6" s="108"/>
      <c r="N6" s="108"/>
      <c r="O6" s="108"/>
      <c r="P6" s="124"/>
      <c r="Q6" s="107"/>
      <c r="R6" s="107"/>
      <c r="S6" s="108"/>
      <c r="T6" s="108"/>
      <c r="U6" s="108"/>
      <c r="V6" s="108"/>
      <c r="W6" s="108"/>
      <c r="X6" s="108"/>
      <c r="Y6" s="108"/>
      <c r="Z6" s="108"/>
      <c r="AA6" s="108"/>
      <c r="AB6" s="108"/>
      <c r="AC6" s="108"/>
      <c r="AD6" s="108"/>
      <c r="AE6" s="108"/>
      <c r="AF6" s="124"/>
      <c r="AG6" s="107"/>
      <c r="AH6" s="107"/>
      <c r="AI6" s="108"/>
      <c r="AJ6" s="108"/>
      <c r="AK6" s="108"/>
      <c r="AL6" s="108"/>
      <c r="AM6" s="108"/>
      <c r="AN6" s="108"/>
      <c r="AO6" s="108"/>
      <c r="AP6" s="108"/>
      <c r="AQ6" s="108"/>
      <c r="AR6" s="108"/>
      <c r="AS6" s="108"/>
      <c r="AT6" s="108"/>
      <c r="AU6" s="108"/>
      <c r="AV6" s="124"/>
      <c r="AW6" s="107"/>
      <c r="AX6" s="107"/>
      <c r="AY6" s="108"/>
      <c r="AZ6" s="108"/>
      <c r="BA6" s="108"/>
      <c r="BB6" s="108"/>
      <c r="BC6" s="108"/>
      <c r="BD6" s="108"/>
      <c r="BE6" s="108"/>
      <c r="BF6" s="108"/>
      <c r="BG6" s="108"/>
      <c r="BH6" s="108"/>
      <c r="BI6" s="108"/>
      <c r="BJ6" s="108"/>
      <c r="BK6" s="108"/>
      <c r="BL6" s="126"/>
      <c r="BM6" s="107"/>
      <c r="BN6" s="107"/>
      <c r="BO6" s="108"/>
      <c r="BP6" s="108"/>
      <c r="BQ6" s="108"/>
      <c r="BR6" s="108"/>
      <c r="BS6" s="108"/>
      <c r="BT6" s="108"/>
      <c r="BU6" s="108"/>
      <c r="BV6" s="108"/>
      <c r="BW6" s="108"/>
      <c r="BX6" s="108"/>
      <c r="BY6" s="108"/>
      <c r="BZ6" s="108"/>
      <c r="CA6" s="108"/>
      <c r="CB6" s="124"/>
      <c r="CC6" s="107"/>
      <c r="CD6" s="107"/>
      <c r="CE6" s="108"/>
      <c r="CF6" s="108"/>
      <c r="CG6" s="108"/>
      <c r="CH6" s="108"/>
      <c r="CI6" s="108"/>
      <c r="CJ6" s="108"/>
      <c r="CK6" s="108"/>
      <c r="CL6" s="108"/>
      <c r="CM6" s="108"/>
      <c r="CN6" s="108"/>
      <c r="CO6" s="108"/>
      <c r="CP6" s="108"/>
      <c r="CQ6" s="108"/>
      <c r="CR6" s="124"/>
      <c r="CS6" s="13"/>
      <c r="CT6" s="13"/>
      <c r="CU6" s="73"/>
      <c r="CV6" s="73"/>
      <c r="CW6" s="73"/>
      <c r="CX6" s="73"/>
      <c r="CY6" s="73"/>
      <c r="CZ6" s="73"/>
      <c r="DA6" s="73"/>
      <c r="DB6" s="73"/>
      <c r="DC6" s="73"/>
      <c r="DD6" s="73"/>
      <c r="DE6" s="73"/>
      <c r="DF6" s="73"/>
      <c r="DG6" s="73"/>
      <c r="DH6" s="96"/>
      <c r="DI6" s="107"/>
      <c r="DJ6" s="107"/>
      <c r="DK6" s="108"/>
      <c r="DL6" s="108"/>
      <c r="DM6" s="108"/>
      <c r="DN6" s="108"/>
      <c r="DO6" s="108"/>
      <c r="DP6" s="108"/>
      <c r="DQ6" s="108"/>
      <c r="DR6" s="108"/>
      <c r="DS6" s="108"/>
      <c r="DT6" s="108"/>
      <c r="DU6" s="108"/>
      <c r="DV6" s="108"/>
      <c r="DW6" s="126"/>
    </row>
    <row r="7" spans="1:128">
      <c r="A7" s="13"/>
      <c r="B7" s="13"/>
      <c r="C7" s="73"/>
      <c r="D7" s="73"/>
      <c r="E7" s="73"/>
      <c r="F7" s="73"/>
      <c r="G7" s="73"/>
      <c r="H7" s="73"/>
      <c r="I7" s="73"/>
      <c r="J7" s="73"/>
      <c r="K7" s="287"/>
      <c r="L7" s="73"/>
      <c r="M7" s="73"/>
      <c r="N7" s="73"/>
      <c r="O7" s="73"/>
      <c r="P7" s="96"/>
      <c r="Q7" s="46"/>
      <c r="R7" s="13"/>
      <c r="S7" s="73"/>
      <c r="T7" s="73"/>
      <c r="U7" s="73"/>
      <c r="V7" s="73"/>
      <c r="W7" s="73"/>
      <c r="X7" s="73"/>
      <c r="Y7" s="73"/>
      <c r="Z7" s="73"/>
      <c r="AA7" s="73"/>
      <c r="AB7" s="73"/>
      <c r="AC7" s="73"/>
      <c r="AD7" s="73"/>
      <c r="AE7" s="73"/>
      <c r="AF7" s="96"/>
      <c r="AG7" s="46"/>
      <c r="AH7" s="13"/>
      <c r="AI7" s="73"/>
      <c r="AJ7" s="73"/>
      <c r="AK7" s="73"/>
      <c r="AL7" s="73"/>
      <c r="AM7" s="73"/>
      <c r="AN7" s="73"/>
      <c r="AO7" s="73"/>
      <c r="AP7" s="73"/>
      <c r="AQ7" s="73"/>
      <c r="AR7" s="73"/>
      <c r="AS7" s="73"/>
      <c r="AT7" s="73"/>
      <c r="AU7" s="73"/>
      <c r="AV7" s="96"/>
      <c r="AW7" s="13"/>
      <c r="AX7" s="13"/>
      <c r="AY7" s="73"/>
      <c r="AZ7" s="73"/>
      <c r="BA7" s="73"/>
      <c r="BB7" s="73"/>
      <c r="BC7" s="73"/>
      <c r="BD7" s="73"/>
      <c r="BE7" s="73"/>
      <c r="BF7" s="73"/>
      <c r="BG7" s="73"/>
      <c r="BH7" s="73"/>
      <c r="BI7" s="73"/>
      <c r="BJ7" s="73"/>
      <c r="BK7" s="73"/>
      <c r="BL7" s="93"/>
      <c r="BM7" s="46"/>
      <c r="BN7" s="13"/>
      <c r="BO7" s="73"/>
      <c r="BP7" s="73"/>
      <c r="BQ7" s="73"/>
      <c r="BR7" s="73"/>
      <c r="BS7" s="73"/>
      <c r="BT7" s="73"/>
      <c r="BU7" s="73"/>
      <c r="BV7" s="73"/>
      <c r="BW7" s="73"/>
      <c r="BX7" s="73"/>
      <c r="BY7" s="73"/>
      <c r="BZ7" s="73"/>
      <c r="CA7" s="73"/>
      <c r="CB7" s="96"/>
      <c r="CC7" s="40"/>
      <c r="CD7" s="13"/>
      <c r="CE7" s="73"/>
      <c r="CF7" s="73"/>
      <c r="CG7" s="73"/>
      <c r="CH7" s="73"/>
      <c r="CI7" s="73"/>
      <c r="CJ7" s="73"/>
      <c r="CK7" s="73"/>
      <c r="CL7" s="73"/>
      <c r="CM7" s="73"/>
      <c r="CN7" s="73"/>
      <c r="CO7" s="73"/>
      <c r="CP7" s="73"/>
      <c r="CQ7" s="73"/>
      <c r="CR7" s="96"/>
      <c r="CS7" s="69" t="s">
        <v>392</v>
      </c>
      <c r="CT7" s="13"/>
      <c r="CU7" s="73"/>
      <c r="CV7" s="73"/>
      <c r="CW7" s="73"/>
      <c r="CX7" s="73"/>
      <c r="CY7" s="73"/>
      <c r="CZ7" s="73"/>
      <c r="DA7" s="73"/>
      <c r="DB7" s="73"/>
      <c r="DC7" s="73"/>
      <c r="DD7" s="73"/>
      <c r="DE7" s="73"/>
      <c r="DF7" s="73"/>
      <c r="DG7" s="73"/>
      <c r="DH7" s="96"/>
      <c r="DK7" s="59"/>
      <c r="DL7" s="59"/>
      <c r="DM7" s="59"/>
      <c r="DN7" s="59"/>
      <c r="DO7" s="59"/>
      <c r="DP7" s="59"/>
      <c r="DQ7" s="59"/>
      <c r="DR7" s="59"/>
      <c r="DS7" s="59"/>
      <c r="DT7" s="59"/>
      <c r="DU7" s="59"/>
      <c r="DV7" s="59"/>
      <c r="DW7" s="93"/>
    </row>
    <row r="8" spans="1:128" ht="12.75" customHeight="1">
      <c r="A8" s="13"/>
      <c r="B8" s="69" t="s">
        <v>661</v>
      </c>
      <c r="C8" s="471"/>
      <c r="D8" s="73"/>
      <c r="E8" s="73"/>
      <c r="F8" s="73"/>
      <c r="G8" s="73"/>
      <c r="H8" s="73"/>
      <c r="I8" s="73"/>
      <c r="J8" s="73"/>
      <c r="K8" s="287"/>
      <c r="L8" s="73"/>
      <c r="M8" s="73"/>
      <c r="N8" s="73"/>
      <c r="O8" s="73"/>
      <c r="P8" s="96"/>
      <c r="Q8" s="69" t="s">
        <v>662</v>
      </c>
      <c r="R8" s="13"/>
      <c r="S8" s="73"/>
      <c r="T8" s="73"/>
      <c r="U8" s="73"/>
      <c r="V8" s="73"/>
      <c r="W8" s="73"/>
      <c r="X8" s="73"/>
      <c r="Y8" s="73"/>
      <c r="Z8" s="73"/>
      <c r="AA8" s="73"/>
      <c r="AB8" s="73"/>
      <c r="AC8" s="73"/>
      <c r="AD8" s="73"/>
      <c r="AE8" s="73"/>
      <c r="AF8" s="96"/>
      <c r="AG8" s="69" t="str">
        <f>+Q8</f>
        <v>Impôts et taxes : crédit net des comptes 731, 732, 733, 734, 735, 736, 737, 738, 7391, 7392, 7394, 7396, 7398 et 65541 pour les communes de la MGP (moindres recettes)</v>
      </c>
      <c r="AH8" s="13"/>
      <c r="AI8" s="73"/>
      <c r="AJ8" s="73"/>
      <c r="AK8" s="73"/>
      <c r="AL8" s="73"/>
      <c r="AM8" s="73"/>
      <c r="AN8" s="73"/>
      <c r="AO8" s="73"/>
      <c r="AP8" s="73"/>
      <c r="AQ8" s="73"/>
      <c r="AR8" s="73"/>
      <c r="AS8" s="73"/>
      <c r="AT8" s="73"/>
      <c r="AU8" s="73"/>
      <c r="AV8" s="96"/>
      <c r="AW8" s="69" t="s">
        <v>663</v>
      </c>
      <c r="AX8" s="13"/>
      <c r="AY8" s="73"/>
      <c r="AZ8" s="73"/>
      <c r="BA8" s="73"/>
      <c r="BB8" s="73"/>
      <c r="BC8" s="73"/>
      <c r="BD8" s="73"/>
      <c r="BE8" s="73"/>
      <c r="BF8" s="73"/>
      <c r="BG8" s="73"/>
      <c r="BH8" s="73"/>
      <c r="BI8" s="73"/>
      <c r="BJ8" s="73"/>
      <c r="BK8" s="73"/>
      <c r="BL8" s="91"/>
      <c r="BM8" s="69" t="s">
        <v>391</v>
      </c>
      <c r="BN8" s="13"/>
      <c r="BO8" s="73"/>
      <c r="BP8" s="73"/>
      <c r="BQ8" s="73"/>
      <c r="BR8" s="73"/>
      <c r="BS8" s="73"/>
      <c r="BT8" s="73"/>
      <c r="BU8" s="73"/>
      <c r="BV8" s="73"/>
      <c r="BW8" s="73"/>
      <c r="BX8" s="73"/>
      <c r="BY8" s="73"/>
      <c r="BZ8" s="73"/>
      <c r="CA8" s="73"/>
      <c r="CB8" s="96"/>
      <c r="CC8" s="69" t="s">
        <v>408</v>
      </c>
      <c r="CD8" s="13"/>
      <c r="CE8" s="73"/>
      <c r="CF8" s="73"/>
      <c r="CG8" s="73"/>
      <c r="CH8" s="73"/>
      <c r="CI8" s="73"/>
      <c r="CJ8" s="73"/>
      <c r="CK8" s="73"/>
      <c r="CL8" s="73"/>
      <c r="CM8" s="73"/>
      <c r="CN8" s="73"/>
      <c r="CO8" s="73"/>
      <c r="CP8" s="73"/>
      <c r="CQ8" s="73"/>
      <c r="CR8" s="96"/>
      <c r="CS8" s="286" t="str">
        <f>+CC9</f>
        <v>Recettes réelles de fonctionnement : crédit net du compte 7 (excepté les comptes 775, 776, 777 et 78) et du compte 65541 pour les communes de la MGP (moindres recettes)</v>
      </c>
      <c r="CT8" s="13"/>
      <c r="CU8" s="73"/>
      <c r="CV8" s="73"/>
      <c r="CW8" s="73"/>
      <c r="CX8" s="73"/>
      <c r="CY8" s="73"/>
      <c r="CZ8" s="73"/>
      <c r="DA8" s="73"/>
      <c r="DB8" s="73"/>
      <c r="DC8" s="73"/>
      <c r="DD8" s="73"/>
      <c r="DE8" s="73"/>
      <c r="DF8" s="73"/>
      <c r="DG8" s="73"/>
      <c r="DH8" s="96"/>
      <c r="DI8" s="69" t="s">
        <v>1</v>
      </c>
      <c r="DJ8" s="13"/>
      <c r="DK8" s="53"/>
      <c r="DL8" s="53"/>
      <c r="DM8" s="53"/>
      <c r="DN8" s="53"/>
      <c r="DO8" s="53"/>
      <c r="DP8" s="53"/>
      <c r="DQ8" s="53"/>
      <c r="DR8" s="53"/>
      <c r="DS8" s="53"/>
      <c r="DT8" s="53"/>
      <c r="DU8" s="53"/>
      <c r="DV8" s="53"/>
      <c r="DW8" s="91"/>
    </row>
    <row r="9" spans="1:128">
      <c r="A9" s="9"/>
      <c r="B9" s="276"/>
      <c r="C9" s="73"/>
      <c r="D9" s="73"/>
      <c r="E9" s="73"/>
      <c r="F9" s="73"/>
      <c r="G9" s="73"/>
      <c r="H9" s="73"/>
      <c r="I9" s="73"/>
      <c r="J9" s="73"/>
      <c r="K9" s="73"/>
      <c r="L9" s="73"/>
      <c r="M9" s="73"/>
      <c r="N9" s="73"/>
      <c r="O9" s="73"/>
      <c r="P9" s="96"/>
      <c r="Q9" s="286"/>
      <c r="R9" s="13"/>
      <c r="S9" s="73"/>
      <c r="T9" s="73"/>
      <c r="U9" s="73"/>
      <c r="V9" s="73"/>
      <c r="W9" s="73"/>
      <c r="X9" s="73"/>
      <c r="Y9" s="73"/>
      <c r="Z9" s="73"/>
      <c r="AA9" s="73"/>
      <c r="AB9" s="73"/>
      <c r="AC9" s="73"/>
      <c r="AD9" s="73"/>
      <c r="AE9" s="73"/>
      <c r="AF9" s="96"/>
      <c r="AG9" s="286" t="str">
        <f>+B8</f>
        <v>Recettes réelles de fonctionnement : crédit net du compte 7 (excepté les comptes 775, 776, 777 et 78) et du compte 65541 pour les communes de la MGP (moindres recettes)</v>
      </c>
      <c r="AH9" s="13"/>
      <c r="AI9" s="73"/>
      <c r="AJ9" s="73"/>
      <c r="AK9" s="73"/>
      <c r="AL9" s="73"/>
      <c r="AM9" s="73"/>
      <c r="AN9" s="73"/>
      <c r="AO9" s="73"/>
      <c r="AP9" s="73"/>
      <c r="AQ9" s="73"/>
      <c r="AR9" s="73"/>
      <c r="AS9" s="73"/>
      <c r="AT9" s="73"/>
      <c r="AU9" s="73"/>
      <c r="AV9" s="96"/>
      <c r="AW9" s="286" t="str">
        <f>+AG9</f>
        <v>Recettes réelles de fonctionnement : crédit net du compte 7 (excepté les comptes 775, 776, 777 et 78) et du compte 65541 pour les communes de la MGP (moindres recettes)</v>
      </c>
      <c r="AX9" s="13"/>
      <c r="AY9" s="73"/>
      <c r="AZ9" s="73"/>
      <c r="BA9" s="73"/>
      <c r="BB9" s="73"/>
      <c r="BC9" s="73"/>
      <c r="BD9" s="73"/>
      <c r="BE9" s="73"/>
      <c r="BF9" s="73"/>
      <c r="BG9" s="73"/>
      <c r="BH9" s="73"/>
      <c r="BI9" s="73"/>
      <c r="BJ9" s="73"/>
      <c r="BK9" s="73"/>
      <c r="BL9" s="91"/>
      <c r="BM9" s="286" t="str">
        <f>+AW9</f>
        <v>Recettes réelles de fonctionnement : crédit net du compte 7 (excepté les comptes 775, 776, 777 et 78) et du compte 65541 pour les communes de la MGP (moindres recettes)</v>
      </c>
      <c r="BN9" s="13"/>
      <c r="BO9" s="73"/>
      <c r="BP9" s="73"/>
      <c r="BQ9" s="73"/>
      <c r="BR9" s="73"/>
      <c r="BS9" s="73"/>
      <c r="BT9" s="73"/>
      <c r="BU9" s="73"/>
      <c r="BV9" s="73"/>
      <c r="BW9" s="73"/>
      <c r="BX9" s="73"/>
      <c r="BY9" s="73"/>
      <c r="BZ9" s="73"/>
      <c r="CA9" s="73"/>
      <c r="CB9" s="96"/>
      <c r="CC9" s="286" t="str">
        <f>+BM9</f>
        <v>Recettes réelles de fonctionnement : crédit net du compte 7 (excepté les comptes 775, 776, 777 et 78) et du compte 65541 pour les communes de la MGP (moindres recettes)</v>
      </c>
      <c r="CD9" s="13"/>
      <c r="CE9" s="73"/>
      <c r="CF9" s="73"/>
      <c r="CG9" s="73"/>
      <c r="CH9" s="73"/>
      <c r="CI9" s="73"/>
      <c r="CJ9" s="73"/>
      <c r="CK9" s="73"/>
      <c r="CL9" s="73"/>
      <c r="CM9" s="73"/>
      <c r="CN9" s="73"/>
      <c r="CO9" s="73"/>
      <c r="CP9" s="73"/>
      <c r="CQ9" s="73"/>
      <c r="CR9" s="96"/>
      <c r="CS9" s="13"/>
      <c r="CT9" s="8"/>
      <c r="CU9" s="85"/>
      <c r="CV9" s="85"/>
      <c r="CW9" s="85"/>
      <c r="CX9" s="85"/>
      <c r="CY9" s="85"/>
      <c r="CZ9" s="85"/>
      <c r="DA9" s="85"/>
      <c r="DB9" s="85"/>
      <c r="DC9" s="85"/>
      <c r="DD9" s="85"/>
      <c r="DE9" s="85"/>
      <c r="DF9" s="85"/>
      <c r="DG9" s="85"/>
      <c r="DH9" s="90"/>
      <c r="DI9" s="286" t="str">
        <f>+CS8</f>
        <v>Recettes réelles de fonctionnement : crédit net du compte 7 (excepté les comptes 775, 776, 777 et 78) et du compte 65541 pour les communes de la MGP (moindres recettes)</v>
      </c>
      <c r="DJ9" s="13"/>
      <c r="DK9" s="54"/>
      <c r="DL9" s="54"/>
      <c r="DM9" s="54"/>
      <c r="DN9" s="54"/>
      <c r="DO9" s="54"/>
      <c r="DP9" s="54"/>
      <c r="DQ9" s="54"/>
      <c r="DR9" s="54"/>
      <c r="DS9" s="54"/>
      <c r="DT9" s="54"/>
      <c r="DU9" s="54"/>
      <c r="DV9" s="54"/>
      <c r="DW9" s="91"/>
    </row>
    <row r="10" spans="1:128">
      <c r="A10" s="8"/>
      <c r="B10" s="8"/>
      <c r="C10" s="85"/>
      <c r="D10" s="85"/>
      <c r="E10" s="85"/>
      <c r="F10" s="85"/>
      <c r="G10" s="85"/>
      <c r="H10" s="85"/>
      <c r="I10" s="85"/>
      <c r="J10" s="85"/>
      <c r="K10" s="85"/>
      <c r="L10" s="85"/>
      <c r="M10" s="85"/>
      <c r="N10" s="85"/>
      <c r="O10" s="85"/>
      <c r="P10" s="90"/>
      <c r="Q10" s="13"/>
      <c r="R10" s="8"/>
      <c r="S10" s="85"/>
      <c r="T10" s="85"/>
      <c r="U10" s="85"/>
      <c r="V10" s="85"/>
      <c r="W10" s="85"/>
      <c r="X10" s="85"/>
      <c r="Y10" s="85"/>
      <c r="Z10" s="85"/>
      <c r="AA10" s="85"/>
      <c r="AB10" s="85"/>
      <c r="AC10" s="85"/>
      <c r="AD10" s="85"/>
      <c r="AE10" s="85"/>
      <c r="AF10" s="90"/>
      <c r="AG10" s="13"/>
      <c r="AH10" s="8"/>
      <c r="AI10" s="85"/>
      <c r="AJ10" s="85"/>
      <c r="AK10" s="85"/>
      <c r="AL10" s="85"/>
      <c r="AM10" s="85"/>
      <c r="AN10" s="85"/>
      <c r="AO10" s="85"/>
      <c r="AP10" s="85"/>
      <c r="AQ10" s="85"/>
      <c r="AR10" s="85"/>
      <c r="AS10" s="85"/>
      <c r="AT10" s="85"/>
      <c r="AU10" s="85"/>
      <c r="AV10" s="90"/>
      <c r="AX10" s="8"/>
      <c r="AY10" s="85"/>
      <c r="AZ10" s="85"/>
      <c r="BA10" s="85"/>
      <c r="BB10" s="85"/>
      <c r="BC10" s="85"/>
      <c r="BD10" s="85"/>
      <c r="BE10" s="85"/>
      <c r="BF10" s="85"/>
      <c r="BG10" s="85"/>
      <c r="BH10" s="85"/>
      <c r="BI10" s="85"/>
      <c r="BJ10" s="85"/>
      <c r="BK10" s="85"/>
      <c r="BL10" s="91"/>
      <c r="BM10" s="13"/>
      <c r="BN10" s="8"/>
      <c r="BO10" s="85"/>
      <c r="BP10" s="85"/>
      <c r="BQ10" s="85"/>
      <c r="BR10" s="85"/>
      <c r="BS10" s="85"/>
      <c r="BT10" s="85"/>
      <c r="BU10" s="85"/>
      <c r="BV10" s="85"/>
      <c r="BW10" s="85"/>
      <c r="BX10" s="85"/>
      <c r="BY10" s="85"/>
      <c r="BZ10" s="85"/>
      <c r="CA10" s="85"/>
      <c r="CB10" s="90"/>
      <c r="CC10" s="8"/>
      <c r="CD10" s="8"/>
      <c r="CE10" s="85"/>
      <c r="CF10" s="85"/>
      <c r="CG10" s="85"/>
      <c r="CH10" s="85"/>
      <c r="CI10" s="85"/>
      <c r="CJ10" s="85"/>
      <c r="CK10" s="85"/>
      <c r="CL10" s="85"/>
      <c r="CM10" s="85"/>
      <c r="CN10" s="85"/>
      <c r="CO10" s="85"/>
      <c r="CP10" s="85"/>
      <c r="CQ10" s="85"/>
      <c r="CR10" s="90"/>
      <c r="CS10" s="13"/>
      <c r="CT10" s="13"/>
      <c r="CU10" s="73"/>
      <c r="CV10" s="73"/>
      <c r="CW10" s="73"/>
      <c r="CX10" s="73"/>
      <c r="CY10" s="73"/>
      <c r="CZ10" s="73"/>
      <c r="DA10" s="73"/>
      <c r="DB10" s="73"/>
      <c r="DC10" s="73"/>
      <c r="DD10" s="73"/>
      <c r="DE10" s="73"/>
      <c r="DF10" s="73"/>
      <c r="DG10" s="73"/>
      <c r="DH10" s="96"/>
      <c r="DI10" s="13"/>
      <c r="DJ10" s="8"/>
      <c r="DK10" s="54"/>
      <c r="DL10" s="54"/>
      <c r="DM10" s="54"/>
      <c r="DN10" s="54"/>
      <c r="DO10" s="54"/>
      <c r="DP10" s="54"/>
      <c r="DQ10" s="54"/>
      <c r="DR10" s="54"/>
      <c r="DS10" s="54"/>
      <c r="DT10" s="54"/>
      <c r="DU10" s="54"/>
      <c r="DV10" s="54"/>
      <c r="DW10" s="91"/>
    </row>
    <row r="11" spans="1:128">
      <c r="C11" s="73"/>
      <c r="D11" s="73"/>
      <c r="E11" s="73"/>
      <c r="F11" s="73"/>
      <c r="G11" s="73"/>
      <c r="H11" s="287"/>
      <c r="I11" s="73"/>
      <c r="J11" s="73"/>
      <c r="K11" s="73"/>
      <c r="L11" s="73"/>
      <c r="M11" s="73"/>
      <c r="N11" s="73"/>
      <c r="O11" s="73"/>
      <c r="P11" s="96"/>
      <c r="Q11" s="46"/>
      <c r="R11" s="13"/>
      <c r="S11" s="73"/>
      <c r="T11" s="73"/>
      <c r="U11" s="73"/>
      <c r="V11" s="73"/>
      <c r="W11" s="73"/>
      <c r="X11" s="73"/>
      <c r="Y11" s="73"/>
      <c r="Z11" s="73"/>
      <c r="AA11" s="73"/>
      <c r="AB11" s="73"/>
      <c r="AC11" s="73"/>
      <c r="AD11" s="73"/>
      <c r="AE11" s="73"/>
      <c r="AF11" s="96"/>
      <c r="AG11" s="46"/>
      <c r="AH11" s="13"/>
      <c r="AI11" s="73"/>
      <c r="AJ11" s="73"/>
      <c r="AK11" s="73"/>
      <c r="AL11" s="73"/>
      <c r="AM11" s="73"/>
      <c r="AN11" s="73"/>
      <c r="AO11" s="73"/>
      <c r="AP11" s="73"/>
      <c r="AQ11" s="73"/>
      <c r="AR11" s="73"/>
      <c r="AS11" s="73"/>
      <c r="AT11" s="73"/>
      <c r="AU11" s="73"/>
      <c r="AV11" s="96"/>
      <c r="AW11" s="60"/>
      <c r="AY11" s="54"/>
      <c r="AZ11" s="54"/>
      <c r="BA11" s="54"/>
      <c r="BB11" s="54"/>
      <c r="BC11" s="54"/>
      <c r="BD11" s="54"/>
      <c r="BE11" s="54"/>
      <c r="BF11" s="54"/>
      <c r="BG11" s="54"/>
      <c r="BH11" s="54"/>
      <c r="BI11" s="54"/>
      <c r="BJ11" s="54"/>
      <c r="BK11" s="54"/>
      <c r="BL11" s="91"/>
      <c r="BM11" s="13"/>
      <c r="BN11" s="13"/>
      <c r="BO11" s="73"/>
      <c r="BP11" s="73"/>
      <c r="BQ11" s="73"/>
      <c r="BR11" s="73"/>
      <c r="BS11" s="73"/>
      <c r="BT11" s="73"/>
      <c r="BU11" s="73"/>
      <c r="BV11" s="73"/>
      <c r="BW11" s="73"/>
      <c r="BX11" s="73"/>
      <c r="BY11" s="73"/>
      <c r="BZ11" s="73"/>
      <c r="CA11" s="73"/>
      <c r="CB11" s="96"/>
      <c r="CC11" s="13"/>
      <c r="CD11" s="13"/>
      <c r="CE11" s="73"/>
      <c r="CF11" s="73"/>
      <c r="CG11" s="73"/>
      <c r="CH11" s="73"/>
      <c r="CI11" s="73"/>
      <c r="CJ11" s="73"/>
      <c r="CK11" s="73"/>
      <c r="CL11" s="73"/>
      <c r="CM11" s="73"/>
      <c r="CN11" s="73"/>
      <c r="CO11" s="73"/>
      <c r="CP11" s="73"/>
      <c r="CQ11" s="73"/>
      <c r="CR11" s="96"/>
      <c r="CT11" s="13"/>
      <c r="CU11" s="73"/>
      <c r="CV11" s="73"/>
      <c r="CW11" s="73"/>
      <c r="CX11" s="73"/>
      <c r="CY11" s="73"/>
      <c r="CZ11" s="73"/>
      <c r="DA11" s="73"/>
      <c r="DB11" s="73"/>
      <c r="DC11" s="73"/>
      <c r="DD11" s="73"/>
      <c r="DE11" s="73"/>
      <c r="DF11" s="73"/>
      <c r="DG11" s="73"/>
      <c r="DH11" s="96"/>
      <c r="DI11" s="13"/>
      <c r="DJ11" s="13"/>
      <c r="DK11" s="54"/>
      <c r="DL11" s="54"/>
      <c r="DM11" s="54"/>
      <c r="DN11" s="54"/>
      <c r="DO11" s="54"/>
      <c r="DP11" s="54"/>
      <c r="DQ11" s="54"/>
      <c r="DR11" s="54"/>
      <c r="DS11" s="54"/>
      <c r="DT11" s="54"/>
      <c r="DU11" s="54"/>
      <c r="DV11" s="54"/>
      <c r="DW11" s="91"/>
    </row>
    <row r="12" spans="1:128">
      <c r="B12" s="60"/>
      <c r="C12" s="73"/>
      <c r="D12" s="73"/>
      <c r="E12" s="73"/>
      <c r="F12" s="73"/>
      <c r="G12" s="73"/>
      <c r="H12" s="73"/>
      <c r="I12" s="73"/>
      <c r="J12" s="73"/>
      <c r="K12" s="73"/>
      <c r="L12" s="73"/>
      <c r="M12" s="73"/>
      <c r="N12" s="73"/>
      <c r="O12" s="73"/>
      <c r="P12" s="96"/>
      <c r="Q12" s="60"/>
      <c r="R12" s="13"/>
      <c r="S12" s="73"/>
      <c r="T12" s="73"/>
      <c r="U12" s="73"/>
      <c r="V12" s="73"/>
      <c r="W12" s="73"/>
      <c r="X12" s="73"/>
      <c r="Y12" s="73"/>
      <c r="Z12" s="73"/>
      <c r="AA12" s="73"/>
      <c r="AB12" s="73"/>
      <c r="AC12" s="73"/>
      <c r="AD12" s="73"/>
      <c r="AE12" s="73"/>
      <c r="AF12" s="96"/>
      <c r="AG12" s="60" t="s">
        <v>612</v>
      </c>
      <c r="AH12" s="13"/>
      <c r="AI12" s="73"/>
      <c r="AJ12" s="73"/>
      <c r="AK12" s="73"/>
      <c r="AL12" s="73"/>
      <c r="AM12" s="73"/>
      <c r="AN12" s="73"/>
      <c r="AO12" s="73"/>
      <c r="AP12" s="73"/>
      <c r="AQ12" s="73"/>
      <c r="AR12" s="73"/>
      <c r="AS12" s="73"/>
      <c r="AT12" s="73"/>
      <c r="AU12" s="73"/>
      <c r="AV12" s="96"/>
      <c r="AW12" s="60" t="s">
        <v>315</v>
      </c>
      <c r="AY12" s="54"/>
      <c r="AZ12" s="54"/>
      <c r="BA12" s="54"/>
      <c r="BB12" s="54"/>
      <c r="BC12" s="54"/>
      <c r="BD12" s="54"/>
      <c r="BE12" s="54"/>
      <c r="BF12" s="54"/>
      <c r="BG12" s="54"/>
      <c r="BH12" s="54"/>
      <c r="BI12" s="54"/>
      <c r="BJ12" s="54"/>
      <c r="BK12" s="54"/>
      <c r="BL12" s="91"/>
      <c r="BM12" s="60" t="s">
        <v>613</v>
      </c>
      <c r="BN12" s="13"/>
      <c r="BO12" s="73"/>
      <c r="BP12" s="73"/>
      <c r="BQ12" s="73"/>
      <c r="BR12" s="73"/>
      <c r="BS12" s="73"/>
      <c r="BT12" s="73"/>
      <c r="BU12" s="73"/>
      <c r="BV12" s="73"/>
      <c r="BW12" s="73"/>
      <c r="BX12" s="73"/>
      <c r="BY12" s="73"/>
      <c r="BZ12" s="73"/>
      <c r="CA12" s="73"/>
      <c r="CB12" s="96"/>
      <c r="CC12" s="60" t="s">
        <v>316</v>
      </c>
      <c r="CD12" s="13"/>
      <c r="CE12" s="73"/>
      <c r="CF12" s="73"/>
      <c r="CG12" s="73"/>
      <c r="CH12" s="73"/>
      <c r="CI12" s="73"/>
      <c r="CJ12" s="73"/>
      <c r="CK12" s="73"/>
      <c r="CL12" s="73"/>
      <c r="CM12" s="73"/>
      <c r="CN12" s="73"/>
      <c r="CO12" s="73"/>
      <c r="CP12" s="73"/>
      <c r="CQ12" s="73"/>
      <c r="CR12" s="96"/>
      <c r="CS12" s="60" t="s">
        <v>108</v>
      </c>
      <c r="CT12" s="13"/>
      <c r="CU12" s="73"/>
      <c r="CV12" s="73"/>
      <c r="CW12" s="73"/>
      <c r="CX12" s="73"/>
      <c r="CY12" s="73"/>
      <c r="CZ12" s="73"/>
      <c r="DA12" s="73"/>
      <c r="DB12" s="73"/>
      <c r="DC12" s="73"/>
      <c r="DD12" s="73"/>
      <c r="DE12" s="73"/>
      <c r="DF12" s="73"/>
      <c r="DG12" s="73"/>
      <c r="DH12" s="96"/>
      <c r="DI12" s="60"/>
      <c r="DJ12" s="13"/>
      <c r="DK12" s="54"/>
      <c r="DL12" s="54"/>
      <c r="DM12" s="54"/>
      <c r="DN12" s="54"/>
      <c r="DO12" s="54"/>
      <c r="DP12" s="54"/>
      <c r="DQ12" s="54"/>
      <c r="DR12" s="54"/>
      <c r="DS12" s="54"/>
      <c r="DT12" s="54"/>
      <c r="DU12" s="54"/>
      <c r="DV12" s="54"/>
      <c r="DW12" s="91"/>
    </row>
    <row r="13" spans="1:128">
      <c r="A13" s="13"/>
      <c r="B13" s="13"/>
      <c r="C13" s="73"/>
      <c r="D13" s="73"/>
      <c r="E13" s="73"/>
      <c r="F13" s="73"/>
      <c r="G13" s="73"/>
      <c r="H13" s="73"/>
      <c r="I13" s="73"/>
      <c r="J13" s="73"/>
      <c r="K13" s="73"/>
      <c r="L13" s="73"/>
      <c r="M13" s="73"/>
      <c r="N13" s="73"/>
      <c r="O13" s="73"/>
      <c r="P13" s="96"/>
      <c r="Q13" s="13"/>
      <c r="R13" s="13"/>
      <c r="S13" s="73"/>
      <c r="T13" s="73"/>
      <c r="U13" s="73"/>
      <c r="V13" s="73"/>
      <c r="W13" s="73"/>
      <c r="X13" s="73"/>
      <c r="Y13" s="73"/>
      <c r="Z13" s="73"/>
      <c r="AA13" s="73"/>
      <c r="AB13" s="73"/>
      <c r="AC13" s="73"/>
      <c r="AD13" s="73"/>
      <c r="AE13" s="73"/>
      <c r="AF13" s="96"/>
      <c r="AG13" s="13"/>
      <c r="AH13" s="13"/>
      <c r="AI13" s="73"/>
      <c r="AJ13" s="73"/>
      <c r="AK13" s="73"/>
      <c r="AL13" s="73"/>
      <c r="AM13" s="73"/>
      <c r="AN13" s="73"/>
      <c r="AO13" s="73"/>
      <c r="AP13" s="73"/>
      <c r="AQ13" s="73"/>
      <c r="AR13" s="73"/>
      <c r="AS13" s="73"/>
      <c r="AT13" s="73"/>
      <c r="AU13" s="73"/>
      <c r="AV13" s="96"/>
      <c r="AY13" s="54"/>
      <c r="AZ13" s="54"/>
      <c r="BA13" s="54"/>
      <c r="BB13" s="54"/>
      <c r="BC13" s="54"/>
      <c r="BD13" s="54"/>
      <c r="BE13" s="54"/>
      <c r="BF13" s="54"/>
      <c r="BG13" s="54"/>
      <c r="BH13" s="54"/>
      <c r="BI13" s="54"/>
      <c r="BJ13" s="54"/>
      <c r="BK13" s="54"/>
      <c r="BL13" s="91"/>
      <c r="BM13" s="13"/>
      <c r="BN13" s="13"/>
      <c r="BO13" s="73"/>
      <c r="BP13" s="73"/>
      <c r="BQ13" s="73"/>
      <c r="BR13" s="73"/>
      <c r="BS13" s="73"/>
      <c r="BT13" s="73"/>
      <c r="BU13" s="73"/>
      <c r="BV13" s="73"/>
      <c r="BW13" s="73"/>
      <c r="BX13" s="73"/>
      <c r="BY13" s="73"/>
      <c r="BZ13" s="73"/>
      <c r="CA13" s="73"/>
      <c r="CB13" s="96"/>
      <c r="CC13" s="13"/>
      <c r="CD13" s="13"/>
      <c r="CE13" s="73"/>
      <c r="CF13" s="73"/>
      <c r="CG13" s="73"/>
      <c r="CH13" s="73"/>
      <c r="CI13" s="73"/>
      <c r="CJ13" s="73"/>
      <c r="CK13" s="73"/>
      <c r="CL13" s="73"/>
      <c r="CM13" s="73"/>
      <c r="CN13" s="73"/>
      <c r="CO13" s="73"/>
      <c r="CP13" s="73"/>
      <c r="CQ13" s="73"/>
      <c r="CR13" s="96"/>
      <c r="DI13" s="13"/>
      <c r="DJ13" s="13"/>
      <c r="DK13" s="54"/>
      <c r="DL13" s="54"/>
      <c r="DM13" s="54"/>
      <c r="DN13" s="54"/>
      <c r="DO13" s="54"/>
      <c r="DP13" s="54"/>
      <c r="DQ13" s="54"/>
      <c r="DR13" s="54"/>
      <c r="DS13" s="54"/>
      <c r="DT13" s="54"/>
      <c r="DU13" s="54"/>
      <c r="DV13" s="54"/>
      <c r="DW13" s="91"/>
    </row>
    <row r="14" spans="1:128">
      <c r="B14" s="8" t="s">
        <v>318</v>
      </c>
      <c r="C14" s="73"/>
      <c r="D14" s="73"/>
      <c r="E14" s="73"/>
      <c r="F14" s="73"/>
      <c r="G14" s="73"/>
      <c r="H14" s="73"/>
      <c r="I14" s="73"/>
      <c r="J14" s="73"/>
      <c r="K14" s="73"/>
      <c r="L14" s="73"/>
      <c r="M14" s="73"/>
      <c r="N14" s="73"/>
      <c r="O14" s="73"/>
      <c r="P14" s="96"/>
      <c r="Q14" s="13"/>
      <c r="R14" s="13"/>
      <c r="S14" s="73"/>
      <c r="T14" s="73"/>
      <c r="U14" s="73"/>
      <c r="V14" s="73"/>
      <c r="W14" s="73"/>
      <c r="X14" s="73"/>
      <c r="Y14" s="73"/>
      <c r="Z14" s="73"/>
      <c r="AA14" s="73"/>
      <c r="AB14" s="73"/>
      <c r="AC14" s="73"/>
      <c r="AD14" s="73"/>
      <c r="AE14" s="73"/>
      <c r="AF14" s="96"/>
      <c r="AG14" s="13"/>
      <c r="AH14" s="13"/>
      <c r="AI14" s="73"/>
      <c r="AJ14" s="73"/>
      <c r="AK14" s="73"/>
      <c r="AL14" s="73"/>
      <c r="AM14" s="73"/>
      <c r="AN14" s="73"/>
      <c r="AO14" s="73"/>
      <c r="AP14" s="73"/>
      <c r="AQ14" s="73"/>
      <c r="AR14" s="73"/>
      <c r="AS14" s="73"/>
      <c r="AT14" s="73"/>
      <c r="AU14" s="73"/>
      <c r="AV14" s="96"/>
      <c r="AY14" s="54"/>
      <c r="AZ14" s="54"/>
      <c r="BA14" s="54"/>
      <c r="BB14" s="54"/>
      <c r="BC14" s="54"/>
      <c r="BD14" s="54"/>
      <c r="BE14" s="54"/>
      <c r="BF14" s="54"/>
      <c r="BG14" s="54"/>
      <c r="BH14" s="54"/>
      <c r="BI14" s="54"/>
      <c r="BJ14" s="54"/>
      <c r="BK14" s="54"/>
      <c r="BL14" s="91"/>
      <c r="BM14" s="13"/>
      <c r="BN14" s="13"/>
      <c r="BO14" s="73"/>
      <c r="BP14" s="73"/>
      <c r="BQ14" s="73"/>
      <c r="BR14" s="73"/>
      <c r="BS14" s="73"/>
      <c r="BT14" s="73"/>
      <c r="BU14" s="73"/>
      <c r="BV14" s="73"/>
      <c r="BW14" s="73"/>
      <c r="BX14" s="73"/>
      <c r="BY14" s="73"/>
      <c r="BZ14" s="73"/>
      <c r="CA14" s="73"/>
      <c r="CB14" s="96"/>
      <c r="CC14" s="13"/>
      <c r="CD14" s="13"/>
      <c r="CE14" s="73"/>
      <c r="CF14" s="73"/>
      <c r="CG14" s="73"/>
      <c r="CH14" s="73"/>
      <c r="CI14" s="73"/>
      <c r="CJ14" s="73"/>
      <c r="CK14" s="73"/>
      <c r="CL14" s="73"/>
      <c r="CM14" s="73"/>
      <c r="CN14" s="73"/>
      <c r="CO14" s="73"/>
      <c r="CP14" s="73"/>
      <c r="CQ14" s="73"/>
      <c r="CR14" s="96"/>
      <c r="CS14" s="13"/>
      <c r="CT14" s="13"/>
      <c r="CU14" s="73"/>
      <c r="CV14" s="73"/>
      <c r="CW14" s="73"/>
      <c r="CX14" s="73"/>
      <c r="CY14" s="73"/>
      <c r="CZ14" s="73"/>
      <c r="DA14" s="73"/>
      <c r="DB14" s="73"/>
      <c r="DC14" s="73"/>
      <c r="DD14" s="73"/>
      <c r="DE14" s="73"/>
      <c r="DF14" s="73"/>
      <c r="DG14" s="73"/>
      <c r="DH14" s="96"/>
      <c r="DI14" s="13"/>
      <c r="DJ14" s="13"/>
      <c r="DK14" s="54"/>
      <c r="DL14" s="54"/>
      <c r="DM14" s="54"/>
      <c r="DN14" s="54"/>
      <c r="DO14" s="54"/>
      <c r="DP14" s="54"/>
      <c r="DQ14" s="54"/>
      <c r="DR14" s="54"/>
      <c r="DS14" s="54"/>
      <c r="DT14" s="54"/>
      <c r="DU14" s="54"/>
      <c r="DV14" s="54"/>
      <c r="DW14" s="91"/>
    </row>
    <row r="15" spans="1:128">
      <c r="A15" s="8"/>
      <c r="B15" s="13"/>
      <c r="C15" s="73"/>
      <c r="D15" s="73"/>
      <c r="E15" s="73"/>
      <c r="F15" s="73"/>
      <c r="G15" s="73"/>
      <c r="H15" s="73"/>
      <c r="I15" s="73"/>
      <c r="J15" s="73"/>
      <c r="K15" s="73"/>
      <c r="L15" s="73"/>
      <c r="M15" s="73"/>
      <c r="N15" s="73"/>
      <c r="O15" s="73"/>
      <c r="P15" s="96"/>
      <c r="Q15" s="13"/>
      <c r="R15" s="13"/>
      <c r="S15" s="73"/>
      <c r="T15" s="73"/>
      <c r="U15" s="73"/>
      <c r="V15" s="73"/>
      <c r="W15" s="73"/>
      <c r="X15" s="73"/>
      <c r="Y15" s="73"/>
      <c r="Z15" s="73"/>
      <c r="AA15" s="73"/>
      <c r="AB15" s="73"/>
      <c r="AC15" s="73"/>
      <c r="AD15" s="73"/>
      <c r="AE15" s="73"/>
      <c r="AF15" s="96"/>
      <c r="AG15" s="13"/>
      <c r="AH15" s="13"/>
      <c r="AI15" s="73"/>
      <c r="AJ15" s="73"/>
      <c r="AK15" s="73"/>
      <c r="AL15" s="73"/>
      <c r="AM15" s="73"/>
      <c r="AN15" s="73"/>
      <c r="AO15" s="73"/>
      <c r="AP15" s="73"/>
      <c r="AQ15" s="73"/>
      <c r="AR15" s="73"/>
      <c r="AS15" s="73"/>
      <c r="AT15" s="73"/>
      <c r="AU15" s="73"/>
      <c r="AV15" s="96"/>
      <c r="AY15" s="54"/>
      <c r="AZ15" s="54"/>
      <c r="BA15" s="54"/>
      <c r="BB15" s="54"/>
      <c r="BC15" s="54"/>
      <c r="BD15" s="54"/>
      <c r="BE15" s="54"/>
      <c r="BF15" s="54"/>
      <c r="BG15" s="54"/>
      <c r="BH15" s="54"/>
      <c r="BI15" s="54"/>
      <c r="BJ15" s="54"/>
      <c r="BK15" s="54"/>
      <c r="BL15" s="91"/>
      <c r="BM15" s="13"/>
      <c r="BN15" s="13"/>
      <c r="BO15" s="73"/>
      <c r="BP15" s="73"/>
      <c r="BQ15" s="73"/>
      <c r="BR15" s="73"/>
      <c r="BS15" s="73"/>
      <c r="BT15" s="73"/>
      <c r="BU15" s="73"/>
      <c r="BV15" s="73"/>
      <c r="BW15" s="73"/>
      <c r="BX15" s="73"/>
      <c r="BY15" s="73"/>
      <c r="BZ15" s="73"/>
      <c r="CA15" s="73"/>
      <c r="CB15" s="96"/>
      <c r="CC15" s="13"/>
      <c r="CD15" s="13"/>
      <c r="CE15" s="73"/>
      <c r="CF15" s="73"/>
      <c r="CG15" s="73"/>
      <c r="CH15" s="73"/>
      <c r="CI15" s="73"/>
      <c r="CJ15" s="73"/>
      <c r="CK15" s="73"/>
      <c r="CL15" s="73"/>
      <c r="CM15" s="73"/>
      <c r="CN15" s="73"/>
      <c r="CO15" s="73"/>
      <c r="CP15" s="73"/>
      <c r="CQ15" s="73"/>
      <c r="CR15" s="96"/>
      <c r="CS15" s="13"/>
      <c r="CT15" s="13"/>
      <c r="CU15" s="73"/>
      <c r="CV15" s="73"/>
      <c r="CW15" s="73"/>
      <c r="CX15" s="73"/>
      <c r="CY15" s="73"/>
      <c r="CZ15" s="73"/>
      <c r="DA15" s="73"/>
      <c r="DB15" s="73"/>
      <c r="DC15" s="73"/>
      <c r="DD15" s="73"/>
      <c r="DE15" s="73"/>
      <c r="DF15" s="73"/>
      <c r="DG15" s="73"/>
      <c r="DH15" s="96"/>
      <c r="DI15" s="13"/>
      <c r="DJ15" s="13"/>
      <c r="DK15" s="54"/>
      <c r="DL15" s="54"/>
      <c r="DM15" s="54"/>
      <c r="DN15" s="54"/>
      <c r="DO15" s="54"/>
      <c r="DP15" s="54"/>
      <c r="DQ15" s="54"/>
      <c r="DR15" s="54"/>
      <c r="DS15" s="54"/>
      <c r="DT15" s="54"/>
      <c r="DU15" s="54"/>
      <c r="DV15" s="54"/>
      <c r="DW15" s="91"/>
      <c r="DX15" s="13"/>
    </row>
    <row r="16" spans="1:128">
      <c r="A16" s="13"/>
      <c r="B16" s="13"/>
      <c r="C16" s="73"/>
      <c r="D16" s="73"/>
      <c r="E16" s="73"/>
      <c r="F16" s="73"/>
      <c r="G16" s="73"/>
      <c r="H16" s="73"/>
      <c r="I16" s="73"/>
      <c r="J16" s="73"/>
      <c r="K16" s="73"/>
      <c r="L16" s="73"/>
      <c r="M16" s="73"/>
      <c r="N16" s="73"/>
      <c r="O16" s="73"/>
      <c r="P16" s="96"/>
      <c r="Q16" s="13"/>
      <c r="R16" s="13"/>
      <c r="S16" s="73"/>
      <c r="T16" s="73"/>
      <c r="U16" s="73"/>
      <c r="V16" s="73"/>
      <c r="W16" s="73"/>
      <c r="X16" s="73"/>
      <c r="Y16" s="73"/>
      <c r="Z16" s="73"/>
      <c r="AA16" s="73"/>
      <c r="AB16" s="73"/>
      <c r="AC16" s="73"/>
      <c r="AD16" s="73"/>
      <c r="AE16" s="73"/>
      <c r="AF16" s="96"/>
      <c r="AG16" s="13"/>
      <c r="AH16" s="13"/>
      <c r="AI16" s="73"/>
      <c r="AJ16" s="73"/>
      <c r="AK16" s="73"/>
      <c r="AL16" s="73"/>
      <c r="AM16" s="73"/>
      <c r="AN16" s="73"/>
      <c r="AO16" s="73"/>
      <c r="AP16" s="73"/>
      <c r="AQ16" s="73"/>
      <c r="AR16" s="73"/>
      <c r="AS16" s="73"/>
      <c r="AT16" s="73"/>
      <c r="AU16" s="73"/>
      <c r="AV16" s="96"/>
      <c r="AY16" s="54"/>
      <c r="AZ16" s="54"/>
      <c r="BA16" s="54"/>
      <c r="BB16" s="54"/>
      <c r="BC16" s="54"/>
      <c r="BD16" s="54"/>
      <c r="BE16" s="54"/>
      <c r="BF16" s="54"/>
      <c r="BG16" s="54"/>
      <c r="BH16" s="54"/>
      <c r="BI16" s="54"/>
      <c r="BJ16" s="54"/>
      <c r="BK16" s="54"/>
      <c r="BL16" s="91"/>
      <c r="BM16" s="13"/>
      <c r="BN16" s="13"/>
      <c r="BO16" s="73"/>
      <c r="BP16" s="73"/>
      <c r="BQ16" s="73"/>
      <c r="BR16" s="73"/>
      <c r="BS16" s="73"/>
      <c r="BT16" s="73"/>
      <c r="BU16" s="73"/>
      <c r="BV16" s="73"/>
      <c r="BW16" s="73"/>
      <c r="BX16" s="73"/>
      <c r="BY16" s="73"/>
      <c r="BZ16" s="73"/>
      <c r="CA16" s="73"/>
      <c r="CB16" s="96"/>
      <c r="CC16" s="13"/>
      <c r="CD16" s="13"/>
      <c r="CE16" s="73"/>
      <c r="CF16" s="73"/>
      <c r="CG16" s="73"/>
      <c r="CH16" s="73"/>
      <c r="CI16" s="73"/>
      <c r="CJ16" s="73"/>
      <c r="CK16" s="73"/>
      <c r="CL16" s="73"/>
      <c r="CM16" s="73"/>
      <c r="CN16" s="73"/>
      <c r="CO16" s="73"/>
      <c r="CP16" s="73"/>
      <c r="CQ16" s="73"/>
      <c r="CR16" s="96"/>
      <c r="CS16" s="13"/>
      <c r="CT16" s="13"/>
      <c r="CU16" s="73"/>
      <c r="CV16" s="73"/>
      <c r="CW16" s="73"/>
      <c r="CX16" s="73"/>
      <c r="CY16" s="73"/>
      <c r="CZ16" s="73"/>
      <c r="DA16" s="73"/>
      <c r="DB16" s="73"/>
      <c r="DC16" s="73"/>
      <c r="DD16" s="73"/>
      <c r="DE16" s="73"/>
      <c r="DF16" s="73"/>
      <c r="DG16" s="73"/>
      <c r="DH16" s="96"/>
      <c r="DI16" s="13"/>
      <c r="DJ16" s="13"/>
      <c r="DK16" s="54"/>
      <c r="DL16" s="54"/>
      <c r="DM16" s="54"/>
      <c r="DN16" s="54"/>
      <c r="DO16" s="54"/>
      <c r="DP16" s="54"/>
      <c r="DQ16" s="54"/>
      <c r="DR16" s="54"/>
      <c r="DS16" s="54"/>
      <c r="DT16" s="54"/>
      <c r="DU16" s="54"/>
      <c r="DV16" s="54"/>
      <c r="DW16" s="91"/>
    </row>
    <row r="17" spans="1:128">
      <c r="A17" s="112"/>
      <c r="B17" s="113"/>
      <c r="C17" s="113"/>
      <c r="D17" s="113"/>
      <c r="E17" s="113"/>
      <c r="F17" s="113"/>
      <c r="G17" s="113"/>
      <c r="H17" s="113"/>
      <c r="I17" s="113"/>
      <c r="J17" s="113"/>
      <c r="K17" s="113"/>
      <c r="L17" s="113"/>
      <c r="M17" s="114"/>
      <c r="N17" s="114"/>
      <c r="O17" s="114"/>
      <c r="P17" s="115" t="s">
        <v>105</v>
      </c>
      <c r="Q17" s="112"/>
      <c r="R17" s="113"/>
      <c r="S17" s="116"/>
      <c r="T17" s="116"/>
      <c r="U17" s="116"/>
      <c r="V17" s="116"/>
      <c r="W17" s="116"/>
      <c r="X17" s="116"/>
      <c r="Y17" s="116"/>
      <c r="Z17" s="116"/>
      <c r="AA17" s="116"/>
      <c r="AB17" s="116"/>
      <c r="AC17" s="116"/>
      <c r="AD17" s="116"/>
      <c r="AE17" s="116"/>
      <c r="AF17" s="115" t="s">
        <v>105</v>
      </c>
      <c r="AG17" s="112"/>
      <c r="AH17" s="113"/>
      <c r="AI17" s="116"/>
      <c r="AJ17" s="116"/>
      <c r="AK17" s="116"/>
      <c r="AL17" s="116"/>
      <c r="AM17" s="116"/>
      <c r="AN17" s="116"/>
      <c r="AO17" s="116"/>
      <c r="AP17" s="116"/>
      <c r="AQ17" s="116"/>
      <c r="AR17" s="116"/>
      <c r="AS17" s="116"/>
      <c r="AT17" s="116"/>
      <c r="AU17" s="116"/>
      <c r="AV17" s="115" t="s">
        <v>107</v>
      </c>
      <c r="AW17" s="117"/>
      <c r="AX17" s="118"/>
      <c r="AY17" s="119"/>
      <c r="AZ17" s="119"/>
      <c r="BA17" s="119"/>
      <c r="BB17" s="119"/>
      <c r="BC17" s="119"/>
      <c r="BD17" s="119"/>
      <c r="BE17" s="119"/>
      <c r="BF17" s="119"/>
      <c r="BG17" s="119"/>
      <c r="BH17" s="119"/>
      <c r="BI17" s="120"/>
      <c r="BJ17" s="120"/>
      <c r="BK17" s="120"/>
      <c r="BL17" s="115" t="s">
        <v>107</v>
      </c>
      <c r="BM17" s="112"/>
      <c r="BN17" s="113"/>
      <c r="BO17" s="116"/>
      <c r="BP17" s="116"/>
      <c r="BQ17" s="116"/>
      <c r="BR17" s="116"/>
      <c r="BS17" s="116"/>
      <c r="BT17" s="116"/>
      <c r="BU17" s="116"/>
      <c r="BV17" s="116"/>
      <c r="BW17" s="116"/>
      <c r="BX17" s="116"/>
      <c r="BY17" s="116"/>
      <c r="BZ17" s="116"/>
      <c r="CA17" s="116"/>
      <c r="CB17" s="115" t="s">
        <v>107</v>
      </c>
      <c r="CC17" s="112"/>
      <c r="CD17" s="113"/>
      <c r="CE17" s="116"/>
      <c r="CF17" s="116"/>
      <c r="CG17" s="116"/>
      <c r="CH17" s="116"/>
      <c r="CI17" s="116"/>
      <c r="CJ17" s="116"/>
      <c r="CK17" s="116"/>
      <c r="CL17" s="116"/>
      <c r="CM17" s="116"/>
      <c r="CN17" s="116"/>
      <c r="CO17" s="116"/>
      <c r="CP17" s="116"/>
      <c r="CQ17" s="116"/>
      <c r="CR17" s="115" t="s">
        <v>107</v>
      </c>
      <c r="CS17" s="112"/>
      <c r="CT17" s="113"/>
      <c r="CU17" s="116"/>
      <c r="CV17" s="116"/>
      <c r="CW17" s="116"/>
      <c r="CX17" s="116"/>
      <c r="CY17" s="116"/>
      <c r="CZ17" s="116"/>
      <c r="DA17" s="116"/>
      <c r="DB17" s="116"/>
      <c r="DC17" s="116"/>
      <c r="DD17" s="116"/>
      <c r="DE17" s="116"/>
      <c r="DF17" s="116"/>
      <c r="DG17" s="116"/>
      <c r="DH17" s="115" t="s">
        <v>107</v>
      </c>
      <c r="DI17" s="112"/>
      <c r="DJ17" s="113"/>
      <c r="DK17" s="116"/>
      <c r="DL17" s="116"/>
      <c r="DM17" s="116"/>
      <c r="DN17" s="116"/>
      <c r="DO17" s="116"/>
      <c r="DP17" s="116"/>
      <c r="DQ17" s="116"/>
      <c r="DR17" s="116"/>
      <c r="DS17" s="116"/>
      <c r="DT17" s="116"/>
      <c r="DU17" s="116"/>
      <c r="DV17" s="116"/>
      <c r="DW17" s="115"/>
      <c r="DX17" s="115" t="s">
        <v>107</v>
      </c>
    </row>
    <row r="18" spans="1:128">
      <c r="A18" s="7"/>
      <c r="B18" s="7"/>
      <c r="C18" s="7"/>
      <c r="D18" s="7"/>
      <c r="E18" s="54"/>
      <c r="F18" s="54"/>
      <c r="G18" s="54"/>
      <c r="H18" s="54"/>
      <c r="I18" s="54"/>
      <c r="J18" s="54"/>
      <c r="K18" s="54"/>
      <c r="L18" s="54"/>
      <c r="M18" s="54"/>
      <c r="N18" s="54"/>
      <c r="O18" s="54"/>
      <c r="P18" s="91"/>
      <c r="S18" s="54"/>
      <c r="T18" s="54"/>
      <c r="U18" s="54"/>
      <c r="V18" s="54"/>
      <c r="W18" s="54"/>
      <c r="X18" s="54"/>
      <c r="Y18" s="54"/>
      <c r="Z18" s="54"/>
      <c r="AA18" s="54"/>
      <c r="AB18" s="54"/>
      <c r="AC18" s="54"/>
      <c r="AD18" s="54"/>
      <c r="AE18" s="54"/>
      <c r="AF18" s="91"/>
      <c r="AI18" s="54"/>
      <c r="AJ18" s="54"/>
      <c r="AK18" s="54"/>
      <c r="AL18" s="54"/>
      <c r="AM18" s="54"/>
      <c r="AN18" s="54"/>
      <c r="AO18" s="54"/>
      <c r="AP18" s="54"/>
      <c r="AQ18" s="54"/>
      <c r="AR18" s="54"/>
      <c r="AS18" s="54"/>
      <c r="AT18" s="54"/>
      <c r="AU18" s="54"/>
      <c r="AV18" s="91"/>
      <c r="AY18" s="54"/>
      <c r="AZ18" s="54"/>
      <c r="BA18" s="54"/>
      <c r="BB18" s="54"/>
      <c r="BC18" s="54"/>
      <c r="BD18" s="54"/>
      <c r="BE18" s="54"/>
      <c r="BF18" s="54"/>
      <c r="BG18" s="54"/>
      <c r="BH18" s="54"/>
      <c r="BI18" s="54"/>
      <c r="BJ18" s="54"/>
      <c r="BK18" s="54"/>
      <c r="BL18" s="91"/>
      <c r="BO18" s="54"/>
      <c r="BP18" s="54"/>
      <c r="BQ18" s="54"/>
      <c r="BR18" s="54"/>
      <c r="BS18" s="54"/>
      <c r="BT18" s="54"/>
      <c r="BU18" s="54"/>
      <c r="BV18" s="54"/>
      <c r="BW18" s="54"/>
      <c r="BX18" s="54"/>
      <c r="BY18" s="54"/>
      <c r="BZ18" s="54"/>
      <c r="CA18" s="54"/>
      <c r="CB18" s="91"/>
      <c r="CE18" s="54"/>
      <c r="CF18" s="54"/>
      <c r="CG18" s="54"/>
      <c r="CH18" s="54"/>
      <c r="CI18" s="54"/>
      <c r="CJ18" s="54"/>
      <c r="CK18" s="54"/>
      <c r="CL18" s="54"/>
      <c r="CM18" s="54"/>
      <c r="CN18" s="54"/>
      <c r="CO18" s="54"/>
      <c r="CP18" s="54"/>
      <c r="CQ18" s="54"/>
      <c r="CR18" s="91"/>
      <c r="CU18" s="54"/>
      <c r="CV18" s="54"/>
      <c r="CW18" s="54"/>
      <c r="CX18" s="54"/>
      <c r="CY18" s="54"/>
      <c r="CZ18" s="54"/>
      <c r="DA18" s="54"/>
      <c r="DB18" s="54"/>
      <c r="DC18" s="54"/>
      <c r="DD18" s="54"/>
      <c r="DE18" s="54"/>
      <c r="DF18" s="54"/>
      <c r="DG18" s="54"/>
      <c r="DH18" s="91"/>
      <c r="DK18" s="54"/>
      <c r="DL18" s="54"/>
      <c r="DM18" s="54"/>
      <c r="DN18" s="54"/>
      <c r="DO18" s="54"/>
      <c r="DP18" s="54"/>
      <c r="DQ18" s="54"/>
      <c r="DR18" s="54"/>
      <c r="DS18" s="54"/>
      <c r="DT18" s="54"/>
      <c r="DU18" s="54"/>
      <c r="DV18" s="54"/>
      <c r="DW18" s="91"/>
    </row>
    <row r="19" spans="1:128">
      <c r="B19" s="65" t="s">
        <v>286</v>
      </c>
      <c r="C19" s="278" t="s">
        <v>42</v>
      </c>
      <c r="D19" s="278" t="s">
        <v>133</v>
      </c>
      <c r="E19" s="278" t="s">
        <v>135</v>
      </c>
      <c r="F19" s="278" t="s">
        <v>43</v>
      </c>
      <c r="G19" s="278" t="s">
        <v>44</v>
      </c>
      <c r="H19" s="278" t="s">
        <v>45</v>
      </c>
      <c r="I19" s="278" t="s">
        <v>46</v>
      </c>
      <c r="J19" s="278" t="s">
        <v>137</v>
      </c>
      <c r="K19" s="278" t="s">
        <v>138</v>
      </c>
      <c r="L19" s="278" t="s">
        <v>139</v>
      </c>
      <c r="M19" s="279">
        <v>100000</v>
      </c>
      <c r="N19" s="280" t="s">
        <v>275</v>
      </c>
      <c r="O19" s="280" t="s">
        <v>275</v>
      </c>
      <c r="P19" s="280" t="s">
        <v>84</v>
      </c>
      <c r="R19" s="65" t="s">
        <v>286</v>
      </c>
      <c r="S19" s="278" t="s">
        <v>42</v>
      </c>
      <c r="T19" s="278" t="s">
        <v>133</v>
      </c>
      <c r="U19" s="278" t="s">
        <v>135</v>
      </c>
      <c r="V19" s="278" t="s">
        <v>43</v>
      </c>
      <c r="W19" s="278" t="s">
        <v>44</v>
      </c>
      <c r="X19" s="278" t="s">
        <v>45</v>
      </c>
      <c r="Y19" s="278" t="s">
        <v>46</v>
      </c>
      <c r="Z19" s="278" t="s">
        <v>137</v>
      </c>
      <c r="AA19" s="278" t="s">
        <v>138</v>
      </c>
      <c r="AB19" s="278" t="s">
        <v>139</v>
      </c>
      <c r="AC19" s="279">
        <v>100000</v>
      </c>
      <c r="AD19" s="280" t="s">
        <v>275</v>
      </c>
      <c r="AE19" s="280" t="s">
        <v>275</v>
      </c>
      <c r="AF19" s="280" t="s">
        <v>84</v>
      </c>
      <c r="AH19" s="65" t="s">
        <v>286</v>
      </c>
      <c r="AI19" s="278" t="s">
        <v>42</v>
      </c>
      <c r="AJ19" s="278" t="s">
        <v>133</v>
      </c>
      <c r="AK19" s="278" t="s">
        <v>135</v>
      </c>
      <c r="AL19" s="278" t="s">
        <v>43</v>
      </c>
      <c r="AM19" s="278" t="s">
        <v>44</v>
      </c>
      <c r="AN19" s="278" t="s">
        <v>45</v>
      </c>
      <c r="AO19" s="278" t="s">
        <v>46</v>
      </c>
      <c r="AP19" s="278" t="s">
        <v>137</v>
      </c>
      <c r="AQ19" s="278" t="s">
        <v>138</v>
      </c>
      <c r="AR19" s="278" t="s">
        <v>139</v>
      </c>
      <c r="AS19" s="279">
        <v>100000</v>
      </c>
      <c r="AT19" s="280" t="s">
        <v>275</v>
      </c>
      <c r="AU19" s="280" t="s">
        <v>275</v>
      </c>
      <c r="AV19" s="280" t="s">
        <v>84</v>
      </c>
      <c r="AX19" s="65" t="s">
        <v>286</v>
      </c>
      <c r="AY19" s="278" t="s">
        <v>42</v>
      </c>
      <c r="AZ19" s="278" t="s">
        <v>133</v>
      </c>
      <c r="BA19" s="278" t="s">
        <v>135</v>
      </c>
      <c r="BB19" s="278" t="s">
        <v>43</v>
      </c>
      <c r="BC19" s="278" t="s">
        <v>44</v>
      </c>
      <c r="BD19" s="278" t="s">
        <v>45</v>
      </c>
      <c r="BE19" s="278" t="s">
        <v>46</v>
      </c>
      <c r="BF19" s="278" t="s">
        <v>137</v>
      </c>
      <c r="BG19" s="278" t="s">
        <v>138</v>
      </c>
      <c r="BH19" s="278" t="s">
        <v>139</v>
      </c>
      <c r="BI19" s="279">
        <v>100000</v>
      </c>
      <c r="BJ19" s="280" t="s">
        <v>275</v>
      </c>
      <c r="BK19" s="280" t="s">
        <v>275</v>
      </c>
      <c r="BL19" s="280" t="s">
        <v>84</v>
      </c>
      <c r="BN19" s="65" t="s">
        <v>286</v>
      </c>
      <c r="BO19" s="278" t="s">
        <v>42</v>
      </c>
      <c r="BP19" s="278" t="s">
        <v>133</v>
      </c>
      <c r="BQ19" s="278" t="s">
        <v>135</v>
      </c>
      <c r="BR19" s="278" t="s">
        <v>43</v>
      </c>
      <c r="BS19" s="278" t="s">
        <v>44</v>
      </c>
      <c r="BT19" s="278" t="s">
        <v>45</v>
      </c>
      <c r="BU19" s="278" t="s">
        <v>46</v>
      </c>
      <c r="BV19" s="278" t="s">
        <v>137</v>
      </c>
      <c r="BW19" s="278" t="s">
        <v>138</v>
      </c>
      <c r="BX19" s="278" t="s">
        <v>139</v>
      </c>
      <c r="BY19" s="279">
        <v>100000</v>
      </c>
      <c r="BZ19" s="280" t="s">
        <v>275</v>
      </c>
      <c r="CA19" s="753" t="s">
        <v>275</v>
      </c>
      <c r="CB19" s="280" t="s">
        <v>84</v>
      </c>
      <c r="CD19" s="65" t="s">
        <v>286</v>
      </c>
      <c r="CE19" s="278" t="s">
        <v>42</v>
      </c>
      <c r="CF19" s="278" t="s">
        <v>133</v>
      </c>
      <c r="CG19" s="278" t="s">
        <v>135</v>
      </c>
      <c r="CH19" s="278" t="s">
        <v>43</v>
      </c>
      <c r="CI19" s="278" t="s">
        <v>44</v>
      </c>
      <c r="CJ19" s="278" t="s">
        <v>45</v>
      </c>
      <c r="CK19" s="278" t="s">
        <v>46</v>
      </c>
      <c r="CL19" s="278" t="s">
        <v>137</v>
      </c>
      <c r="CM19" s="278" t="s">
        <v>138</v>
      </c>
      <c r="CN19" s="278" t="s">
        <v>139</v>
      </c>
      <c r="CO19" s="279">
        <v>100000</v>
      </c>
      <c r="CP19" s="280" t="s">
        <v>275</v>
      </c>
      <c r="CQ19" s="753" t="s">
        <v>275</v>
      </c>
      <c r="CR19" s="280" t="s">
        <v>84</v>
      </c>
      <c r="CT19" s="65" t="s">
        <v>286</v>
      </c>
      <c r="CU19" s="278" t="s">
        <v>42</v>
      </c>
      <c r="CV19" s="278" t="s">
        <v>133</v>
      </c>
      <c r="CW19" s="278" t="s">
        <v>135</v>
      </c>
      <c r="CX19" s="278" t="s">
        <v>43</v>
      </c>
      <c r="CY19" s="278" t="s">
        <v>44</v>
      </c>
      <c r="CZ19" s="278" t="s">
        <v>45</v>
      </c>
      <c r="DA19" s="278" t="s">
        <v>46</v>
      </c>
      <c r="DB19" s="278" t="s">
        <v>137</v>
      </c>
      <c r="DC19" s="278" t="s">
        <v>138</v>
      </c>
      <c r="DD19" s="278" t="s">
        <v>139</v>
      </c>
      <c r="DE19" s="279">
        <v>100000</v>
      </c>
      <c r="DF19" s="280" t="s">
        <v>275</v>
      </c>
      <c r="DG19" s="280" t="s">
        <v>275</v>
      </c>
      <c r="DH19" s="280" t="s">
        <v>84</v>
      </c>
      <c r="DJ19" s="65" t="s">
        <v>286</v>
      </c>
      <c r="DK19" s="278" t="s">
        <v>42</v>
      </c>
      <c r="DL19" s="278" t="s">
        <v>133</v>
      </c>
      <c r="DM19" s="278" t="s">
        <v>135</v>
      </c>
      <c r="DN19" s="278" t="s">
        <v>43</v>
      </c>
      <c r="DO19" s="278" t="s">
        <v>44</v>
      </c>
      <c r="DP19" s="278" t="s">
        <v>45</v>
      </c>
      <c r="DQ19" s="278" t="s">
        <v>46</v>
      </c>
      <c r="DR19" s="278" t="s">
        <v>137</v>
      </c>
      <c r="DS19" s="278" t="s">
        <v>138</v>
      </c>
      <c r="DT19" s="278" t="s">
        <v>139</v>
      </c>
      <c r="DU19" s="279">
        <v>100000</v>
      </c>
      <c r="DV19" s="280" t="s">
        <v>275</v>
      </c>
      <c r="DW19" s="753" t="s">
        <v>275</v>
      </c>
      <c r="DX19" s="280" t="s">
        <v>84</v>
      </c>
    </row>
    <row r="20" spans="1:128">
      <c r="B20" s="66"/>
      <c r="C20" s="277" t="s">
        <v>132</v>
      </c>
      <c r="D20" s="277" t="s">
        <v>47</v>
      </c>
      <c r="E20" s="277" t="s">
        <v>47</v>
      </c>
      <c r="F20" s="277" t="s">
        <v>47</v>
      </c>
      <c r="G20" s="277" t="s">
        <v>47</v>
      </c>
      <c r="H20" s="277" t="s">
        <v>47</v>
      </c>
      <c r="I20" s="277" t="s">
        <v>47</v>
      </c>
      <c r="J20" s="277" t="s">
        <v>47</v>
      </c>
      <c r="K20" s="277" t="s">
        <v>47</v>
      </c>
      <c r="L20" s="277" t="s">
        <v>47</v>
      </c>
      <c r="M20" s="277" t="s">
        <v>50</v>
      </c>
      <c r="N20" s="12" t="s">
        <v>277</v>
      </c>
      <c r="O20" s="12" t="s">
        <v>156</v>
      </c>
      <c r="P20" s="12" t="s">
        <v>155</v>
      </c>
      <c r="R20" s="66"/>
      <c r="S20" s="277" t="s">
        <v>132</v>
      </c>
      <c r="T20" s="277" t="s">
        <v>47</v>
      </c>
      <c r="U20" s="277" t="s">
        <v>47</v>
      </c>
      <c r="V20" s="277" t="s">
        <v>47</v>
      </c>
      <c r="W20" s="277" t="s">
        <v>47</v>
      </c>
      <c r="X20" s="277" t="s">
        <v>47</v>
      </c>
      <c r="Y20" s="277" t="s">
        <v>47</v>
      </c>
      <c r="Z20" s="277" t="s">
        <v>47</v>
      </c>
      <c r="AA20" s="277" t="s">
        <v>47</v>
      </c>
      <c r="AB20" s="277" t="s">
        <v>47</v>
      </c>
      <c r="AC20" s="277" t="s">
        <v>50</v>
      </c>
      <c r="AD20" s="12" t="s">
        <v>277</v>
      </c>
      <c r="AE20" s="12" t="s">
        <v>156</v>
      </c>
      <c r="AF20" s="12" t="s">
        <v>155</v>
      </c>
      <c r="AH20" s="66"/>
      <c r="AI20" s="277" t="s">
        <v>132</v>
      </c>
      <c r="AJ20" s="277" t="s">
        <v>47</v>
      </c>
      <c r="AK20" s="277" t="s">
        <v>47</v>
      </c>
      <c r="AL20" s="277" t="s">
        <v>47</v>
      </c>
      <c r="AM20" s="277" t="s">
        <v>47</v>
      </c>
      <c r="AN20" s="277" t="s">
        <v>47</v>
      </c>
      <c r="AO20" s="277" t="s">
        <v>47</v>
      </c>
      <c r="AP20" s="277" t="s">
        <v>47</v>
      </c>
      <c r="AQ20" s="277" t="s">
        <v>47</v>
      </c>
      <c r="AR20" s="277" t="s">
        <v>47</v>
      </c>
      <c r="AS20" s="277" t="s">
        <v>50</v>
      </c>
      <c r="AT20" s="12" t="s">
        <v>277</v>
      </c>
      <c r="AU20" s="12" t="s">
        <v>156</v>
      </c>
      <c r="AV20" s="12" t="s">
        <v>155</v>
      </c>
      <c r="AX20" s="66"/>
      <c r="AY20" s="277" t="s">
        <v>132</v>
      </c>
      <c r="AZ20" s="277" t="s">
        <v>47</v>
      </c>
      <c r="BA20" s="277" t="s">
        <v>47</v>
      </c>
      <c r="BB20" s="277" t="s">
        <v>47</v>
      </c>
      <c r="BC20" s="277" t="s">
        <v>47</v>
      </c>
      <c r="BD20" s="277" t="s">
        <v>47</v>
      </c>
      <c r="BE20" s="277" t="s">
        <v>47</v>
      </c>
      <c r="BF20" s="277" t="s">
        <v>47</v>
      </c>
      <c r="BG20" s="277" t="s">
        <v>47</v>
      </c>
      <c r="BH20" s="277" t="s">
        <v>47</v>
      </c>
      <c r="BI20" s="277" t="s">
        <v>50</v>
      </c>
      <c r="BJ20" s="12" t="s">
        <v>277</v>
      </c>
      <c r="BK20" s="12" t="s">
        <v>156</v>
      </c>
      <c r="BL20" s="12" t="s">
        <v>155</v>
      </c>
      <c r="BN20" s="66"/>
      <c r="BO20" s="277" t="s">
        <v>132</v>
      </c>
      <c r="BP20" s="277" t="s">
        <v>47</v>
      </c>
      <c r="BQ20" s="277" t="s">
        <v>47</v>
      </c>
      <c r="BR20" s="277" t="s">
        <v>47</v>
      </c>
      <c r="BS20" s="277" t="s">
        <v>47</v>
      </c>
      <c r="BT20" s="277" t="s">
        <v>47</v>
      </c>
      <c r="BU20" s="277" t="s">
        <v>47</v>
      </c>
      <c r="BV20" s="277" t="s">
        <v>47</v>
      </c>
      <c r="BW20" s="277" t="s">
        <v>47</v>
      </c>
      <c r="BX20" s="277" t="s">
        <v>47</v>
      </c>
      <c r="BY20" s="277" t="s">
        <v>50</v>
      </c>
      <c r="BZ20" s="12" t="s">
        <v>277</v>
      </c>
      <c r="CA20" s="754" t="s">
        <v>156</v>
      </c>
      <c r="CB20" s="12" t="s">
        <v>155</v>
      </c>
      <c r="CD20" s="66"/>
      <c r="CE20" s="277" t="s">
        <v>132</v>
      </c>
      <c r="CF20" s="277" t="s">
        <v>47</v>
      </c>
      <c r="CG20" s="277" t="s">
        <v>47</v>
      </c>
      <c r="CH20" s="277" t="s">
        <v>47</v>
      </c>
      <c r="CI20" s="277" t="s">
        <v>47</v>
      </c>
      <c r="CJ20" s="277" t="s">
        <v>47</v>
      </c>
      <c r="CK20" s="277" t="s">
        <v>47</v>
      </c>
      <c r="CL20" s="277" t="s">
        <v>47</v>
      </c>
      <c r="CM20" s="277" t="s">
        <v>47</v>
      </c>
      <c r="CN20" s="277" t="s">
        <v>47</v>
      </c>
      <c r="CO20" s="277" t="s">
        <v>50</v>
      </c>
      <c r="CP20" s="12" t="s">
        <v>277</v>
      </c>
      <c r="CQ20" s="754" t="s">
        <v>156</v>
      </c>
      <c r="CR20" s="12" t="s">
        <v>155</v>
      </c>
      <c r="CT20" s="66"/>
      <c r="CU20" s="277" t="s">
        <v>132</v>
      </c>
      <c r="CV20" s="277" t="s">
        <v>47</v>
      </c>
      <c r="CW20" s="277" t="s">
        <v>47</v>
      </c>
      <c r="CX20" s="277" t="s">
        <v>47</v>
      </c>
      <c r="CY20" s="277" t="s">
        <v>47</v>
      </c>
      <c r="CZ20" s="277" t="s">
        <v>47</v>
      </c>
      <c r="DA20" s="277" t="s">
        <v>47</v>
      </c>
      <c r="DB20" s="277" t="s">
        <v>47</v>
      </c>
      <c r="DC20" s="277" t="s">
        <v>47</v>
      </c>
      <c r="DD20" s="277" t="s">
        <v>47</v>
      </c>
      <c r="DE20" s="277" t="s">
        <v>50</v>
      </c>
      <c r="DF20" s="12" t="s">
        <v>277</v>
      </c>
      <c r="DG20" s="12" t="s">
        <v>156</v>
      </c>
      <c r="DH20" s="12" t="s">
        <v>155</v>
      </c>
      <c r="DJ20" s="66"/>
      <c r="DK20" s="277" t="s">
        <v>132</v>
      </c>
      <c r="DL20" s="277" t="s">
        <v>47</v>
      </c>
      <c r="DM20" s="277" t="s">
        <v>47</v>
      </c>
      <c r="DN20" s="277" t="s">
        <v>47</v>
      </c>
      <c r="DO20" s="277" t="s">
        <v>47</v>
      </c>
      <c r="DP20" s="277" t="s">
        <v>47</v>
      </c>
      <c r="DQ20" s="277" t="s">
        <v>47</v>
      </c>
      <c r="DR20" s="277" t="s">
        <v>47</v>
      </c>
      <c r="DS20" s="277" t="s">
        <v>47</v>
      </c>
      <c r="DT20" s="277" t="s">
        <v>47</v>
      </c>
      <c r="DU20" s="277" t="s">
        <v>50</v>
      </c>
      <c r="DV20" s="12" t="s">
        <v>277</v>
      </c>
      <c r="DW20" s="754" t="s">
        <v>156</v>
      </c>
      <c r="DX20" s="12" t="s">
        <v>155</v>
      </c>
    </row>
    <row r="21" spans="1:128">
      <c r="B21" s="67"/>
      <c r="C21" s="281" t="s">
        <v>50</v>
      </c>
      <c r="D21" s="281" t="s">
        <v>134</v>
      </c>
      <c r="E21" s="281" t="s">
        <v>136</v>
      </c>
      <c r="F21" s="281" t="s">
        <v>51</v>
      </c>
      <c r="G21" s="281" t="s">
        <v>52</v>
      </c>
      <c r="H21" s="281" t="s">
        <v>53</v>
      </c>
      <c r="I21" s="281" t="s">
        <v>49</v>
      </c>
      <c r="J21" s="281" t="s">
        <v>140</v>
      </c>
      <c r="K21" s="281" t="s">
        <v>141</v>
      </c>
      <c r="L21" s="281" t="s">
        <v>142</v>
      </c>
      <c r="M21" s="281" t="s">
        <v>143</v>
      </c>
      <c r="N21" s="282" t="s">
        <v>156</v>
      </c>
      <c r="O21" s="282" t="s">
        <v>143</v>
      </c>
      <c r="P21" s="282" t="s">
        <v>48</v>
      </c>
      <c r="R21" s="67"/>
      <c r="S21" s="281" t="s">
        <v>50</v>
      </c>
      <c r="T21" s="281" t="s">
        <v>134</v>
      </c>
      <c r="U21" s="281" t="s">
        <v>136</v>
      </c>
      <c r="V21" s="281" t="s">
        <v>51</v>
      </c>
      <c r="W21" s="281" t="s">
        <v>52</v>
      </c>
      <c r="X21" s="281" t="s">
        <v>53</v>
      </c>
      <c r="Y21" s="281" t="s">
        <v>49</v>
      </c>
      <c r="Z21" s="281" t="s">
        <v>140</v>
      </c>
      <c r="AA21" s="281" t="s">
        <v>141</v>
      </c>
      <c r="AB21" s="281" t="s">
        <v>142</v>
      </c>
      <c r="AC21" s="281" t="s">
        <v>143</v>
      </c>
      <c r="AD21" s="282" t="s">
        <v>156</v>
      </c>
      <c r="AE21" s="282" t="s">
        <v>143</v>
      </c>
      <c r="AF21" s="282" t="s">
        <v>48</v>
      </c>
      <c r="AH21" s="67"/>
      <c r="AI21" s="281" t="s">
        <v>50</v>
      </c>
      <c r="AJ21" s="281" t="s">
        <v>134</v>
      </c>
      <c r="AK21" s="281" t="s">
        <v>136</v>
      </c>
      <c r="AL21" s="281" t="s">
        <v>51</v>
      </c>
      <c r="AM21" s="281" t="s">
        <v>52</v>
      </c>
      <c r="AN21" s="281" t="s">
        <v>53</v>
      </c>
      <c r="AO21" s="281" t="s">
        <v>49</v>
      </c>
      <c r="AP21" s="281" t="s">
        <v>140</v>
      </c>
      <c r="AQ21" s="281" t="s">
        <v>141</v>
      </c>
      <c r="AR21" s="281" t="s">
        <v>142</v>
      </c>
      <c r="AS21" s="281" t="s">
        <v>143</v>
      </c>
      <c r="AT21" s="282" t="s">
        <v>156</v>
      </c>
      <c r="AU21" s="282" t="s">
        <v>143</v>
      </c>
      <c r="AV21" s="282" t="s">
        <v>48</v>
      </c>
      <c r="AX21" s="67"/>
      <c r="AY21" s="281" t="s">
        <v>50</v>
      </c>
      <c r="AZ21" s="281" t="s">
        <v>134</v>
      </c>
      <c r="BA21" s="281" t="s">
        <v>136</v>
      </c>
      <c r="BB21" s="281" t="s">
        <v>51</v>
      </c>
      <c r="BC21" s="281" t="s">
        <v>52</v>
      </c>
      <c r="BD21" s="281" t="s">
        <v>53</v>
      </c>
      <c r="BE21" s="281" t="s">
        <v>49</v>
      </c>
      <c r="BF21" s="281" t="s">
        <v>140</v>
      </c>
      <c r="BG21" s="281" t="s">
        <v>141</v>
      </c>
      <c r="BH21" s="281" t="s">
        <v>142</v>
      </c>
      <c r="BI21" s="281" t="s">
        <v>143</v>
      </c>
      <c r="BJ21" s="282" t="s">
        <v>156</v>
      </c>
      <c r="BK21" s="282" t="s">
        <v>143</v>
      </c>
      <c r="BL21" s="282" t="s">
        <v>48</v>
      </c>
      <c r="BN21" s="67"/>
      <c r="BO21" s="281" t="s">
        <v>50</v>
      </c>
      <c r="BP21" s="281" t="s">
        <v>134</v>
      </c>
      <c r="BQ21" s="281" t="s">
        <v>136</v>
      </c>
      <c r="BR21" s="281" t="s">
        <v>51</v>
      </c>
      <c r="BS21" s="281" t="s">
        <v>52</v>
      </c>
      <c r="BT21" s="281" t="s">
        <v>53</v>
      </c>
      <c r="BU21" s="281" t="s">
        <v>49</v>
      </c>
      <c r="BV21" s="281" t="s">
        <v>140</v>
      </c>
      <c r="BW21" s="281" t="s">
        <v>141</v>
      </c>
      <c r="BX21" s="281" t="s">
        <v>142</v>
      </c>
      <c r="BY21" s="281" t="s">
        <v>143</v>
      </c>
      <c r="BZ21" s="282" t="s">
        <v>156</v>
      </c>
      <c r="CA21" s="755" t="s">
        <v>143</v>
      </c>
      <c r="CB21" s="282" t="s">
        <v>48</v>
      </c>
      <c r="CD21" s="67"/>
      <c r="CE21" s="281" t="s">
        <v>50</v>
      </c>
      <c r="CF21" s="281" t="s">
        <v>134</v>
      </c>
      <c r="CG21" s="281" t="s">
        <v>136</v>
      </c>
      <c r="CH21" s="281" t="s">
        <v>51</v>
      </c>
      <c r="CI21" s="281" t="s">
        <v>52</v>
      </c>
      <c r="CJ21" s="281" t="s">
        <v>53</v>
      </c>
      <c r="CK21" s="281" t="s">
        <v>49</v>
      </c>
      <c r="CL21" s="281" t="s">
        <v>140</v>
      </c>
      <c r="CM21" s="281" t="s">
        <v>141</v>
      </c>
      <c r="CN21" s="281" t="s">
        <v>142</v>
      </c>
      <c r="CO21" s="281" t="s">
        <v>143</v>
      </c>
      <c r="CP21" s="282" t="s">
        <v>156</v>
      </c>
      <c r="CQ21" s="755" t="s">
        <v>143</v>
      </c>
      <c r="CR21" s="282" t="s">
        <v>48</v>
      </c>
      <c r="CT21" s="67"/>
      <c r="CU21" s="281" t="s">
        <v>50</v>
      </c>
      <c r="CV21" s="281" t="s">
        <v>134</v>
      </c>
      <c r="CW21" s="281" t="s">
        <v>136</v>
      </c>
      <c r="CX21" s="281" t="s">
        <v>51</v>
      </c>
      <c r="CY21" s="281" t="s">
        <v>52</v>
      </c>
      <c r="CZ21" s="281" t="s">
        <v>53</v>
      </c>
      <c r="DA21" s="281" t="s">
        <v>49</v>
      </c>
      <c r="DB21" s="281" t="s">
        <v>140</v>
      </c>
      <c r="DC21" s="281" t="s">
        <v>141</v>
      </c>
      <c r="DD21" s="281" t="s">
        <v>142</v>
      </c>
      <c r="DE21" s="281" t="s">
        <v>143</v>
      </c>
      <c r="DF21" s="282" t="s">
        <v>156</v>
      </c>
      <c r="DG21" s="282" t="s">
        <v>143</v>
      </c>
      <c r="DH21" s="282" t="s">
        <v>48</v>
      </c>
      <c r="DJ21" s="67"/>
      <c r="DK21" s="281" t="s">
        <v>50</v>
      </c>
      <c r="DL21" s="281" t="s">
        <v>134</v>
      </c>
      <c r="DM21" s="281" t="s">
        <v>136</v>
      </c>
      <c r="DN21" s="281" t="s">
        <v>51</v>
      </c>
      <c r="DO21" s="281" t="s">
        <v>52</v>
      </c>
      <c r="DP21" s="281" t="s">
        <v>53</v>
      </c>
      <c r="DQ21" s="281" t="s">
        <v>49</v>
      </c>
      <c r="DR21" s="281" t="s">
        <v>140</v>
      </c>
      <c r="DS21" s="281" t="s">
        <v>141</v>
      </c>
      <c r="DT21" s="281" t="s">
        <v>142</v>
      </c>
      <c r="DU21" s="281" t="s">
        <v>143</v>
      </c>
      <c r="DV21" s="282" t="s">
        <v>156</v>
      </c>
      <c r="DW21" s="755" t="s">
        <v>143</v>
      </c>
      <c r="DX21" s="282" t="s">
        <v>48</v>
      </c>
    </row>
    <row r="22" spans="1:128" s="506" customFormat="1" ht="15.75" customHeight="1">
      <c r="B22" s="652" t="s">
        <v>97</v>
      </c>
      <c r="C22" s="653">
        <v>1147.7294999999999</v>
      </c>
      <c r="D22" s="653">
        <v>859.22439999999995</v>
      </c>
      <c r="E22" s="653">
        <v>743.44209999999998</v>
      </c>
      <c r="F22" s="653">
        <v>778.68939999999998</v>
      </c>
      <c r="G22" s="653">
        <v>898.45150000000001</v>
      </c>
      <c r="H22" s="653">
        <v>1021.9065000000001</v>
      </c>
      <c r="I22" s="653">
        <v>1125.6168</v>
      </c>
      <c r="J22" s="653">
        <v>1278.0268000000001</v>
      </c>
      <c r="K22" s="653">
        <v>1411.1757</v>
      </c>
      <c r="L22" s="653">
        <v>1535.0023000000001</v>
      </c>
      <c r="M22" s="653">
        <v>1500.3937000000001</v>
      </c>
      <c r="N22" s="654">
        <v>914.20249999999999</v>
      </c>
      <c r="O22" s="654">
        <v>1430.1205</v>
      </c>
      <c r="P22" s="655">
        <v>1173.0890999999999</v>
      </c>
      <c r="R22" s="652" t="s">
        <v>97</v>
      </c>
      <c r="S22" s="653">
        <v>465.61680000000001</v>
      </c>
      <c r="T22" s="653">
        <v>370.90260000000001</v>
      </c>
      <c r="U22" s="653">
        <v>364.29950000000002</v>
      </c>
      <c r="V22" s="653">
        <v>441.75290000000001</v>
      </c>
      <c r="W22" s="653">
        <v>560.94060000000002</v>
      </c>
      <c r="X22" s="653">
        <v>663.58100000000002</v>
      </c>
      <c r="Y22" s="653">
        <v>758.12919999999997</v>
      </c>
      <c r="Z22" s="653">
        <v>871.29309999999998</v>
      </c>
      <c r="AA22" s="653">
        <v>953.13840000000005</v>
      </c>
      <c r="AB22" s="653">
        <v>1026.6503</v>
      </c>
      <c r="AC22" s="653">
        <v>1032.0554</v>
      </c>
      <c r="AD22" s="654">
        <v>557.38040000000001</v>
      </c>
      <c r="AE22" s="654">
        <v>971.61270000000002</v>
      </c>
      <c r="AF22" s="655">
        <v>765.2414</v>
      </c>
      <c r="AH22" s="652" t="s">
        <v>97</v>
      </c>
      <c r="AI22" s="714">
        <v>40.5685</v>
      </c>
      <c r="AJ22" s="714">
        <v>43.167099999999998</v>
      </c>
      <c r="AK22" s="714">
        <v>49.0017</v>
      </c>
      <c r="AL22" s="714">
        <v>56.7303</v>
      </c>
      <c r="AM22" s="714">
        <v>62.434199999999997</v>
      </c>
      <c r="AN22" s="714">
        <v>64.935599999999994</v>
      </c>
      <c r="AO22" s="714">
        <v>67.3523</v>
      </c>
      <c r="AP22" s="714">
        <v>68.174899999999994</v>
      </c>
      <c r="AQ22" s="714">
        <v>67.542199999999994</v>
      </c>
      <c r="AR22" s="714">
        <v>66.8827</v>
      </c>
      <c r="AS22" s="714">
        <v>68.785600000000002</v>
      </c>
      <c r="AT22" s="715">
        <v>60.969000000000001</v>
      </c>
      <c r="AU22" s="715">
        <v>67.9392</v>
      </c>
      <c r="AV22" s="702">
        <v>65.233000000000004</v>
      </c>
      <c r="AX22" s="652" t="s">
        <v>97</v>
      </c>
      <c r="AY22" s="714">
        <v>29.5093</v>
      </c>
      <c r="AZ22" s="714">
        <v>34.609099999999998</v>
      </c>
      <c r="BA22" s="714">
        <v>42.426400000000001</v>
      </c>
      <c r="BB22" s="714">
        <v>51.646500000000003</v>
      </c>
      <c r="BC22" s="714">
        <v>57.268700000000003</v>
      </c>
      <c r="BD22" s="714">
        <v>58.613100000000003</v>
      </c>
      <c r="BE22" s="714">
        <v>59.071899999999999</v>
      </c>
      <c r="BF22" s="714">
        <v>59.865299999999998</v>
      </c>
      <c r="BG22" s="714">
        <v>59.671799999999998</v>
      </c>
      <c r="BH22" s="714">
        <v>57.6783</v>
      </c>
      <c r="BI22" s="714">
        <v>55.814599999999999</v>
      </c>
      <c r="BJ22" s="715">
        <v>54.506799999999998</v>
      </c>
      <c r="BK22" s="715">
        <v>58.116999999999997</v>
      </c>
      <c r="BL22" s="702">
        <v>56.715299999999999</v>
      </c>
      <c r="BN22" s="652" t="s">
        <v>97</v>
      </c>
      <c r="BO22" s="714">
        <v>32.540300000000002</v>
      </c>
      <c r="BP22" s="714">
        <v>31.9085</v>
      </c>
      <c r="BQ22" s="714">
        <v>28.6462</v>
      </c>
      <c r="BR22" s="714">
        <v>23.797999999999998</v>
      </c>
      <c r="BS22" s="714">
        <v>19.839400000000001</v>
      </c>
      <c r="BT22" s="714">
        <v>17.709399999999999</v>
      </c>
      <c r="BU22" s="714">
        <v>16.422699999999999</v>
      </c>
      <c r="BV22" s="714">
        <v>16.666799999999999</v>
      </c>
      <c r="BW22" s="714">
        <v>16.748699999999999</v>
      </c>
      <c r="BX22" s="714">
        <v>17.049900000000001</v>
      </c>
      <c r="BY22" s="714">
        <v>14.502599999999999</v>
      </c>
      <c r="BZ22" s="715">
        <v>20.714200000000002</v>
      </c>
      <c r="CA22" s="715">
        <v>16.075900000000001</v>
      </c>
      <c r="CB22" s="702">
        <v>17.8767</v>
      </c>
      <c r="CD22" s="652" t="s">
        <v>97</v>
      </c>
      <c r="CE22" s="714">
        <v>22.239100000000001</v>
      </c>
      <c r="CF22" s="714">
        <v>23.1187</v>
      </c>
      <c r="CG22" s="714">
        <v>21.693999999999999</v>
      </c>
      <c r="CH22" s="714">
        <v>19.6601</v>
      </c>
      <c r="CI22" s="714">
        <v>16.7547</v>
      </c>
      <c r="CJ22" s="714">
        <v>14.8767</v>
      </c>
      <c r="CK22" s="714">
        <v>13.7746</v>
      </c>
      <c r="CL22" s="714">
        <v>14.0593</v>
      </c>
      <c r="CM22" s="714">
        <v>14.009399999999999</v>
      </c>
      <c r="CN22" s="714">
        <v>13.946300000000001</v>
      </c>
      <c r="CO22" s="714">
        <v>12.074999999999999</v>
      </c>
      <c r="CP22" s="715">
        <v>17.008800000000001</v>
      </c>
      <c r="CQ22" s="715">
        <v>13.394</v>
      </c>
      <c r="CR22" s="702">
        <v>14.797499999999999</v>
      </c>
      <c r="CT22" s="652" t="s">
        <v>97</v>
      </c>
      <c r="CU22" s="714">
        <v>10.521599999999999</v>
      </c>
      <c r="CV22" s="714">
        <v>9.3170000000000002</v>
      </c>
      <c r="CW22" s="714">
        <v>7.9950999999999999</v>
      </c>
      <c r="CX22" s="714">
        <v>7.7019000000000002</v>
      </c>
      <c r="CY22" s="714">
        <v>7.7024999999999997</v>
      </c>
      <c r="CZ22" s="714">
        <v>7.6582999999999997</v>
      </c>
      <c r="DA22" s="714">
        <v>7.4443000000000001</v>
      </c>
      <c r="DB22" s="714">
        <v>7.0595999999999997</v>
      </c>
      <c r="DC22" s="714">
        <v>7.3371000000000004</v>
      </c>
      <c r="DD22" s="714">
        <v>7.2305000000000001</v>
      </c>
      <c r="DE22" s="714">
        <v>6.8929999999999998</v>
      </c>
      <c r="DF22" s="715">
        <v>7.7</v>
      </c>
      <c r="DG22" s="715">
        <v>7.1216999999999997</v>
      </c>
      <c r="DH22" s="702">
        <v>7.3461999999999996</v>
      </c>
      <c r="DJ22" s="652" t="s">
        <v>97</v>
      </c>
      <c r="DK22" s="714">
        <v>24.976199999999999</v>
      </c>
      <c r="DL22" s="714">
        <v>24.435099999999998</v>
      </c>
      <c r="DM22" s="714">
        <v>22.4148</v>
      </c>
      <c r="DN22" s="714">
        <v>19.986699999999999</v>
      </c>
      <c r="DO22" s="714">
        <v>18.764399999999998</v>
      </c>
      <c r="DP22" s="714">
        <v>17.160399999999999</v>
      </c>
      <c r="DQ22" s="714">
        <v>15.560600000000001</v>
      </c>
      <c r="DR22" s="714">
        <v>13.601900000000001</v>
      </c>
      <c r="DS22" s="714">
        <v>12.1533</v>
      </c>
      <c r="DT22" s="714">
        <v>12.479699999999999</v>
      </c>
      <c r="DU22" s="714">
        <v>9.5884</v>
      </c>
      <c r="DV22" s="715">
        <v>18.3979</v>
      </c>
      <c r="DW22" s="715">
        <v>11.686299999999999</v>
      </c>
      <c r="DX22" s="702">
        <v>14.2921</v>
      </c>
    </row>
    <row r="23" spans="1:128" s="506" customFormat="1" ht="15.75" customHeight="1">
      <c r="B23" s="656" t="s">
        <v>287</v>
      </c>
      <c r="C23" s="657">
        <v>1147.7294999999999</v>
      </c>
      <c r="D23" s="657">
        <v>857.29409999999996</v>
      </c>
      <c r="E23" s="657">
        <v>743.44209999999998</v>
      </c>
      <c r="F23" s="657">
        <v>777.05529999999999</v>
      </c>
      <c r="G23" s="657">
        <v>896.45330000000001</v>
      </c>
      <c r="H23" s="657">
        <v>1018.7889</v>
      </c>
      <c r="I23" s="657">
        <v>1124.5867000000001</v>
      </c>
      <c r="J23" s="657">
        <v>1283.8773000000001</v>
      </c>
      <c r="K23" s="657">
        <v>1415.0546999999999</v>
      </c>
      <c r="L23" s="657">
        <v>1557.4273000000001</v>
      </c>
      <c r="M23" s="657">
        <v>1502.3462</v>
      </c>
      <c r="N23" s="658">
        <v>910.89959999999996</v>
      </c>
      <c r="O23" s="658">
        <v>1436.7913000000001</v>
      </c>
      <c r="P23" s="659">
        <v>1169.0754999999999</v>
      </c>
      <c r="R23" s="656" t="s">
        <v>287</v>
      </c>
      <c r="S23" s="657">
        <v>465.61680000000001</v>
      </c>
      <c r="T23" s="657">
        <v>369.02190000000002</v>
      </c>
      <c r="U23" s="657">
        <v>364.29950000000002</v>
      </c>
      <c r="V23" s="657">
        <v>440.39960000000002</v>
      </c>
      <c r="W23" s="657">
        <v>559.01350000000002</v>
      </c>
      <c r="X23" s="657">
        <v>660.82529999999997</v>
      </c>
      <c r="Y23" s="657">
        <v>756.60889999999995</v>
      </c>
      <c r="Z23" s="657">
        <v>875.04129999999998</v>
      </c>
      <c r="AA23" s="657">
        <v>952.25009999999997</v>
      </c>
      <c r="AB23" s="657">
        <v>1033.73</v>
      </c>
      <c r="AC23" s="657">
        <v>1032.0367000000001</v>
      </c>
      <c r="AD23" s="658">
        <v>554.17999999999995</v>
      </c>
      <c r="AE23" s="658">
        <v>973.49969999999996</v>
      </c>
      <c r="AF23" s="659">
        <v>760.03660000000002</v>
      </c>
      <c r="AH23" s="656" t="s">
        <v>287</v>
      </c>
      <c r="AI23" s="695">
        <v>40.5685</v>
      </c>
      <c r="AJ23" s="695">
        <v>43.045000000000002</v>
      </c>
      <c r="AK23" s="695">
        <v>49.0017</v>
      </c>
      <c r="AL23" s="695">
        <v>56.675400000000003</v>
      </c>
      <c r="AM23" s="695">
        <v>62.358400000000003</v>
      </c>
      <c r="AN23" s="695">
        <v>64.863799999999998</v>
      </c>
      <c r="AO23" s="695">
        <v>67.278800000000004</v>
      </c>
      <c r="AP23" s="695">
        <v>68.156199999999998</v>
      </c>
      <c r="AQ23" s="695">
        <v>67.294200000000004</v>
      </c>
      <c r="AR23" s="695">
        <v>66.374200000000002</v>
      </c>
      <c r="AS23" s="695">
        <v>68.694999999999993</v>
      </c>
      <c r="AT23" s="708">
        <v>60.838799999999999</v>
      </c>
      <c r="AU23" s="708">
        <v>67.755099999999999</v>
      </c>
      <c r="AV23" s="696">
        <v>65.011799999999994</v>
      </c>
      <c r="AX23" s="656" t="s">
        <v>287</v>
      </c>
      <c r="AY23" s="695">
        <v>29.5093</v>
      </c>
      <c r="AZ23" s="695">
        <v>34.535400000000003</v>
      </c>
      <c r="BA23" s="695">
        <v>42.426400000000001</v>
      </c>
      <c r="BB23" s="695">
        <v>51.767600000000002</v>
      </c>
      <c r="BC23" s="695">
        <v>57.364699999999999</v>
      </c>
      <c r="BD23" s="695">
        <v>59.051600000000001</v>
      </c>
      <c r="BE23" s="695">
        <v>60.326300000000003</v>
      </c>
      <c r="BF23" s="695">
        <v>61.417499999999997</v>
      </c>
      <c r="BG23" s="695">
        <v>61.098100000000002</v>
      </c>
      <c r="BH23" s="695">
        <v>59.04</v>
      </c>
      <c r="BI23" s="695">
        <v>56.151899999999998</v>
      </c>
      <c r="BJ23" s="708">
        <v>54.932499999999997</v>
      </c>
      <c r="BK23" s="708">
        <v>59.181699999999999</v>
      </c>
      <c r="BL23" s="696">
        <v>57.496299999999998</v>
      </c>
      <c r="BN23" s="656" t="s">
        <v>287</v>
      </c>
      <c r="BO23" s="695">
        <v>32.540300000000002</v>
      </c>
      <c r="BP23" s="695">
        <v>31.975999999999999</v>
      </c>
      <c r="BQ23" s="695">
        <v>28.6462</v>
      </c>
      <c r="BR23" s="695">
        <v>23.810400000000001</v>
      </c>
      <c r="BS23" s="695">
        <v>19.861499999999999</v>
      </c>
      <c r="BT23" s="695">
        <v>17.669699999999999</v>
      </c>
      <c r="BU23" s="695">
        <v>16.2974</v>
      </c>
      <c r="BV23" s="695">
        <v>16.391400000000001</v>
      </c>
      <c r="BW23" s="695">
        <v>16.767900000000001</v>
      </c>
      <c r="BX23" s="695">
        <v>16.8797</v>
      </c>
      <c r="BY23" s="695">
        <v>14.467599999999999</v>
      </c>
      <c r="BZ23" s="708">
        <v>20.726500000000001</v>
      </c>
      <c r="CA23" s="708">
        <v>15.965</v>
      </c>
      <c r="CB23" s="696">
        <v>17.8536</v>
      </c>
      <c r="CD23" s="656" t="s">
        <v>287</v>
      </c>
      <c r="CE23" s="695">
        <v>22.239100000000001</v>
      </c>
      <c r="CF23" s="695">
        <v>23.172499999999999</v>
      </c>
      <c r="CG23" s="695">
        <v>21.693999999999999</v>
      </c>
      <c r="CH23" s="695">
        <v>19.6813</v>
      </c>
      <c r="CI23" s="695">
        <v>16.778199999999998</v>
      </c>
      <c r="CJ23" s="695">
        <v>14.8497</v>
      </c>
      <c r="CK23" s="695">
        <v>13.6219</v>
      </c>
      <c r="CL23" s="695">
        <v>13.7873</v>
      </c>
      <c r="CM23" s="695">
        <v>14.005599999999999</v>
      </c>
      <c r="CN23" s="695">
        <v>13.7477</v>
      </c>
      <c r="CO23" s="695">
        <v>12.020300000000001</v>
      </c>
      <c r="CP23" s="708">
        <v>17.005299999999998</v>
      </c>
      <c r="CQ23" s="708">
        <v>13.27</v>
      </c>
      <c r="CR23" s="696">
        <v>14.7516</v>
      </c>
      <c r="CT23" s="656" t="s">
        <v>287</v>
      </c>
      <c r="CU23" s="695">
        <v>10.521599999999999</v>
      </c>
      <c r="CV23" s="695">
        <v>9.3336000000000006</v>
      </c>
      <c r="CW23" s="695">
        <v>7.9950999999999999</v>
      </c>
      <c r="CX23" s="695">
        <v>7.7274000000000003</v>
      </c>
      <c r="CY23" s="695">
        <v>7.7366999999999999</v>
      </c>
      <c r="CZ23" s="695">
        <v>7.7382</v>
      </c>
      <c r="DA23" s="695">
        <v>7.6539999999999999</v>
      </c>
      <c r="DB23" s="695">
        <v>7.3017000000000003</v>
      </c>
      <c r="DC23" s="695">
        <v>7.6439000000000004</v>
      </c>
      <c r="DD23" s="695">
        <v>7.6776999999999997</v>
      </c>
      <c r="DE23" s="695">
        <v>6.9678000000000004</v>
      </c>
      <c r="DF23" s="708">
        <v>7.7885999999999997</v>
      </c>
      <c r="DG23" s="708">
        <v>7.3623000000000003</v>
      </c>
      <c r="DH23" s="696">
        <v>7.5313999999999997</v>
      </c>
      <c r="DJ23" s="656" t="s">
        <v>287</v>
      </c>
      <c r="DK23" s="695">
        <v>24.976199999999999</v>
      </c>
      <c r="DL23" s="695">
        <v>24.589200000000002</v>
      </c>
      <c r="DM23" s="695">
        <v>22.4148</v>
      </c>
      <c r="DN23" s="695">
        <v>20.062899999999999</v>
      </c>
      <c r="DO23" s="695">
        <v>18.864699999999999</v>
      </c>
      <c r="DP23" s="695">
        <v>17.3675</v>
      </c>
      <c r="DQ23" s="695">
        <v>15.963900000000001</v>
      </c>
      <c r="DR23" s="695">
        <v>14.180899999999999</v>
      </c>
      <c r="DS23" s="695">
        <v>12.4785</v>
      </c>
      <c r="DT23" s="695">
        <v>13.191700000000001</v>
      </c>
      <c r="DU23" s="695">
        <v>9.6234000000000002</v>
      </c>
      <c r="DV23" s="708">
        <v>18.615600000000001</v>
      </c>
      <c r="DW23" s="708">
        <v>12.0146</v>
      </c>
      <c r="DX23" s="696">
        <v>14.632899999999999</v>
      </c>
    </row>
    <row r="24" spans="1:128" s="506" customFormat="1" ht="15.75" customHeight="1">
      <c r="B24" s="660" t="s">
        <v>645</v>
      </c>
      <c r="C24" s="661"/>
      <c r="D24" s="661"/>
      <c r="E24" s="661"/>
      <c r="F24" s="661"/>
      <c r="G24" s="661"/>
      <c r="H24" s="661"/>
      <c r="I24" s="661"/>
      <c r="J24" s="661"/>
      <c r="K24" s="661"/>
      <c r="L24" s="661"/>
      <c r="M24" s="661"/>
      <c r="N24" s="662"/>
      <c r="O24" s="662"/>
      <c r="P24" s="663"/>
      <c r="R24" s="660" t="s">
        <v>645</v>
      </c>
      <c r="S24" s="661"/>
      <c r="T24" s="661"/>
      <c r="U24" s="661"/>
      <c r="V24" s="661"/>
      <c r="W24" s="661"/>
      <c r="X24" s="661"/>
      <c r="Y24" s="661"/>
      <c r="Z24" s="661"/>
      <c r="AA24" s="661"/>
      <c r="AB24" s="661"/>
      <c r="AC24" s="661"/>
      <c r="AD24" s="662"/>
      <c r="AE24" s="662"/>
      <c r="AF24" s="663"/>
      <c r="AH24" s="660" t="s">
        <v>645</v>
      </c>
      <c r="AI24" s="697"/>
      <c r="AJ24" s="697"/>
      <c r="AK24" s="697"/>
      <c r="AL24" s="697"/>
      <c r="AM24" s="697"/>
      <c r="AN24" s="697"/>
      <c r="AO24" s="697"/>
      <c r="AP24" s="697"/>
      <c r="AQ24" s="697"/>
      <c r="AR24" s="697"/>
      <c r="AS24" s="697"/>
      <c r="AT24" s="709"/>
      <c r="AU24" s="709"/>
      <c r="AV24" s="698"/>
      <c r="AX24" s="660" t="s">
        <v>645</v>
      </c>
      <c r="AY24" s="697"/>
      <c r="AZ24" s="697"/>
      <c r="BA24" s="697"/>
      <c r="BB24" s="697"/>
      <c r="BC24" s="697"/>
      <c r="BD24" s="697"/>
      <c r="BE24" s="697"/>
      <c r="BF24" s="697"/>
      <c r="BG24" s="697"/>
      <c r="BH24" s="697"/>
      <c r="BI24" s="697"/>
      <c r="BJ24" s="709"/>
      <c r="BK24" s="709"/>
      <c r="BL24" s="698"/>
      <c r="BN24" s="660" t="s">
        <v>645</v>
      </c>
      <c r="BO24" s="697"/>
      <c r="BP24" s="697"/>
      <c r="BQ24" s="697"/>
      <c r="BR24" s="697"/>
      <c r="BS24" s="697"/>
      <c r="BT24" s="697"/>
      <c r="BU24" s="697"/>
      <c r="BV24" s="697"/>
      <c r="BW24" s="697"/>
      <c r="BX24" s="697"/>
      <c r="BY24" s="697"/>
      <c r="BZ24" s="709"/>
      <c r="CA24" s="709"/>
      <c r="CB24" s="698"/>
      <c r="CD24" s="660" t="s">
        <v>645</v>
      </c>
      <c r="CE24" s="697"/>
      <c r="CF24" s="697"/>
      <c r="CG24" s="697"/>
      <c r="CH24" s="697"/>
      <c r="CI24" s="697"/>
      <c r="CJ24" s="697"/>
      <c r="CK24" s="697"/>
      <c r="CL24" s="697"/>
      <c r="CM24" s="697"/>
      <c r="CN24" s="697"/>
      <c r="CO24" s="697"/>
      <c r="CP24" s="709"/>
      <c r="CQ24" s="709"/>
      <c r="CR24" s="698"/>
      <c r="CT24" s="660" t="s">
        <v>645</v>
      </c>
      <c r="CU24" s="697"/>
      <c r="CV24" s="697"/>
      <c r="CW24" s="697"/>
      <c r="CX24" s="697"/>
      <c r="CY24" s="697"/>
      <c r="CZ24" s="697"/>
      <c r="DA24" s="697"/>
      <c r="DB24" s="697"/>
      <c r="DC24" s="697"/>
      <c r="DD24" s="697"/>
      <c r="DE24" s="697"/>
      <c r="DF24" s="709"/>
      <c r="DG24" s="709"/>
      <c r="DH24" s="698"/>
      <c r="DJ24" s="660" t="s">
        <v>645</v>
      </c>
      <c r="DK24" s="697"/>
      <c r="DL24" s="697"/>
      <c r="DM24" s="697"/>
      <c r="DN24" s="697"/>
      <c r="DO24" s="697"/>
      <c r="DP24" s="697"/>
      <c r="DQ24" s="697"/>
      <c r="DR24" s="697"/>
      <c r="DS24" s="697"/>
      <c r="DT24" s="697"/>
      <c r="DU24" s="697"/>
      <c r="DV24" s="709"/>
      <c r="DW24" s="709"/>
      <c r="DX24" s="698"/>
    </row>
    <row r="25" spans="1:128" s="617" customFormat="1" ht="15.75" customHeight="1">
      <c r="B25" s="664" t="s">
        <v>144</v>
      </c>
      <c r="C25" s="665">
        <v>1758.3504</v>
      </c>
      <c r="D25" s="665">
        <v>1280.1378999999999</v>
      </c>
      <c r="E25" s="665">
        <v>1054.9650999999999</v>
      </c>
      <c r="F25" s="665">
        <v>882.79830000000004</v>
      </c>
      <c r="G25" s="665">
        <v>1017.5796</v>
      </c>
      <c r="H25" s="665">
        <v>1012.3445</v>
      </c>
      <c r="I25" s="665">
        <v>1151.2171000000001</v>
      </c>
      <c r="J25" s="665">
        <v>1256.8079</v>
      </c>
      <c r="K25" s="665">
        <v>1232.3941</v>
      </c>
      <c r="L25" s="665">
        <v>1411.6863000000001</v>
      </c>
      <c r="M25" s="665">
        <v>1292.1333999999999</v>
      </c>
      <c r="N25" s="666">
        <v>1011.2593000000001</v>
      </c>
      <c r="O25" s="666">
        <v>1271.7086999999999</v>
      </c>
      <c r="P25" s="667">
        <v>1118.9684999999999</v>
      </c>
      <c r="R25" s="664" t="s">
        <v>144</v>
      </c>
      <c r="S25" s="665">
        <v>657.04660000000001</v>
      </c>
      <c r="T25" s="665">
        <v>557.01760000000002</v>
      </c>
      <c r="U25" s="665">
        <v>540.51869999999997</v>
      </c>
      <c r="V25" s="665">
        <v>523.34879999999998</v>
      </c>
      <c r="W25" s="665">
        <v>670.8854</v>
      </c>
      <c r="X25" s="665">
        <v>680.82770000000005</v>
      </c>
      <c r="Y25" s="665">
        <v>795.16959999999995</v>
      </c>
      <c r="Z25" s="665">
        <v>871.43949999999995</v>
      </c>
      <c r="AA25" s="665">
        <v>831.82510000000002</v>
      </c>
      <c r="AB25" s="665">
        <v>941.86360000000002</v>
      </c>
      <c r="AC25" s="665">
        <v>891.64750000000004</v>
      </c>
      <c r="AD25" s="666">
        <v>639.63800000000003</v>
      </c>
      <c r="AE25" s="666">
        <v>871.06230000000005</v>
      </c>
      <c r="AF25" s="667">
        <v>735.34379999999999</v>
      </c>
      <c r="AH25" s="664" t="s">
        <v>144</v>
      </c>
      <c r="AI25" s="699">
        <v>37.367199999999997</v>
      </c>
      <c r="AJ25" s="699">
        <v>43.512300000000003</v>
      </c>
      <c r="AK25" s="699">
        <v>51.235700000000001</v>
      </c>
      <c r="AL25" s="699">
        <v>59.282899999999998</v>
      </c>
      <c r="AM25" s="699">
        <v>65.929500000000004</v>
      </c>
      <c r="AN25" s="699">
        <v>67.252600000000001</v>
      </c>
      <c r="AO25" s="699">
        <v>69.072100000000006</v>
      </c>
      <c r="AP25" s="699">
        <v>69.337500000000006</v>
      </c>
      <c r="AQ25" s="699">
        <v>67.496700000000004</v>
      </c>
      <c r="AR25" s="699">
        <v>66.718999999999994</v>
      </c>
      <c r="AS25" s="699">
        <v>69.005799999999994</v>
      </c>
      <c r="AT25" s="710">
        <v>63.251600000000003</v>
      </c>
      <c r="AU25" s="710">
        <v>68.495400000000004</v>
      </c>
      <c r="AV25" s="700">
        <v>65.716200000000001</v>
      </c>
      <c r="AX25" s="664" t="s">
        <v>144</v>
      </c>
      <c r="AY25" s="699">
        <v>29.192599999999999</v>
      </c>
      <c r="AZ25" s="699">
        <v>36.419499999999999</v>
      </c>
      <c r="BA25" s="699">
        <v>45.360100000000003</v>
      </c>
      <c r="BB25" s="699">
        <v>53.6126</v>
      </c>
      <c r="BC25" s="699">
        <v>59.494100000000003</v>
      </c>
      <c r="BD25" s="699">
        <v>61.646299999999997</v>
      </c>
      <c r="BE25" s="699">
        <v>60.617600000000003</v>
      </c>
      <c r="BF25" s="699">
        <v>63.687100000000001</v>
      </c>
      <c r="BG25" s="699">
        <v>60.830399999999997</v>
      </c>
      <c r="BH25" s="699">
        <v>61.358499999999999</v>
      </c>
      <c r="BI25" s="699">
        <v>61.535600000000002</v>
      </c>
      <c r="BJ25" s="710">
        <v>56.591000000000001</v>
      </c>
      <c r="BK25" s="710">
        <v>61.850200000000001</v>
      </c>
      <c r="BL25" s="700">
        <v>59.062800000000003</v>
      </c>
      <c r="BN25" s="664" t="s">
        <v>144</v>
      </c>
      <c r="BO25" s="699">
        <v>35.448300000000003</v>
      </c>
      <c r="BP25" s="699">
        <v>31.441099999999999</v>
      </c>
      <c r="BQ25" s="699">
        <v>25.031099999999999</v>
      </c>
      <c r="BR25" s="699">
        <v>19.847899999999999</v>
      </c>
      <c r="BS25" s="699">
        <v>14.9923</v>
      </c>
      <c r="BT25" s="699">
        <v>13.152200000000001</v>
      </c>
      <c r="BU25" s="699">
        <v>11.6806</v>
      </c>
      <c r="BV25" s="699">
        <v>12.7972</v>
      </c>
      <c r="BW25" s="699">
        <v>17.8718</v>
      </c>
      <c r="BX25" s="699">
        <v>19.177700000000002</v>
      </c>
      <c r="BY25" s="699">
        <v>14.7127</v>
      </c>
      <c r="BZ25" s="710">
        <v>16.5091</v>
      </c>
      <c r="CA25" s="710">
        <v>15.457000000000001</v>
      </c>
      <c r="CB25" s="700">
        <v>16.014600000000002</v>
      </c>
      <c r="CD25" s="664" t="s">
        <v>144</v>
      </c>
      <c r="CE25" s="699">
        <v>26.608000000000001</v>
      </c>
      <c r="CF25" s="699">
        <v>23.9529</v>
      </c>
      <c r="CG25" s="699">
        <v>18.881399999999999</v>
      </c>
      <c r="CH25" s="699">
        <v>16.2898</v>
      </c>
      <c r="CI25" s="699">
        <v>12.386100000000001</v>
      </c>
      <c r="CJ25" s="699">
        <v>10.582800000000001</v>
      </c>
      <c r="CK25" s="699">
        <v>9.0033999999999992</v>
      </c>
      <c r="CL25" s="699">
        <v>10.154500000000001</v>
      </c>
      <c r="CM25" s="699">
        <v>14.625</v>
      </c>
      <c r="CN25" s="699">
        <v>15.2942</v>
      </c>
      <c r="CO25" s="699">
        <v>11.8165</v>
      </c>
      <c r="CP25" s="710">
        <v>13.204700000000001</v>
      </c>
      <c r="CQ25" s="710">
        <v>12.4573</v>
      </c>
      <c r="CR25" s="700">
        <v>12.853400000000001</v>
      </c>
      <c r="CT25" s="664" t="s">
        <v>144</v>
      </c>
      <c r="CU25" s="699">
        <v>8.2538999999999998</v>
      </c>
      <c r="CV25" s="699">
        <v>8.8181999999999992</v>
      </c>
      <c r="CW25" s="699">
        <v>8.3175000000000008</v>
      </c>
      <c r="CX25" s="699">
        <v>8.1648999999999994</v>
      </c>
      <c r="CY25" s="699">
        <v>7.5831</v>
      </c>
      <c r="CZ25" s="699">
        <v>7.7775999999999996</v>
      </c>
      <c r="DA25" s="699">
        <v>7.5091000000000001</v>
      </c>
      <c r="DB25" s="699">
        <v>7.2481999999999998</v>
      </c>
      <c r="DC25" s="699">
        <v>6.6349</v>
      </c>
      <c r="DD25" s="699">
        <v>6.7828999999999997</v>
      </c>
      <c r="DE25" s="699">
        <v>8.3943999999999992</v>
      </c>
      <c r="DF25" s="710">
        <v>7.8449</v>
      </c>
      <c r="DG25" s="710">
        <v>7.4843999999999999</v>
      </c>
      <c r="DH25" s="700">
        <v>7.6755000000000004</v>
      </c>
      <c r="DJ25" s="664" t="s">
        <v>144</v>
      </c>
      <c r="DK25" s="699">
        <v>26.4376</v>
      </c>
      <c r="DL25" s="699">
        <v>26.9956</v>
      </c>
      <c r="DM25" s="699">
        <v>23.6113</v>
      </c>
      <c r="DN25" s="699">
        <v>21.153600000000001</v>
      </c>
      <c r="DO25" s="699">
        <v>20.9512</v>
      </c>
      <c r="DP25" s="699">
        <v>18.559999999999999</v>
      </c>
      <c r="DQ25" s="699">
        <v>17.904299999999999</v>
      </c>
      <c r="DR25" s="699">
        <v>15.245799999999999</v>
      </c>
      <c r="DS25" s="699">
        <v>12.7088</v>
      </c>
      <c r="DT25" s="699">
        <v>10.2005</v>
      </c>
      <c r="DU25" s="699">
        <v>12.0207</v>
      </c>
      <c r="DV25" s="710">
        <v>20.216999999999999</v>
      </c>
      <c r="DW25" s="710">
        <v>12.9129</v>
      </c>
      <c r="DX25" s="700">
        <v>16.784099999999999</v>
      </c>
    </row>
    <row r="26" spans="1:128" s="506" customFormat="1" ht="15.75" customHeight="1">
      <c r="B26" s="668" t="s">
        <v>145</v>
      </c>
      <c r="C26" s="669">
        <v>967.05449999999996</v>
      </c>
      <c r="D26" s="669">
        <v>788.72810000000004</v>
      </c>
      <c r="E26" s="669">
        <v>678.29300000000001</v>
      </c>
      <c r="F26" s="669">
        <v>711.25609999999995</v>
      </c>
      <c r="G26" s="669">
        <v>820.17700000000002</v>
      </c>
      <c r="H26" s="669">
        <v>1018.6202</v>
      </c>
      <c r="I26" s="669">
        <v>1088.7582</v>
      </c>
      <c r="J26" s="669">
        <v>1189.2462</v>
      </c>
      <c r="K26" s="669">
        <v>1419.9592</v>
      </c>
      <c r="L26" s="669">
        <v>1438.251</v>
      </c>
      <c r="M26" s="669">
        <v>1302.6866</v>
      </c>
      <c r="N26" s="670">
        <v>803.87090000000001</v>
      </c>
      <c r="O26" s="670">
        <v>1323.096</v>
      </c>
      <c r="P26" s="655">
        <v>947.86829999999998</v>
      </c>
      <c r="R26" s="668" t="s">
        <v>145</v>
      </c>
      <c r="S26" s="669">
        <v>338.56079999999997</v>
      </c>
      <c r="T26" s="669">
        <v>302.26729999999998</v>
      </c>
      <c r="U26" s="669">
        <v>297.16430000000003</v>
      </c>
      <c r="V26" s="669">
        <v>380.64319999999998</v>
      </c>
      <c r="W26" s="669">
        <v>502.45600000000002</v>
      </c>
      <c r="X26" s="669">
        <v>670.779</v>
      </c>
      <c r="Y26" s="669">
        <v>712.16309999999999</v>
      </c>
      <c r="Z26" s="669">
        <v>745.22299999999996</v>
      </c>
      <c r="AA26" s="669">
        <v>974.88869999999997</v>
      </c>
      <c r="AB26" s="669">
        <v>860.28020000000004</v>
      </c>
      <c r="AC26" s="669">
        <v>870.64480000000003</v>
      </c>
      <c r="AD26" s="670">
        <v>443.10270000000003</v>
      </c>
      <c r="AE26" s="670">
        <v>874.40729999999996</v>
      </c>
      <c r="AF26" s="655">
        <v>562.71699999999998</v>
      </c>
      <c r="AH26" s="668" t="s">
        <v>145</v>
      </c>
      <c r="AI26" s="701">
        <v>35.009500000000003</v>
      </c>
      <c r="AJ26" s="701">
        <v>38.323399999999999</v>
      </c>
      <c r="AK26" s="701">
        <v>43.810600000000001</v>
      </c>
      <c r="AL26" s="701">
        <v>53.517000000000003</v>
      </c>
      <c r="AM26" s="701">
        <v>61.261899999999997</v>
      </c>
      <c r="AN26" s="701">
        <v>65.851699999999994</v>
      </c>
      <c r="AO26" s="701">
        <v>65.410600000000002</v>
      </c>
      <c r="AP26" s="701">
        <v>62.663499999999999</v>
      </c>
      <c r="AQ26" s="701">
        <v>68.656099999999995</v>
      </c>
      <c r="AR26" s="701">
        <v>59.814300000000003</v>
      </c>
      <c r="AS26" s="701">
        <v>66.834599999999995</v>
      </c>
      <c r="AT26" s="711">
        <v>55.121099999999998</v>
      </c>
      <c r="AU26" s="711">
        <v>66.087999999999994</v>
      </c>
      <c r="AV26" s="702">
        <v>59.366599999999998</v>
      </c>
      <c r="AX26" s="668" t="s">
        <v>145</v>
      </c>
      <c r="AY26" s="701">
        <v>24.3917</v>
      </c>
      <c r="AZ26" s="701">
        <v>31.1113</v>
      </c>
      <c r="BA26" s="701">
        <v>38.945500000000003</v>
      </c>
      <c r="BB26" s="701">
        <v>50.193600000000004</v>
      </c>
      <c r="BC26" s="701">
        <v>57.3476</v>
      </c>
      <c r="BD26" s="701">
        <v>63.038200000000003</v>
      </c>
      <c r="BE26" s="701">
        <v>60.577500000000001</v>
      </c>
      <c r="BF26" s="701">
        <v>57.471299999999999</v>
      </c>
      <c r="BG26" s="701">
        <v>63.5456</v>
      </c>
      <c r="BH26" s="701">
        <v>53.864899999999999</v>
      </c>
      <c r="BI26" s="701">
        <v>59.026200000000003</v>
      </c>
      <c r="BJ26" s="711">
        <v>50.836300000000001</v>
      </c>
      <c r="BK26" s="711">
        <v>59.984900000000003</v>
      </c>
      <c r="BL26" s="702">
        <v>54.377800000000001</v>
      </c>
      <c r="BN26" s="668" t="s">
        <v>145</v>
      </c>
      <c r="BO26" s="701">
        <v>28.822700000000001</v>
      </c>
      <c r="BP26" s="701">
        <v>26.763500000000001</v>
      </c>
      <c r="BQ26" s="701">
        <v>24.819299999999998</v>
      </c>
      <c r="BR26" s="701">
        <v>23.157399999999999</v>
      </c>
      <c r="BS26" s="701">
        <v>18.584900000000001</v>
      </c>
      <c r="BT26" s="701">
        <v>17.030200000000001</v>
      </c>
      <c r="BU26" s="701">
        <v>18.599900000000002</v>
      </c>
      <c r="BV26" s="701">
        <v>22.073</v>
      </c>
      <c r="BW26" s="701">
        <v>18.192799999999998</v>
      </c>
      <c r="BX26" s="701">
        <v>25.4788</v>
      </c>
      <c r="BY26" s="701">
        <v>17.336099999999998</v>
      </c>
      <c r="BZ26" s="711">
        <v>21.729500000000002</v>
      </c>
      <c r="CA26" s="711">
        <v>19.270600000000002</v>
      </c>
      <c r="CB26" s="702">
        <v>20.7776</v>
      </c>
      <c r="CD26" s="668" t="s">
        <v>145</v>
      </c>
      <c r="CE26" s="701">
        <v>19.696999999999999</v>
      </c>
      <c r="CF26" s="701">
        <v>19.635999999999999</v>
      </c>
      <c r="CG26" s="701">
        <v>19.767700000000001</v>
      </c>
      <c r="CH26" s="701">
        <v>19.778600000000001</v>
      </c>
      <c r="CI26" s="701">
        <v>15.8301</v>
      </c>
      <c r="CJ26" s="701">
        <v>13.442600000000001</v>
      </c>
      <c r="CK26" s="701">
        <v>14.954000000000001</v>
      </c>
      <c r="CL26" s="701">
        <v>19.241199999999999</v>
      </c>
      <c r="CM26" s="701">
        <v>14.943300000000001</v>
      </c>
      <c r="CN26" s="701">
        <v>21.3977</v>
      </c>
      <c r="CO26" s="701">
        <v>14.5768</v>
      </c>
      <c r="CP26" s="711">
        <v>17.759</v>
      </c>
      <c r="CQ26" s="711">
        <v>16.224399999999999</v>
      </c>
      <c r="CR26" s="702">
        <v>17.164899999999999</v>
      </c>
      <c r="CT26" s="668" t="s">
        <v>145</v>
      </c>
      <c r="CU26" s="701">
        <v>19.415400000000002</v>
      </c>
      <c r="CV26" s="701">
        <v>18.279900000000001</v>
      </c>
      <c r="CW26" s="701">
        <v>14.622999999999999</v>
      </c>
      <c r="CX26" s="701">
        <v>9.1153999999999993</v>
      </c>
      <c r="CY26" s="701">
        <v>8.4026999999999994</v>
      </c>
      <c r="CZ26" s="701">
        <v>6.702</v>
      </c>
      <c r="DA26" s="701">
        <v>6.3536000000000001</v>
      </c>
      <c r="DB26" s="701">
        <v>6.7106000000000003</v>
      </c>
      <c r="DC26" s="701">
        <v>5.7742000000000004</v>
      </c>
      <c r="DD26" s="701">
        <v>5.0107999999999997</v>
      </c>
      <c r="DE26" s="701">
        <v>7.6395999999999997</v>
      </c>
      <c r="DF26" s="711">
        <v>9.8940999999999999</v>
      </c>
      <c r="DG26" s="711">
        <v>6.5656999999999996</v>
      </c>
      <c r="DH26" s="702">
        <v>8.6056000000000008</v>
      </c>
      <c r="DJ26" s="668" t="s">
        <v>145</v>
      </c>
      <c r="DK26" s="701">
        <v>22.1355</v>
      </c>
      <c r="DL26" s="701">
        <v>25.606100000000001</v>
      </c>
      <c r="DM26" s="701">
        <v>23.184699999999999</v>
      </c>
      <c r="DN26" s="701">
        <v>19.880199999999999</v>
      </c>
      <c r="DO26" s="701">
        <v>20.2545</v>
      </c>
      <c r="DP26" s="701">
        <v>15.555899999999999</v>
      </c>
      <c r="DQ26" s="701">
        <v>13.754099999999999</v>
      </c>
      <c r="DR26" s="701">
        <v>13.7361</v>
      </c>
      <c r="DS26" s="701">
        <v>11.7746</v>
      </c>
      <c r="DT26" s="701">
        <v>16.070799999999998</v>
      </c>
      <c r="DU26" s="701">
        <v>16.142900000000001</v>
      </c>
      <c r="DV26" s="711">
        <v>19.260899999999999</v>
      </c>
      <c r="DW26" s="711">
        <v>13.9931</v>
      </c>
      <c r="DX26" s="702">
        <v>17.221699999999998</v>
      </c>
    </row>
    <row r="27" spans="1:128" s="617" customFormat="1" ht="15.75" customHeight="1">
      <c r="B27" s="664" t="s">
        <v>58</v>
      </c>
      <c r="C27" s="665">
        <v>1281.1114</v>
      </c>
      <c r="D27" s="665">
        <v>1059.3884</v>
      </c>
      <c r="E27" s="665">
        <v>810.4769</v>
      </c>
      <c r="F27" s="665">
        <v>768.44539999999995</v>
      </c>
      <c r="G27" s="665">
        <v>860.24339999999995</v>
      </c>
      <c r="H27" s="665">
        <v>931.25250000000005</v>
      </c>
      <c r="I27" s="665">
        <v>1041.9250999999999</v>
      </c>
      <c r="J27" s="665">
        <v>1089.5561</v>
      </c>
      <c r="K27" s="665">
        <v>1366.5018</v>
      </c>
      <c r="L27" s="665">
        <v>1263.1126999999999</v>
      </c>
      <c r="M27" s="665">
        <v>1138.3013000000001</v>
      </c>
      <c r="N27" s="666">
        <v>893.35659999999996</v>
      </c>
      <c r="O27" s="666">
        <v>1174.1098</v>
      </c>
      <c r="P27" s="667">
        <v>985.09910000000002</v>
      </c>
      <c r="R27" s="664" t="s">
        <v>58</v>
      </c>
      <c r="S27" s="665">
        <v>629.20129999999995</v>
      </c>
      <c r="T27" s="665">
        <v>495.26490000000001</v>
      </c>
      <c r="U27" s="665">
        <v>427.46100000000001</v>
      </c>
      <c r="V27" s="665">
        <v>422.58890000000002</v>
      </c>
      <c r="W27" s="665">
        <v>507.9991</v>
      </c>
      <c r="X27" s="665">
        <v>570.95370000000003</v>
      </c>
      <c r="Y27" s="665">
        <v>675.98979999999995</v>
      </c>
      <c r="Z27" s="665">
        <v>769.21749999999997</v>
      </c>
      <c r="AA27" s="665">
        <v>910.64949999999999</v>
      </c>
      <c r="AB27" s="665">
        <v>857.07259999999997</v>
      </c>
      <c r="AC27" s="665">
        <v>691.59720000000004</v>
      </c>
      <c r="AD27" s="666">
        <v>536.71600000000001</v>
      </c>
      <c r="AE27" s="666">
        <v>778.60580000000004</v>
      </c>
      <c r="AF27" s="667">
        <v>615.75900000000001</v>
      </c>
      <c r="AH27" s="664" t="s">
        <v>58</v>
      </c>
      <c r="AI27" s="699">
        <v>49.113700000000001</v>
      </c>
      <c r="AJ27" s="699">
        <v>46.750100000000003</v>
      </c>
      <c r="AK27" s="699">
        <v>52.741900000000001</v>
      </c>
      <c r="AL27" s="699">
        <v>54.992699999999999</v>
      </c>
      <c r="AM27" s="699">
        <v>59.052999999999997</v>
      </c>
      <c r="AN27" s="699">
        <v>61.310299999999998</v>
      </c>
      <c r="AO27" s="699">
        <v>64.878900000000002</v>
      </c>
      <c r="AP27" s="699">
        <v>70.599199999999996</v>
      </c>
      <c r="AQ27" s="699">
        <v>66.640900000000002</v>
      </c>
      <c r="AR27" s="699">
        <v>67.853999999999999</v>
      </c>
      <c r="AS27" s="699">
        <v>60.756900000000002</v>
      </c>
      <c r="AT27" s="710">
        <v>60.078600000000002</v>
      </c>
      <c r="AU27" s="710">
        <v>66.314599999999999</v>
      </c>
      <c r="AV27" s="700">
        <v>62.507300000000001</v>
      </c>
      <c r="AX27" s="664" t="s">
        <v>58</v>
      </c>
      <c r="AY27" s="699">
        <v>39.956499999999998</v>
      </c>
      <c r="AZ27" s="699">
        <v>33.436799999999998</v>
      </c>
      <c r="BA27" s="699">
        <v>44.456200000000003</v>
      </c>
      <c r="BB27" s="699">
        <v>50.606499999999997</v>
      </c>
      <c r="BC27" s="699">
        <v>54.518799999999999</v>
      </c>
      <c r="BD27" s="699">
        <v>56.704500000000003</v>
      </c>
      <c r="BE27" s="699">
        <v>58.023400000000002</v>
      </c>
      <c r="BF27" s="699">
        <v>63.108899999999998</v>
      </c>
      <c r="BG27" s="699">
        <v>59.017600000000002</v>
      </c>
      <c r="BH27" s="699">
        <v>59.239100000000001</v>
      </c>
      <c r="BI27" s="699">
        <v>53.8354</v>
      </c>
      <c r="BJ27" s="710">
        <v>54.718299999999999</v>
      </c>
      <c r="BK27" s="710">
        <v>58.783700000000003</v>
      </c>
      <c r="BL27" s="700">
        <v>56.301699999999997</v>
      </c>
      <c r="BN27" s="664" t="s">
        <v>58</v>
      </c>
      <c r="BO27" s="699">
        <v>29.1112</v>
      </c>
      <c r="BP27" s="699">
        <v>27.7255</v>
      </c>
      <c r="BQ27" s="699">
        <v>30.5853</v>
      </c>
      <c r="BR27" s="699">
        <v>28.1081</v>
      </c>
      <c r="BS27" s="699">
        <v>25.197700000000001</v>
      </c>
      <c r="BT27" s="699">
        <v>23.0914</v>
      </c>
      <c r="BU27" s="699">
        <v>18.073399999999999</v>
      </c>
      <c r="BV27" s="699">
        <v>14.707599999999999</v>
      </c>
      <c r="BW27" s="699">
        <v>19.417200000000001</v>
      </c>
      <c r="BX27" s="699">
        <v>16.751300000000001</v>
      </c>
      <c r="BY27" s="699">
        <v>23.414999999999999</v>
      </c>
      <c r="BZ27" s="710">
        <v>23.438199999999998</v>
      </c>
      <c r="CA27" s="710">
        <v>18.6327</v>
      </c>
      <c r="CB27" s="700">
        <v>21.566600000000001</v>
      </c>
      <c r="CD27" s="664" t="s">
        <v>58</v>
      </c>
      <c r="CE27" s="699">
        <v>24.458400000000001</v>
      </c>
      <c r="CF27" s="699">
        <v>21.564800000000002</v>
      </c>
      <c r="CG27" s="699">
        <v>25.073499999999999</v>
      </c>
      <c r="CH27" s="699">
        <v>23.923100000000002</v>
      </c>
      <c r="CI27" s="699">
        <v>22.198599999999999</v>
      </c>
      <c r="CJ27" s="699">
        <v>20.244599999999998</v>
      </c>
      <c r="CK27" s="699">
        <v>15.859500000000001</v>
      </c>
      <c r="CL27" s="699">
        <v>12.3277</v>
      </c>
      <c r="CM27" s="699">
        <v>16.6145</v>
      </c>
      <c r="CN27" s="699">
        <v>13.657</v>
      </c>
      <c r="CO27" s="699">
        <v>19.7239</v>
      </c>
      <c r="CP27" s="710">
        <v>20.3416</v>
      </c>
      <c r="CQ27" s="710">
        <v>15.6378</v>
      </c>
      <c r="CR27" s="700">
        <v>18.509599999999999</v>
      </c>
      <c r="CT27" s="664" t="s">
        <v>58</v>
      </c>
      <c r="CU27" s="699">
        <v>13.7651</v>
      </c>
      <c r="CV27" s="699">
        <v>7.1158999999999999</v>
      </c>
      <c r="CW27" s="699">
        <v>5.4298999999999999</v>
      </c>
      <c r="CX27" s="699">
        <v>7.3418999999999999</v>
      </c>
      <c r="CY27" s="699">
        <v>7.6135000000000002</v>
      </c>
      <c r="CZ27" s="699">
        <v>8.1166</v>
      </c>
      <c r="DA27" s="699">
        <v>8.9631000000000007</v>
      </c>
      <c r="DB27" s="699">
        <v>8.7981999999999996</v>
      </c>
      <c r="DC27" s="699">
        <v>7.4869000000000003</v>
      </c>
      <c r="DD27" s="699">
        <v>9.2022999999999993</v>
      </c>
      <c r="DE27" s="699">
        <v>6.9165999999999999</v>
      </c>
      <c r="DF27" s="710">
        <v>8.0114000000000001</v>
      </c>
      <c r="DG27" s="710">
        <v>8.0505999999999993</v>
      </c>
      <c r="DH27" s="700">
        <v>8.0266999999999999</v>
      </c>
      <c r="DJ27" s="664" t="s">
        <v>58</v>
      </c>
      <c r="DK27" s="699">
        <v>29.3262</v>
      </c>
      <c r="DL27" s="699">
        <v>28.927199999999999</v>
      </c>
      <c r="DM27" s="699">
        <v>26.365600000000001</v>
      </c>
      <c r="DN27" s="699">
        <v>23.9434</v>
      </c>
      <c r="DO27" s="699">
        <v>23.3627</v>
      </c>
      <c r="DP27" s="699">
        <v>23.039899999999999</v>
      </c>
      <c r="DQ27" s="699">
        <v>21.3644</v>
      </c>
      <c r="DR27" s="699">
        <v>14.0702</v>
      </c>
      <c r="DS27" s="699">
        <v>12.3765</v>
      </c>
      <c r="DT27" s="699">
        <v>12.749700000000001</v>
      </c>
      <c r="DU27" s="699">
        <v>11.383100000000001</v>
      </c>
      <c r="DV27" s="710">
        <v>22.9011</v>
      </c>
      <c r="DW27" s="710">
        <v>12.696300000000001</v>
      </c>
      <c r="DX27" s="700">
        <v>18.926600000000001</v>
      </c>
    </row>
    <row r="28" spans="1:128" s="506" customFormat="1" ht="15.75" customHeight="1">
      <c r="B28" s="668" t="s">
        <v>146</v>
      </c>
      <c r="C28" s="669">
        <v>1002.8737</v>
      </c>
      <c r="D28" s="669">
        <v>797.11199999999997</v>
      </c>
      <c r="E28" s="669">
        <v>704.84969999999998</v>
      </c>
      <c r="F28" s="669">
        <v>742.93470000000002</v>
      </c>
      <c r="G28" s="669">
        <v>851.63139999999999</v>
      </c>
      <c r="H28" s="669">
        <v>965.12670000000003</v>
      </c>
      <c r="I28" s="669">
        <v>1077.9281000000001</v>
      </c>
      <c r="J28" s="669">
        <v>1308.5177000000001</v>
      </c>
      <c r="K28" s="669">
        <v>1417.0201999999999</v>
      </c>
      <c r="L28" s="669">
        <v>1303.5978</v>
      </c>
      <c r="M28" s="669">
        <v>1337.0722000000001</v>
      </c>
      <c r="N28" s="670">
        <v>839.06079999999997</v>
      </c>
      <c r="O28" s="670">
        <v>1349.6505</v>
      </c>
      <c r="P28" s="655">
        <v>1022.4399</v>
      </c>
      <c r="R28" s="668" t="s">
        <v>146</v>
      </c>
      <c r="S28" s="669">
        <v>506.70609999999999</v>
      </c>
      <c r="T28" s="669">
        <v>397.05599999999998</v>
      </c>
      <c r="U28" s="669">
        <v>370.3546</v>
      </c>
      <c r="V28" s="669">
        <v>425.28910000000002</v>
      </c>
      <c r="W28" s="669">
        <v>512.33320000000003</v>
      </c>
      <c r="X28" s="669">
        <v>603.30290000000002</v>
      </c>
      <c r="Y28" s="669">
        <v>725.05550000000005</v>
      </c>
      <c r="Z28" s="669">
        <v>858.73410000000001</v>
      </c>
      <c r="AA28" s="669">
        <v>981.1712</v>
      </c>
      <c r="AB28" s="669">
        <v>908.94529999999997</v>
      </c>
      <c r="AC28" s="669">
        <v>857.71640000000002</v>
      </c>
      <c r="AD28" s="670">
        <v>503.25450000000001</v>
      </c>
      <c r="AE28" s="670">
        <v>900.16589999999997</v>
      </c>
      <c r="AF28" s="655">
        <v>645.80589999999995</v>
      </c>
      <c r="AH28" s="668" t="s">
        <v>146</v>
      </c>
      <c r="AI28" s="701">
        <v>50.525399999999998</v>
      </c>
      <c r="AJ28" s="701">
        <v>49.811799999999998</v>
      </c>
      <c r="AK28" s="701">
        <v>52.543799999999997</v>
      </c>
      <c r="AL28" s="701">
        <v>57.244500000000002</v>
      </c>
      <c r="AM28" s="701">
        <v>60.158999999999999</v>
      </c>
      <c r="AN28" s="701">
        <v>62.510199999999998</v>
      </c>
      <c r="AO28" s="701">
        <v>67.263800000000003</v>
      </c>
      <c r="AP28" s="701">
        <v>65.626499999999993</v>
      </c>
      <c r="AQ28" s="701">
        <v>69.241900000000001</v>
      </c>
      <c r="AR28" s="701">
        <v>69.725899999999996</v>
      </c>
      <c r="AS28" s="701">
        <v>64.148899999999998</v>
      </c>
      <c r="AT28" s="711">
        <v>59.978299999999997</v>
      </c>
      <c r="AU28" s="711">
        <v>66.696200000000005</v>
      </c>
      <c r="AV28" s="702">
        <v>63.163200000000003</v>
      </c>
      <c r="AX28" s="668" t="s">
        <v>146</v>
      </c>
      <c r="AY28" s="701">
        <v>32.206200000000003</v>
      </c>
      <c r="AZ28" s="701">
        <v>39.027999999999999</v>
      </c>
      <c r="BA28" s="701">
        <v>44.304200000000002</v>
      </c>
      <c r="BB28" s="701">
        <v>53.279000000000003</v>
      </c>
      <c r="BC28" s="701">
        <v>57.096699999999998</v>
      </c>
      <c r="BD28" s="701">
        <v>59.005200000000002</v>
      </c>
      <c r="BE28" s="701">
        <v>62.608899999999998</v>
      </c>
      <c r="BF28" s="701">
        <v>61.189900000000002</v>
      </c>
      <c r="BG28" s="701">
        <v>64.7667</v>
      </c>
      <c r="BH28" s="701">
        <v>65.300200000000004</v>
      </c>
      <c r="BI28" s="701">
        <v>57.595599999999997</v>
      </c>
      <c r="BJ28" s="711">
        <v>55.5182</v>
      </c>
      <c r="BK28" s="711">
        <v>61.678600000000003</v>
      </c>
      <c r="BL28" s="702">
        <v>58.438800000000001</v>
      </c>
      <c r="BN28" s="668" t="s">
        <v>146</v>
      </c>
      <c r="BO28" s="701">
        <v>34.369100000000003</v>
      </c>
      <c r="BP28" s="701">
        <v>33.307000000000002</v>
      </c>
      <c r="BQ28" s="701">
        <v>29.7971</v>
      </c>
      <c r="BR28" s="701">
        <v>25.0093</v>
      </c>
      <c r="BS28" s="701">
        <v>22.175599999999999</v>
      </c>
      <c r="BT28" s="701">
        <v>20.222999999999999</v>
      </c>
      <c r="BU28" s="701">
        <v>17.2441</v>
      </c>
      <c r="BV28" s="701">
        <v>16.915600000000001</v>
      </c>
      <c r="BW28" s="701">
        <v>16.833200000000001</v>
      </c>
      <c r="BX28" s="701">
        <v>20.456499999999998</v>
      </c>
      <c r="BY28" s="701">
        <v>19.0764</v>
      </c>
      <c r="BZ28" s="711">
        <v>22.865600000000001</v>
      </c>
      <c r="CA28" s="711">
        <v>17.717400000000001</v>
      </c>
      <c r="CB28" s="702">
        <v>20.424900000000001</v>
      </c>
      <c r="CD28" s="668" t="s">
        <v>146</v>
      </c>
      <c r="CE28" s="701">
        <v>19.5901</v>
      </c>
      <c r="CF28" s="701">
        <v>20.9937</v>
      </c>
      <c r="CG28" s="701">
        <v>21.040500000000002</v>
      </c>
      <c r="CH28" s="701">
        <v>20.3399</v>
      </c>
      <c r="CI28" s="701">
        <v>18.6265</v>
      </c>
      <c r="CJ28" s="701">
        <v>17.1114</v>
      </c>
      <c r="CK28" s="701">
        <v>13.646800000000001</v>
      </c>
      <c r="CL28" s="701">
        <v>14.064</v>
      </c>
      <c r="CM28" s="701">
        <v>14.1365</v>
      </c>
      <c r="CN28" s="701">
        <v>17.702000000000002</v>
      </c>
      <c r="CO28" s="701">
        <v>16.5136</v>
      </c>
      <c r="CP28" s="711">
        <v>18.2715</v>
      </c>
      <c r="CQ28" s="711">
        <v>15.0009</v>
      </c>
      <c r="CR28" s="702">
        <v>16.7209</v>
      </c>
      <c r="CT28" s="668" t="s">
        <v>146</v>
      </c>
      <c r="CU28" s="701">
        <v>4.3141999999999996</v>
      </c>
      <c r="CV28" s="701">
        <v>3.9516</v>
      </c>
      <c r="CW28" s="701">
        <v>5.3868999999999998</v>
      </c>
      <c r="CX28" s="701">
        <v>8.0474999999999994</v>
      </c>
      <c r="CY28" s="701">
        <v>9.5137</v>
      </c>
      <c r="CZ28" s="701">
        <v>9.4925999999999995</v>
      </c>
      <c r="DA28" s="701">
        <v>9.0256000000000007</v>
      </c>
      <c r="DB28" s="701">
        <v>9.9719999999999995</v>
      </c>
      <c r="DC28" s="701">
        <v>7.3376000000000001</v>
      </c>
      <c r="DD28" s="701">
        <v>5.5670999999999999</v>
      </c>
      <c r="DE28" s="701">
        <v>9.08</v>
      </c>
      <c r="DF28" s="711">
        <v>8.3591999999999995</v>
      </c>
      <c r="DG28" s="711">
        <v>8.5640000000000001</v>
      </c>
      <c r="DH28" s="702">
        <v>8.4563000000000006</v>
      </c>
      <c r="DJ28" s="668" t="s">
        <v>146</v>
      </c>
      <c r="DK28" s="701">
        <v>19.8337</v>
      </c>
      <c r="DL28" s="701">
        <v>19.662700000000001</v>
      </c>
      <c r="DM28" s="701">
        <v>18.306999999999999</v>
      </c>
      <c r="DN28" s="701">
        <v>16.697800000000001</v>
      </c>
      <c r="DO28" s="701">
        <v>17.807300000000001</v>
      </c>
      <c r="DP28" s="701">
        <v>17.020600000000002</v>
      </c>
      <c r="DQ28" s="701">
        <v>13.8537</v>
      </c>
      <c r="DR28" s="701">
        <v>13.414899999999999</v>
      </c>
      <c r="DS28" s="701">
        <v>12.733499999999999</v>
      </c>
      <c r="DT28" s="701">
        <v>15.329000000000001</v>
      </c>
      <c r="DU28" s="701">
        <v>11.082800000000001</v>
      </c>
      <c r="DV28" s="711">
        <v>16.5259</v>
      </c>
      <c r="DW28" s="711">
        <v>12.699199999999999</v>
      </c>
      <c r="DX28" s="702">
        <v>14.7117</v>
      </c>
    </row>
    <row r="29" spans="1:128" s="617" customFormat="1" ht="15.75" customHeight="1">
      <c r="B29" s="664" t="s">
        <v>61</v>
      </c>
      <c r="C29" s="665">
        <v>2176.3674999999998</v>
      </c>
      <c r="D29" s="665">
        <v>1443.7429</v>
      </c>
      <c r="E29" s="665">
        <v>1195.5942</v>
      </c>
      <c r="F29" s="665">
        <v>1058.8318999999999</v>
      </c>
      <c r="G29" s="665">
        <v>1144.2254</v>
      </c>
      <c r="H29" s="665">
        <v>893.9221</v>
      </c>
      <c r="I29" s="665">
        <v>1167.1729</v>
      </c>
      <c r="J29" s="665">
        <v>1832.0796</v>
      </c>
      <c r="K29" s="665">
        <v>1132.6704</v>
      </c>
      <c r="L29" s="665">
        <v>1344.345</v>
      </c>
      <c r="M29" s="665" t="s">
        <v>110</v>
      </c>
      <c r="N29" s="666">
        <v>1152.729</v>
      </c>
      <c r="O29" s="666">
        <v>1315.9970000000001</v>
      </c>
      <c r="P29" s="667">
        <v>1214.7927999999999</v>
      </c>
      <c r="R29" s="664" t="s">
        <v>61</v>
      </c>
      <c r="S29" s="665">
        <v>774.59950000000003</v>
      </c>
      <c r="T29" s="665">
        <v>598.78279999999995</v>
      </c>
      <c r="U29" s="665">
        <v>524.60429999999997</v>
      </c>
      <c r="V29" s="665">
        <v>580.23289999999997</v>
      </c>
      <c r="W29" s="665">
        <v>704.62130000000002</v>
      </c>
      <c r="X29" s="665">
        <v>446.95229999999998</v>
      </c>
      <c r="Y29" s="665">
        <v>775.5752</v>
      </c>
      <c r="Z29" s="665">
        <v>1414.0443</v>
      </c>
      <c r="AA29" s="665">
        <v>589.42930000000001</v>
      </c>
      <c r="AB29" s="665">
        <v>912.94740000000002</v>
      </c>
      <c r="AC29" s="665" t="s">
        <v>110</v>
      </c>
      <c r="AD29" s="666">
        <v>632.89290000000005</v>
      </c>
      <c r="AE29" s="666">
        <v>846.52290000000005</v>
      </c>
      <c r="AF29" s="667">
        <v>714.10109999999997</v>
      </c>
      <c r="AH29" s="664" t="s">
        <v>61</v>
      </c>
      <c r="AI29" s="699">
        <v>35.5914</v>
      </c>
      <c r="AJ29" s="699">
        <v>41.474299999999999</v>
      </c>
      <c r="AK29" s="699">
        <v>43.878100000000003</v>
      </c>
      <c r="AL29" s="699">
        <v>54.799300000000002</v>
      </c>
      <c r="AM29" s="699">
        <v>61.580599999999997</v>
      </c>
      <c r="AN29" s="699">
        <v>49.999000000000002</v>
      </c>
      <c r="AO29" s="699">
        <v>66.448999999999998</v>
      </c>
      <c r="AP29" s="699">
        <v>77.182500000000005</v>
      </c>
      <c r="AQ29" s="699">
        <v>52.038899999999998</v>
      </c>
      <c r="AR29" s="699">
        <v>67.910200000000003</v>
      </c>
      <c r="AS29" s="699" t="s">
        <v>110</v>
      </c>
      <c r="AT29" s="710">
        <v>54.9039</v>
      </c>
      <c r="AU29" s="710">
        <v>64.325599999999994</v>
      </c>
      <c r="AV29" s="700">
        <v>58.783799999999999</v>
      </c>
      <c r="AX29" s="664" t="s">
        <v>61</v>
      </c>
      <c r="AY29" s="699">
        <v>29.915700000000001</v>
      </c>
      <c r="AZ29" s="699">
        <v>35.964799999999997</v>
      </c>
      <c r="BA29" s="699">
        <v>40.359099999999998</v>
      </c>
      <c r="BB29" s="699">
        <v>50.266599999999997</v>
      </c>
      <c r="BC29" s="699">
        <v>54.918199999999999</v>
      </c>
      <c r="BD29" s="699">
        <v>45.816600000000001</v>
      </c>
      <c r="BE29" s="699">
        <v>59.2913</v>
      </c>
      <c r="BF29" s="699">
        <v>69.620599999999996</v>
      </c>
      <c r="BG29" s="699">
        <v>45.075899999999997</v>
      </c>
      <c r="BH29" s="699">
        <v>61.179099999999998</v>
      </c>
      <c r="BI29" s="699" t="s">
        <v>110</v>
      </c>
      <c r="BJ29" s="710">
        <v>49.414099999999998</v>
      </c>
      <c r="BK29" s="710">
        <v>57.414900000000003</v>
      </c>
      <c r="BL29" s="700">
        <v>52.7089</v>
      </c>
      <c r="BN29" s="664" t="s">
        <v>61</v>
      </c>
      <c r="BO29" s="699">
        <v>35.297699999999999</v>
      </c>
      <c r="BP29" s="699">
        <v>33.555799999999998</v>
      </c>
      <c r="BQ29" s="699">
        <v>32.482399999999998</v>
      </c>
      <c r="BR29" s="699">
        <v>31.214400000000001</v>
      </c>
      <c r="BS29" s="699">
        <v>22.148299999999999</v>
      </c>
      <c r="BT29" s="699">
        <v>27.224699999999999</v>
      </c>
      <c r="BU29" s="699">
        <v>22.230899999999998</v>
      </c>
      <c r="BV29" s="699">
        <v>8.8962000000000003</v>
      </c>
      <c r="BW29" s="699">
        <v>37.778799999999997</v>
      </c>
      <c r="BX29" s="699">
        <v>16.992899999999999</v>
      </c>
      <c r="BY29" s="699" t="s">
        <v>110</v>
      </c>
      <c r="BZ29" s="710">
        <v>27.8843</v>
      </c>
      <c r="CA29" s="710">
        <v>22.220099999999999</v>
      </c>
      <c r="CB29" s="700">
        <v>25.5517</v>
      </c>
      <c r="CD29" s="664" t="s">
        <v>61</v>
      </c>
      <c r="CE29" s="699">
        <v>21.583300000000001</v>
      </c>
      <c r="CF29" s="699">
        <v>27.459599999999998</v>
      </c>
      <c r="CG29" s="699">
        <v>26.3049</v>
      </c>
      <c r="CH29" s="699">
        <v>26.480499999999999</v>
      </c>
      <c r="CI29" s="699">
        <v>18.3691</v>
      </c>
      <c r="CJ29" s="699">
        <v>22.837900000000001</v>
      </c>
      <c r="CK29" s="699">
        <v>17.0824</v>
      </c>
      <c r="CL29" s="699">
        <v>5.7282000000000002</v>
      </c>
      <c r="CM29" s="699">
        <v>31.0886</v>
      </c>
      <c r="CN29" s="699">
        <v>13.3771</v>
      </c>
      <c r="CO29" s="699" t="s">
        <v>110</v>
      </c>
      <c r="CP29" s="710">
        <v>22.508800000000001</v>
      </c>
      <c r="CQ29" s="710">
        <v>17.732500000000002</v>
      </c>
      <c r="CR29" s="700">
        <v>20.541899999999998</v>
      </c>
      <c r="CT29" s="664" t="s">
        <v>61</v>
      </c>
      <c r="CU29" s="699">
        <v>15.858000000000001</v>
      </c>
      <c r="CV29" s="699">
        <v>11.3604</v>
      </c>
      <c r="CW29" s="699">
        <v>8.5419</v>
      </c>
      <c r="CX29" s="699">
        <v>4.2906000000000004</v>
      </c>
      <c r="CY29" s="699">
        <v>4.5434999999999999</v>
      </c>
      <c r="CZ29" s="699">
        <v>9.7119999999999997</v>
      </c>
      <c r="DA29" s="699">
        <v>6.0124000000000004</v>
      </c>
      <c r="DB29" s="699">
        <v>6.4141000000000004</v>
      </c>
      <c r="DC29" s="699">
        <v>2.8472</v>
      </c>
      <c r="DD29" s="699">
        <v>7.1151999999999997</v>
      </c>
      <c r="DE29" s="699" t="s">
        <v>110</v>
      </c>
      <c r="DF29" s="710">
        <v>6.7069999999999999</v>
      </c>
      <c r="DG29" s="710">
        <v>5.7308000000000003</v>
      </c>
      <c r="DH29" s="700">
        <v>6.3049999999999997</v>
      </c>
      <c r="DJ29" s="664" t="s">
        <v>61</v>
      </c>
      <c r="DK29" s="699">
        <v>36.581899999999997</v>
      </c>
      <c r="DL29" s="699">
        <v>20.8977</v>
      </c>
      <c r="DM29" s="699">
        <v>18.803899999999999</v>
      </c>
      <c r="DN29" s="699">
        <v>14.0768</v>
      </c>
      <c r="DO29" s="699">
        <v>12.2675</v>
      </c>
      <c r="DP29" s="699">
        <v>18.225100000000001</v>
      </c>
      <c r="DQ29" s="699">
        <v>14.9984</v>
      </c>
      <c r="DR29" s="699">
        <v>6.0228000000000002</v>
      </c>
      <c r="DS29" s="699">
        <v>9.6113999999999997</v>
      </c>
      <c r="DT29" s="699">
        <v>1.5822000000000001</v>
      </c>
      <c r="DU29" s="699" t="s">
        <v>110</v>
      </c>
      <c r="DV29" s="710">
        <v>16.502800000000001</v>
      </c>
      <c r="DW29" s="710">
        <v>4.5972999999999997</v>
      </c>
      <c r="DX29" s="700">
        <v>11.600099999999999</v>
      </c>
    </row>
    <row r="30" spans="1:128" s="506" customFormat="1" ht="15.75" customHeight="1">
      <c r="B30" s="668" t="s">
        <v>148</v>
      </c>
      <c r="C30" s="669">
        <v>979.1164</v>
      </c>
      <c r="D30" s="669">
        <v>764.34410000000003</v>
      </c>
      <c r="E30" s="669">
        <v>667.4271</v>
      </c>
      <c r="F30" s="669">
        <v>721.09770000000003</v>
      </c>
      <c r="G30" s="669">
        <v>780.27850000000001</v>
      </c>
      <c r="H30" s="669">
        <v>912.17499999999995</v>
      </c>
      <c r="I30" s="669">
        <v>1008.3155</v>
      </c>
      <c r="J30" s="669">
        <v>1037.7123999999999</v>
      </c>
      <c r="K30" s="669">
        <v>1209.7661000000001</v>
      </c>
      <c r="L30" s="669">
        <v>1298.3982000000001</v>
      </c>
      <c r="M30" s="669">
        <v>1325.0878</v>
      </c>
      <c r="N30" s="670">
        <v>803.57929999999999</v>
      </c>
      <c r="O30" s="670">
        <v>1207.2612999999999</v>
      </c>
      <c r="P30" s="655">
        <v>951.75139999999999</v>
      </c>
      <c r="R30" s="668" t="s">
        <v>148</v>
      </c>
      <c r="S30" s="669">
        <v>408.86009999999999</v>
      </c>
      <c r="T30" s="669">
        <v>314.69740000000002</v>
      </c>
      <c r="U30" s="669">
        <v>303.14519999999999</v>
      </c>
      <c r="V30" s="669">
        <v>396.94459999999998</v>
      </c>
      <c r="W30" s="669">
        <v>477.81830000000002</v>
      </c>
      <c r="X30" s="669">
        <v>569.69860000000006</v>
      </c>
      <c r="Y30" s="669">
        <v>636.67930000000001</v>
      </c>
      <c r="Z30" s="669">
        <v>638.22850000000005</v>
      </c>
      <c r="AA30" s="669">
        <v>757.7604</v>
      </c>
      <c r="AB30" s="669">
        <v>713.17240000000004</v>
      </c>
      <c r="AC30" s="669">
        <v>839.6961</v>
      </c>
      <c r="AD30" s="670">
        <v>457.9778</v>
      </c>
      <c r="AE30" s="670">
        <v>747.4085</v>
      </c>
      <c r="AF30" s="655">
        <v>564.21379999999999</v>
      </c>
      <c r="AH30" s="668" t="s">
        <v>148</v>
      </c>
      <c r="AI30" s="701">
        <v>41.758099999999999</v>
      </c>
      <c r="AJ30" s="701">
        <v>41.172199999999997</v>
      </c>
      <c r="AK30" s="701">
        <v>45.42</v>
      </c>
      <c r="AL30" s="701">
        <v>55.0473</v>
      </c>
      <c r="AM30" s="701">
        <v>61.236899999999999</v>
      </c>
      <c r="AN30" s="701">
        <v>62.454999999999998</v>
      </c>
      <c r="AO30" s="701">
        <v>63.142899999999997</v>
      </c>
      <c r="AP30" s="701">
        <v>61.503399999999999</v>
      </c>
      <c r="AQ30" s="701">
        <v>62.636899999999997</v>
      </c>
      <c r="AR30" s="701">
        <v>54.927100000000003</v>
      </c>
      <c r="AS30" s="701">
        <v>63.369100000000003</v>
      </c>
      <c r="AT30" s="711">
        <v>56.992199999999997</v>
      </c>
      <c r="AU30" s="711">
        <v>61.909399999999998</v>
      </c>
      <c r="AV30" s="702">
        <v>59.281599999999997</v>
      </c>
      <c r="AX30" s="668" t="s">
        <v>148</v>
      </c>
      <c r="AY30" s="701">
        <v>28.660499999999999</v>
      </c>
      <c r="AZ30" s="701">
        <v>31.558599999999998</v>
      </c>
      <c r="BA30" s="701">
        <v>38.406300000000002</v>
      </c>
      <c r="BB30" s="701">
        <v>50.688699999999997</v>
      </c>
      <c r="BC30" s="701">
        <v>57.947400000000002</v>
      </c>
      <c r="BD30" s="701">
        <v>57.948599999999999</v>
      </c>
      <c r="BE30" s="701">
        <v>57.7333</v>
      </c>
      <c r="BF30" s="701">
        <v>56.110799999999998</v>
      </c>
      <c r="BG30" s="701">
        <v>56.887799999999999</v>
      </c>
      <c r="BH30" s="701">
        <v>50.040500000000002</v>
      </c>
      <c r="BI30" s="701">
        <v>56.840200000000003</v>
      </c>
      <c r="BJ30" s="711">
        <v>51.884999999999998</v>
      </c>
      <c r="BK30" s="711">
        <v>56.008200000000002</v>
      </c>
      <c r="BL30" s="702">
        <v>53.804699999999997</v>
      </c>
      <c r="BN30" s="668" t="s">
        <v>148</v>
      </c>
      <c r="BO30" s="701">
        <v>27.843499999999999</v>
      </c>
      <c r="BP30" s="701">
        <v>28.038499999999999</v>
      </c>
      <c r="BQ30" s="701">
        <v>26.922799999999999</v>
      </c>
      <c r="BR30" s="701">
        <v>22.134899999999998</v>
      </c>
      <c r="BS30" s="701">
        <v>21.359300000000001</v>
      </c>
      <c r="BT30" s="701">
        <v>18.529699999999998</v>
      </c>
      <c r="BU30" s="701">
        <v>22.292000000000002</v>
      </c>
      <c r="BV30" s="701">
        <v>24.576499999999999</v>
      </c>
      <c r="BW30" s="701">
        <v>22.914000000000001</v>
      </c>
      <c r="BX30" s="701">
        <v>26.917000000000002</v>
      </c>
      <c r="BY30" s="701">
        <v>19.762599999999999</v>
      </c>
      <c r="BZ30" s="711">
        <v>22.4556</v>
      </c>
      <c r="CA30" s="711">
        <v>22.408899999999999</v>
      </c>
      <c r="CB30" s="702">
        <v>22.433900000000001</v>
      </c>
      <c r="CD30" s="668" t="s">
        <v>148</v>
      </c>
      <c r="CE30" s="701">
        <v>16.554400000000001</v>
      </c>
      <c r="CF30" s="701">
        <v>18.737300000000001</v>
      </c>
      <c r="CG30" s="701">
        <v>18.847799999999999</v>
      </c>
      <c r="CH30" s="701">
        <v>16.995000000000001</v>
      </c>
      <c r="CI30" s="701">
        <v>17.3231</v>
      </c>
      <c r="CJ30" s="701">
        <v>14.9438</v>
      </c>
      <c r="CK30" s="701">
        <v>18.380500000000001</v>
      </c>
      <c r="CL30" s="701">
        <v>20.922599999999999</v>
      </c>
      <c r="CM30" s="701">
        <v>19.5853</v>
      </c>
      <c r="CN30" s="701">
        <v>24.014299999999999</v>
      </c>
      <c r="CO30" s="701">
        <v>17.2546</v>
      </c>
      <c r="CP30" s="711">
        <v>17.375399999999999</v>
      </c>
      <c r="CQ30" s="711">
        <v>19.379899999999999</v>
      </c>
      <c r="CR30" s="702">
        <v>18.308700000000002</v>
      </c>
      <c r="CT30" s="668" t="s">
        <v>148</v>
      </c>
      <c r="CU30" s="701">
        <v>15.1938</v>
      </c>
      <c r="CV30" s="701">
        <v>14.387600000000001</v>
      </c>
      <c r="CW30" s="701">
        <v>12.075900000000001</v>
      </c>
      <c r="CX30" s="701">
        <v>8.2645</v>
      </c>
      <c r="CY30" s="701">
        <v>6.1628999999999996</v>
      </c>
      <c r="CZ30" s="701">
        <v>7.1398999999999999</v>
      </c>
      <c r="DA30" s="701">
        <v>5.8688000000000002</v>
      </c>
      <c r="DB30" s="701">
        <v>5.9843999999999999</v>
      </c>
      <c r="DC30" s="701">
        <v>8.0519999999999996</v>
      </c>
      <c r="DD30" s="701">
        <v>10.543799999999999</v>
      </c>
      <c r="DE30" s="701">
        <v>6.0519999999999996</v>
      </c>
      <c r="DF30" s="711">
        <v>8.0175000000000001</v>
      </c>
      <c r="DG30" s="711">
        <v>6.87</v>
      </c>
      <c r="DH30" s="702">
        <v>7.4832000000000001</v>
      </c>
      <c r="DJ30" s="668" t="s">
        <v>148</v>
      </c>
      <c r="DK30" s="701">
        <v>26.804400000000001</v>
      </c>
      <c r="DL30" s="701">
        <v>27.617100000000001</v>
      </c>
      <c r="DM30" s="701">
        <v>24.520700000000001</v>
      </c>
      <c r="DN30" s="701">
        <v>23.141300000000001</v>
      </c>
      <c r="DO30" s="701">
        <v>20.240300000000001</v>
      </c>
      <c r="DP30" s="701">
        <v>17.273599999999998</v>
      </c>
      <c r="DQ30" s="701">
        <v>17.070499999999999</v>
      </c>
      <c r="DR30" s="701">
        <v>15.9543</v>
      </c>
      <c r="DS30" s="701">
        <v>13.603899999999999</v>
      </c>
      <c r="DT30" s="701">
        <v>16.269500000000001</v>
      </c>
      <c r="DU30" s="701">
        <v>12.100099999999999</v>
      </c>
      <c r="DV30" s="711">
        <v>20.939699999999998</v>
      </c>
      <c r="DW30" s="711">
        <v>13.8614</v>
      </c>
      <c r="DX30" s="702">
        <v>17.644100000000002</v>
      </c>
    </row>
    <row r="31" spans="1:128" s="617" customFormat="1" ht="15.75" customHeight="1">
      <c r="B31" s="664" t="s">
        <v>149</v>
      </c>
      <c r="C31" s="665">
        <v>800.38699999999994</v>
      </c>
      <c r="D31" s="665">
        <v>678.63819999999998</v>
      </c>
      <c r="E31" s="665">
        <v>598.05840000000001</v>
      </c>
      <c r="F31" s="665">
        <v>678.87509999999997</v>
      </c>
      <c r="G31" s="665">
        <v>852.0204</v>
      </c>
      <c r="H31" s="665">
        <v>1017.2051</v>
      </c>
      <c r="I31" s="665">
        <v>1084.0419999999999</v>
      </c>
      <c r="J31" s="665">
        <v>1230.2136</v>
      </c>
      <c r="K31" s="665">
        <v>1348.8228999999999</v>
      </c>
      <c r="L31" s="665">
        <v>1444.5510999999999</v>
      </c>
      <c r="M31" s="665">
        <v>1359.0559000000001</v>
      </c>
      <c r="N31" s="666">
        <v>834.27070000000003</v>
      </c>
      <c r="O31" s="666">
        <v>1330.9223</v>
      </c>
      <c r="P31" s="667">
        <v>1050.8960999999999</v>
      </c>
      <c r="R31" s="664" t="s">
        <v>149</v>
      </c>
      <c r="S31" s="665">
        <v>420.50670000000002</v>
      </c>
      <c r="T31" s="665">
        <v>350.32040000000001</v>
      </c>
      <c r="U31" s="665">
        <v>323.16340000000002</v>
      </c>
      <c r="V31" s="665">
        <v>405.58819999999997</v>
      </c>
      <c r="W31" s="665">
        <v>556.55110000000002</v>
      </c>
      <c r="X31" s="665">
        <v>656.29750000000001</v>
      </c>
      <c r="Y31" s="665">
        <v>674.36019999999996</v>
      </c>
      <c r="Z31" s="665">
        <v>761.53549999999996</v>
      </c>
      <c r="AA31" s="665">
        <v>834.73400000000004</v>
      </c>
      <c r="AB31" s="665">
        <v>886.13260000000002</v>
      </c>
      <c r="AC31" s="665">
        <v>869.9239</v>
      </c>
      <c r="AD31" s="666">
        <v>512.93539999999996</v>
      </c>
      <c r="AE31" s="666">
        <v>826.18709999999999</v>
      </c>
      <c r="AF31" s="667">
        <v>649.56700000000001</v>
      </c>
      <c r="AH31" s="664" t="s">
        <v>149</v>
      </c>
      <c r="AI31" s="699">
        <v>52.5379</v>
      </c>
      <c r="AJ31" s="699">
        <v>51.621099999999998</v>
      </c>
      <c r="AK31" s="699">
        <v>54.035400000000003</v>
      </c>
      <c r="AL31" s="699">
        <v>59.744100000000003</v>
      </c>
      <c r="AM31" s="699">
        <v>65.321299999999994</v>
      </c>
      <c r="AN31" s="699">
        <v>64.5197</v>
      </c>
      <c r="AO31" s="699">
        <v>62.207900000000002</v>
      </c>
      <c r="AP31" s="699">
        <v>61.902700000000003</v>
      </c>
      <c r="AQ31" s="699">
        <v>61.886099999999999</v>
      </c>
      <c r="AR31" s="699">
        <v>61.3431</v>
      </c>
      <c r="AS31" s="699">
        <v>64.009399999999999</v>
      </c>
      <c r="AT31" s="710">
        <v>61.4831</v>
      </c>
      <c r="AU31" s="710">
        <v>62.076300000000003</v>
      </c>
      <c r="AV31" s="700">
        <v>61.8108</v>
      </c>
      <c r="AX31" s="664" t="s">
        <v>149</v>
      </c>
      <c r="AY31" s="699">
        <v>36.657200000000003</v>
      </c>
      <c r="AZ31" s="699">
        <v>38.802900000000001</v>
      </c>
      <c r="BA31" s="699">
        <v>45.149799999999999</v>
      </c>
      <c r="BB31" s="699">
        <v>54.068399999999997</v>
      </c>
      <c r="BC31" s="699">
        <v>60.7592</v>
      </c>
      <c r="BD31" s="699">
        <v>60.234099999999998</v>
      </c>
      <c r="BE31" s="699">
        <v>58.228900000000003</v>
      </c>
      <c r="BF31" s="699">
        <v>57.258000000000003</v>
      </c>
      <c r="BG31" s="699">
        <v>57.526899999999998</v>
      </c>
      <c r="BH31" s="699">
        <v>57.4056</v>
      </c>
      <c r="BI31" s="699">
        <v>55.818899999999999</v>
      </c>
      <c r="BJ31" s="710">
        <v>56.254399999999997</v>
      </c>
      <c r="BK31" s="710">
        <v>57.174900000000001</v>
      </c>
      <c r="BL31" s="700">
        <v>56.762900000000002</v>
      </c>
      <c r="BN31" s="664" t="s">
        <v>149</v>
      </c>
      <c r="BO31" s="699">
        <v>30.374500000000001</v>
      </c>
      <c r="BP31" s="699">
        <v>31.577500000000001</v>
      </c>
      <c r="BQ31" s="699">
        <v>30.5442</v>
      </c>
      <c r="BR31" s="699">
        <v>25.204000000000001</v>
      </c>
      <c r="BS31" s="699">
        <v>21.039000000000001</v>
      </c>
      <c r="BT31" s="699">
        <v>19.694800000000001</v>
      </c>
      <c r="BU31" s="699">
        <v>25.655799999999999</v>
      </c>
      <c r="BV31" s="699">
        <v>26.437100000000001</v>
      </c>
      <c r="BW31" s="699">
        <v>26.340699999999998</v>
      </c>
      <c r="BX31" s="699">
        <v>27.940899999999999</v>
      </c>
      <c r="BY31" s="699">
        <v>22.391200000000001</v>
      </c>
      <c r="BZ31" s="710">
        <v>24.4009</v>
      </c>
      <c r="CA31" s="710">
        <v>26.154399999999999</v>
      </c>
      <c r="CB31" s="700">
        <v>25.369599999999998</v>
      </c>
      <c r="CD31" s="664" t="s">
        <v>149</v>
      </c>
      <c r="CE31" s="699">
        <v>19.6431</v>
      </c>
      <c r="CF31" s="699">
        <v>21.437100000000001</v>
      </c>
      <c r="CG31" s="699">
        <v>22.555199999999999</v>
      </c>
      <c r="CH31" s="699">
        <v>20.613900000000001</v>
      </c>
      <c r="CI31" s="699">
        <v>17.5854</v>
      </c>
      <c r="CJ31" s="699">
        <v>16.263999999999999</v>
      </c>
      <c r="CK31" s="699">
        <v>22.3965</v>
      </c>
      <c r="CL31" s="699">
        <v>23.4863</v>
      </c>
      <c r="CM31" s="699">
        <v>23.187799999999999</v>
      </c>
      <c r="CN31" s="699">
        <v>23.9815</v>
      </c>
      <c r="CO31" s="699">
        <v>19.7456</v>
      </c>
      <c r="CP31" s="710">
        <v>20.1569</v>
      </c>
      <c r="CQ31" s="710">
        <v>22.958500000000001</v>
      </c>
      <c r="CR31" s="700">
        <v>21.704499999999999</v>
      </c>
      <c r="CT31" s="664" t="s">
        <v>149</v>
      </c>
      <c r="CU31" s="699">
        <v>2.1349999999999998</v>
      </c>
      <c r="CV31" s="699">
        <v>3.1156000000000001</v>
      </c>
      <c r="CW31" s="699">
        <v>3.6842000000000001</v>
      </c>
      <c r="CX31" s="699">
        <v>5.4831000000000003</v>
      </c>
      <c r="CY31" s="699">
        <v>5.9105999999999996</v>
      </c>
      <c r="CZ31" s="699">
        <v>6.3963999999999999</v>
      </c>
      <c r="DA31" s="699">
        <v>4.5548000000000002</v>
      </c>
      <c r="DB31" s="699">
        <v>4.7222</v>
      </c>
      <c r="DC31" s="699">
        <v>4.9894999999999996</v>
      </c>
      <c r="DD31" s="699">
        <v>4.4686000000000003</v>
      </c>
      <c r="DE31" s="699">
        <v>6.7663000000000002</v>
      </c>
      <c r="DF31" s="710">
        <v>5.2009999999999996</v>
      </c>
      <c r="DG31" s="710">
        <v>5.0494000000000003</v>
      </c>
      <c r="DH31" s="700">
        <v>5.1172000000000004</v>
      </c>
      <c r="DJ31" s="664" t="s">
        <v>149</v>
      </c>
      <c r="DK31" s="699">
        <v>24.8841</v>
      </c>
      <c r="DL31" s="699">
        <v>24.892199999999999</v>
      </c>
      <c r="DM31" s="699">
        <v>23.273700000000002</v>
      </c>
      <c r="DN31" s="699">
        <v>18.730599999999999</v>
      </c>
      <c r="DO31" s="699">
        <v>17.043500000000002</v>
      </c>
      <c r="DP31" s="699">
        <v>14.3857</v>
      </c>
      <c r="DQ31" s="699">
        <v>14.0944</v>
      </c>
      <c r="DR31" s="699">
        <v>13.3422</v>
      </c>
      <c r="DS31" s="699">
        <v>13.1249</v>
      </c>
      <c r="DT31" s="699">
        <v>11.2751</v>
      </c>
      <c r="DU31" s="699">
        <v>13.966699999999999</v>
      </c>
      <c r="DV31" s="710">
        <v>16.932099999999998</v>
      </c>
      <c r="DW31" s="710">
        <v>12.9061</v>
      </c>
      <c r="DX31" s="700">
        <v>14.7081</v>
      </c>
    </row>
    <row r="32" spans="1:128" s="506" customFormat="1" ht="15.75" customHeight="1">
      <c r="B32" s="668" t="s">
        <v>150</v>
      </c>
      <c r="C32" s="669">
        <v>735.0127</v>
      </c>
      <c r="D32" s="669">
        <v>595.45309999999995</v>
      </c>
      <c r="E32" s="669">
        <v>553.61900000000003</v>
      </c>
      <c r="F32" s="669">
        <v>673.03880000000004</v>
      </c>
      <c r="G32" s="669">
        <v>864.90459999999996</v>
      </c>
      <c r="H32" s="669">
        <v>1142.4989</v>
      </c>
      <c r="I32" s="669">
        <v>1289.0827999999999</v>
      </c>
      <c r="J32" s="669">
        <v>1331.9567999999999</v>
      </c>
      <c r="K32" s="669">
        <v>1319.6521</v>
      </c>
      <c r="L32" s="669">
        <v>1704.6189999999999</v>
      </c>
      <c r="M32" s="669">
        <v>1288.5284999999999</v>
      </c>
      <c r="N32" s="670">
        <v>843.73260000000005</v>
      </c>
      <c r="O32" s="670">
        <v>1358.0864999999999</v>
      </c>
      <c r="P32" s="655">
        <v>1017.7261999999999</v>
      </c>
      <c r="R32" s="668" t="s">
        <v>150</v>
      </c>
      <c r="S32" s="669">
        <v>315.42180000000002</v>
      </c>
      <c r="T32" s="669">
        <v>250.25380000000001</v>
      </c>
      <c r="U32" s="669">
        <v>255.58789999999999</v>
      </c>
      <c r="V32" s="669">
        <v>352.44150000000002</v>
      </c>
      <c r="W32" s="669">
        <v>485.12029999999999</v>
      </c>
      <c r="X32" s="669">
        <v>688.46900000000005</v>
      </c>
      <c r="Y32" s="669">
        <v>895.79960000000005</v>
      </c>
      <c r="Z32" s="669">
        <v>828.65610000000004</v>
      </c>
      <c r="AA32" s="669">
        <v>764.27800000000002</v>
      </c>
      <c r="AB32" s="669">
        <v>992.71569999999997</v>
      </c>
      <c r="AC32" s="669">
        <v>788.92380000000003</v>
      </c>
      <c r="AD32" s="670">
        <v>489.214</v>
      </c>
      <c r="AE32" s="670">
        <v>820.06230000000005</v>
      </c>
      <c r="AF32" s="655">
        <v>601.13210000000004</v>
      </c>
      <c r="AH32" s="668" t="s">
        <v>150</v>
      </c>
      <c r="AI32" s="701">
        <v>42.913800000000002</v>
      </c>
      <c r="AJ32" s="701">
        <v>42.027500000000003</v>
      </c>
      <c r="AK32" s="701">
        <v>46.166699999999999</v>
      </c>
      <c r="AL32" s="701">
        <v>52.365699999999997</v>
      </c>
      <c r="AM32" s="701">
        <v>56.089500000000001</v>
      </c>
      <c r="AN32" s="701">
        <v>60.259900000000002</v>
      </c>
      <c r="AO32" s="701">
        <v>69.491200000000006</v>
      </c>
      <c r="AP32" s="701">
        <v>62.2134</v>
      </c>
      <c r="AQ32" s="701">
        <v>57.915100000000002</v>
      </c>
      <c r="AR32" s="701">
        <v>58.236800000000002</v>
      </c>
      <c r="AS32" s="701">
        <v>61.226700000000001</v>
      </c>
      <c r="AT32" s="711">
        <v>57.982100000000003</v>
      </c>
      <c r="AU32" s="711">
        <v>60.383699999999997</v>
      </c>
      <c r="AV32" s="702">
        <v>59.066200000000002</v>
      </c>
      <c r="AX32" s="668" t="s">
        <v>150</v>
      </c>
      <c r="AY32" s="701">
        <v>32.544699999999999</v>
      </c>
      <c r="AZ32" s="701">
        <v>34.244</v>
      </c>
      <c r="BA32" s="701">
        <v>40.334600000000002</v>
      </c>
      <c r="BB32" s="701">
        <v>48.381599999999999</v>
      </c>
      <c r="BC32" s="701">
        <v>50.607900000000001</v>
      </c>
      <c r="BD32" s="701">
        <v>49.186100000000003</v>
      </c>
      <c r="BE32" s="701">
        <v>64.699700000000007</v>
      </c>
      <c r="BF32" s="701">
        <v>58.0702</v>
      </c>
      <c r="BG32" s="701">
        <v>53.273200000000003</v>
      </c>
      <c r="BH32" s="701">
        <v>54.594299999999997</v>
      </c>
      <c r="BI32" s="701">
        <v>54.155500000000004</v>
      </c>
      <c r="BJ32" s="711">
        <v>52.283099999999997</v>
      </c>
      <c r="BK32" s="711">
        <v>55.251199999999997</v>
      </c>
      <c r="BL32" s="702">
        <v>53.622900000000001</v>
      </c>
      <c r="BN32" s="668" t="s">
        <v>150</v>
      </c>
      <c r="BO32" s="701">
        <v>37.867600000000003</v>
      </c>
      <c r="BP32" s="701">
        <v>40.626100000000001</v>
      </c>
      <c r="BQ32" s="701">
        <v>36.673900000000003</v>
      </c>
      <c r="BR32" s="701">
        <v>28.638200000000001</v>
      </c>
      <c r="BS32" s="701">
        <v>24.83</v>
      </c>
      <c r="BT32" s="701">
        <v>20.6496</v>
      </c>
      <c r="BU32" s="701">
        <v>16.4206</v>
      </c>
      <c r="BV32" s="701">
        <v>22.739599999999999</v>
      </c>
      <c r="BW32" s="701">
        <v>27.7102</v>
      </c>
      <c r="BX32" s="701">
        <v>28.757000000000001</v>
      </c>
      <c r="BY32" s="701">
        <v>23.885200000000001</v>
      </c>
      <c r="BZ32" s="711">
        <v>24.541899999999998</v>
      </c>
      <c r="CA32" s="711">
        <v>25.066299999999998</v>
      </c>
      <c r="CB32" s="702">
        <v>24.778600000000001</v>
      </c>
      <c r="CD32" s="668" t="s">
        <v>150</v>
      </c>
      <c r="CE32" s="701">
        <v>24.7319</v>
      </c>
      <c r="CF32" s="701">
        <v>26.339200000000002</v>
      </c>
      <c r="CG32" s="701">
        <v>26.875399999999999</v>
      </c>
      <c r="CH32" s="701">
        <v>23.587499999999999</v>
      </c>
      <c r="CI32" s="701">
        <v>20.966899999999999</v>
      </c>
      <c r="CJ32" s="701">
        <v>17.554400000000001</v>
      </c>
      <c r="CK32" s="701">
        <v>13.0967</v>
      </c>
      <c r="CL32" s="701">
        <v>19.622800000000002</v>
      </c>
      <c r="CM32" s="701">
        <v>24.292000000000002</v>
      </c>
      <c r="CN32" s="701">
        <v>25.541599999999999</v>
      </c>
      <c r="CO32" s="701">
        <v>20.942799999999998</v>
      </c>
      <c r="CP32" s="711">
        <v>19.793500000000002</v>
      </c>
      <c r="CQ32" s="711">
        <v>21.927299999999999</v>
      </c>
      <c r="CR32" s="702">
        <v>20.756699999999999</v>
      </c>
      <c r="CT32" s="668" t="s">
        <v>150</v>
      </c>
      <c r="CU32" s="701">
        <v>5.9147999999999996</v>
      </c>
      <c r="CV32" s="701">
        <v>2.2894999999999999</v>
      </c>
      <c r="CW32" s="701">
        <v>3.5253999999999999</v>
      </c>
      <c r="CX32" s="701">
        <v>7.0366</v>
      </c>
      <c r="CY32" s="701">
        <v>7.3968999999999996</v>
      </c>
      <c r="CZ32" s="701">
        <v>6.6505000000000001</v>
      </c>
      <c r="DA32" s="701">
        <v>6.5547000000000004</v>
      </c>
      <c r="DB32" s="701">
        <v>7.7705000000000002</v>
      </c>
      <c r="DC32" s="701">
        <v>6.3893000000000004</v>
      </c>
      <c r="DD32" s="701">
        <v>7.3025000000000002</v>
      </c>
      <c r="DE32" s="701">
        <v>8.3310999999999993</v>
      </c>
      <c r="DF32" s="711">
        <v>6.4953000000000003</v>
      </c>
      <c r="DG32" s="711">
        <v>7.5885999999999996</v>
      </c>
      <c r="DH32" s="702">
        <v>6.9888000000000003</v>
      </c>
      <c r="DJ32" s="668" t="s">
        <v>150</v>
      </c>
      <c r="DK32" s="701">
        <v>15.0679</v>
      </c>
      <c r="DL32" s="701">
        <v>23.983799999999999</v>
      </c>
      <c r="DM32" s="701">
        <v>22.713100000000001</v>
      </c>
      <c r="DN32" s="701">
        <v>20.307300000000001</v>
      </c>
      <c r="DO32" s="701">
        <v>17.360399999999998</v>
      </c>
      <c r="DP32" s="701">
        <v>18.656600000000001</v>
      </c>
      <c r="DQ32" s="701">
        <v>14.7545</v>
      </c>
      <c r="DR32" s="701">
        <v>12.930400000000001</v>
      </c>
      <c r="DS32" s="701">
        <v>12.731400000000001</v>
      </c>
      <c r="DT32" s="701">
        <v>11.1669</v>
      </c>
      <c r="DU32" s="701">
        <v>9.4337</v>
      </c>
      <c r="DV32" s="711">
        <v>18.3611</v>
      </c>
      <c r="DW32" s="711">
        <v>11.485799999999999</v>
      </c>
      <c r="DX32" s="702">
        <v>15.2576</v>
      </c>
    </row>
    <row r="33" spans="2:128" s="617" customFormat="1" ht="15.75" customHeight="1">
      <c r="B33" s="664" t="s">
        <v>151</v>
      </c>
      <c r="C33" s="665">
        <v>1098.9467</v>
      </c>
      <c r="D33" s="665">
        <v>845.28440000000001</v>
      </c>
      <c r="E33" s="665">
        <v>738.70590000000004</v>
      </c>
      <c r="F33" s="665">
        <v>764.98030000000006</v>
      </c>
      <c r="G33" s="665">
        <v>880.05460000000005</v>
      </c>
      <c r="H33" s="665">
        <v>1007.0751</v>
      </c>
      <c r="I33" s="665">
        <v>1084.6386</v>
      </c>
      <c r="J33" s="665">
        <v>1315.7765999999999</v>
      </c>
      <c r="K33" s="665">
        <v>1287.5894000000001</v>
      </c>
      <c r="L33" s="665">
        <v>1237.626</v>
      </c>
      <c r="M33" s="665">
        <v>1288.7826</v>
      </c>
      <c r="N33" s="666">
        <v>871.1857</v>
      </c>
      <c r="O33" s="666">
        <v>1283.0409</v>
      </c>
      <c r="P33" s="667">
        <v>1012.0984999999999</v>
      </c>
      <c r="R33" s="664" t="s">
        <v>151</v>
      </c>
      <c r="S33" s="665">
        <v>494.81020000000001</v>
      </c>
      <c r="T33" s="665">
        <v>386.03800000000001</v>
      </c>
      <c r="U33" s="665">
        <v>363.85860000000002</v>
      </c>
      <c r="V33" s="665">
        <v>422.69540000000001</v>
      </c>
      <c r="W33" s="665">
        <v>532.68910000000005</v>
      </c>
      <c r="X33" s="665">
        <v>651.31380000000001</v>
      </c>
      <c r="Y33" s="665">
        <v>737.46439999999996</v>
      </c>
      <c r="Z33" s="665">
        <v>971.04949999999997</v>
      </c>
      <c r="AA33" s="665">
        <v>885.22379999999998</v>
      </c>
      <c r="AB33" s="665">
        <v>807.64639999999997</v>
      </c>
      <c r="AC33" s="665">
        <v>882.01350000000002</v>
      </c>
      <c r="AD33" s="666">
        <v>518.1481</v>
      </c>
      <c r="AE33" s="666">
        <v>885.98180000000002</v>
      </c>
      <c r="AF33" s="667">
        <v>643.99929999999995</v>
      </c>
      <c r="AH33" s="664" t="s">
        <v>151</v>
      </c>
      <c r="AI33" s="699">
        <v>45.0259</v>
      </c>
      <c r="AJ33" s="699">
        <v>45.669600000000003</v>
      </c>
      <c r="AK33" s="699">
        <v>49.2562</v>
      </c>
      <c r="AL33" s="699">
        <v>55.255699999999997</v>
      </c>
      <c r="AM33" s="699">
        <v>60.5291</v>
      </c>
      <c r="AN33" s="699">
        <v>64.6738</v>
      </c>
      <c r="AO33" s="699">
        <v>67.991699999999994</v>
      </c>
      <c r="AP33" s="699">
        <v>73.8005</v>
      </c>
      <c r="AQ33" s="699">
        <v>68.750500000000002</v>
      </c>
      <c r="AR33" s="699">
        <v>65.2577</v>
      </c>
      <c r="AS33" s="699">
        <v>68.437700000000007</v>
      </c>
      <c r="AT33" s="710">
        <v>59.476199999999999</v>
      </c>
      <c r="AU33" s="710">
        <v>69.053299999999993</v>
      </c>
      <c r="AV33" s="700">
        <v>63.630099999999999</v>
      </c>
      <c r="AX33" s="664" t="s">
        <v>151</v>
      </c>
      <c r="AY33" s="699">
        <v>30.406700000000001</v>
      </c>
      <c r="AZ33" s="699">
        <v>36.081699999999998</v>
      </c>
      <c r="BA33" s="699">
        <v>42.464700000000001</v>
      </c>
      <c r="BB33" s="699">
        <v>50.478000000000002</v>
      </c>
      <c r="BC33" s="699">
        <v>56.270400000000002</v>
      </c>
      <c r="BD33" s="699">
        <v>58.620100000000001</v>
      </c>
      <c r="BE33" s="699">
        <v>60.307099999999998</v>
      </c>
      <c r="BF33" s="699">
        <v>64.616200000000006</v>
      </c>
      <c r="BG33" s="699">
        <v>60.985399999999998</v>
      </c>
      <c r="BH33" s="699">
        <v>58.125100000000003</v>
      </c>
      <c r="BI33" s="699">
        <v>57.079599999999999</v>
      </c>
      <c r="BJ33" s="710">
        <v>53.581800000000001</v>
      </c>
      <c r="BK33" s="710">
        <v>60.437800000000003</v>
      </c>
      <c r="BL33" s="700">
        <v>56.555500000000002</v>
      </c>
      <c r="BN33" s="664" t="s">
        <v>151</v>
      </c>
      <c r="BO33" s="699">
        <v>37.656500000000001</v>
      </c>
      <c r="BP33" s="699">
        <v>37.126399999999997</v>
      </c>
      <c r="BQ33" s="699">
        <v>32.163200000000003</v>
      </c>
      <c r="BR33" s="699">
        <v>26.648199999999999</v>
      </c>
      <c r="BS33" s="699">
        <v>21.6646</v>
      </c>
      <c r="BT33" s="699">
        <v>18.038799999999998</v>
      </c>
      <c r="BU33" s="699">
        <v>15.6454</v>
      </c>
      <c r="BV33" s="699">
        <v>11.8673</v>
      </c>
      <c r="BW33" s="699">
        <v>16.8338</v>
      </c>
      <c r="BX33" s="699">
        <v>18.843499999999999</v>
      </c>
      <c r="BY33" s="699">
        <v>15.2813</v>
      </c>
      <c r="BZ33" s="710">
        <v>22.9693</v>
      </c>
      <c r="CA33" s="710">
        <v>15.8925</v>
      </c>
      <c r="CB33" s="700">
        <v>19.899899999999999</v>
      </c>
      <c r="CD33" s="664" t="s">
        <v>151</v>
      </c>
      <c r="CE33" s="699">
        <v>25.777699999999999</v>
      </c>
      <c r="CF33" s="699">
        <v>26.311499999999999</v>
      </c>
      <c r="CG33" s="699">
        <v>24.518000000000001</v>
      </c>
      <c r="CH33" s="699">
        <v>22.190300000000001</v>
      </c>
      <c r="CI33" s="699">
        <v>18.427700000000002</v>
      </c>
      <c r="CJ33" s="699">
        <v>15.3681</v>
      </c>
      <c r="CK33" s="699">
        <v>13.2197</v>
      </c>
      <c r="CL33" s="699">
        <v>9.6454000000000004</v>
      </c>
      <c r="CM33" s="699">
        <v>13.947100000000001</v>
      </c>
      <c r="CN33" s="699">
        <v>15.7765</v>
      </c>
      <c r="CO33" s="699">
        <v>12.373900000000001</v>
      </c>
      <c r="CP33" s="710">
        <v>18.9224</v>
      </c>
      <c r="CQ33" s="710">
        <v>13.106999999999999</v>
      </c>
      <c r="CR33" s="700">
        <v>16.400099999999998</v>
      </c>
      <c r="CT33" s="664" t="s">
        <v>151</v>
      </c>
      <c r="CU33" s="699">
        <v>4.0650000000000004</v>
      </c>
      <c r="CV33" s="699">
        <v>4.2243000000000004</v>
      </c>
      <c r="CW33" s="699">
        <v>6.0339</v>
      </c>
      <c r="CX33" s="699">
        <v>7.2236000000000002</v>
      </c>
      <c r="CY33" s="699">
        <v>8.0037000000000003</v>
      </c>
      <c r="CZ33" s="699">
        <v>8.468</v>
      </c>
      <c r="DA33" s="699">
        <v>8.1026000000000007</v>
      </c>
      <c r="DB33" s="699">
        <v>6.3776000000000002</v>
      </c>
      <c r="DC33" s="699">
        <v>7.7122000000000002</v>
      </c>
      <c r="DD33" s="699">
        <v>9.7687000000000008</v>
      </c>
      <c r="DE33" s="699">
        <v>7.5561999999999996</v>
      </c>
      <c r="DF33" s="710">
        <v>7.5109000000000004</v>
      </c>
      <c r="DG33" s="710">
        <v>7.8202999999999996</v>
      </c>
      <c r="DH33" s="700">
        <v>7.6451000000000002</v>
      </c>
      <c r="DJ33" s="664" t="s">
        <v>151</v>
      </c>
      <c r="DK33" s="699">
        <v>23.0977</v>
      </c>
      <c r="DL33" s="699">
        <v>21.4573</v>
      </c>
      <c r="DM33" s="699">
        <v>20.619700000000002</v>
      </c>
      <c r="DN33" s="699">
        <v>19.202100000000002</v>
      </c>
      <c r="DO33" s="699">
        <v>17.182600000000001</v>
      </c>
      <c r="DP33" s="699">
        <v>16.9133</v>
      </c>
      <c r="DQ33" s="699">
        <v>15.704599999999999</v>
      </c>
      <c r="DR33" s="699">
        <v>12.8834</v>
      </c>
      <c r="DS33" s="699">
        <v>12.4438</v>
      </c>
      <c r="DT33" s="699">
        <v>12.6441</v>
      </c>
      <c r="DU33" s="699">
        <v>11.6767</v>
      </c>
      <c r="DV33" s="710">
        <v>17.9481</v>
      </c>
      <c r="DW33" s="710">
        <v>12.4345</v>
      </c>
      <c r="DX33" s="700">
        <v>15.556699999999999</v>
      </c>
    </row>
    <row r="34" spans="2:128" s="506" customFormat="1" ht="15.75" customHeight="1">
      <c r="B34" s="668" t="s">
        <v>152</v>
      </c>
      <c r="C34" s="669">
        <v>1313.0903000000001</v>
      </c>
      <c r="D34" s="669">
        <v>956.60140000000001</v>
      </c>
      <c r="E34" s="669">
        <v>811.99450000000002</v>
      </c>
      <c r="F34" s="669">
        <v>849.53610000000003</v>
      </c>
      <c r="G34" s="669">
        <v>846.44590000000005</v>
      </c>
      <c r="H34" s="669">
        <v>1053.6705999999999</v>
      </c>
      <c r="I34" s="669">
        <v>1106.2058</v>
      </c>
      <c r="J34" s="669">
        <v>1238.6799000000001</v>
      </c>
      <c r="K34" s="669">
        <v>1487.1388999999999</v>
      </c>
      <c r="L34" s="669">
        <v>1295.7973</v>
      </c>
      <c r="M34" s="669">
        <v>1265.9449</v>
      </c>
      <c r="N34" s="670">
        <v>941.81100000000004</v>
      </c>
      <c r="O34" s="670">
        <v>1310.7775999999999</v>
      </c>
      <c r="P34" s="655">
        <v>1087.2434000000001</v>
      </c>
      <c r="R34" s="668" t="s">
        <v>152</v>
      </c>
      <c r="S34" s="669">
        <v>540.50519999999995</v>
      </c>
      <c r="T34" s="669">
        <v>389.23259999999999</v>
      </c>
      <c r="U34" s="669">
        <v>384.73110000000003</v>
      </c>
      <c r="V34" s="669">
        <v>463.66520000000003</v>
      </c>
      <c r="W34" s="669">
        <v>506.6377</v>
      </c>
      <c r="X34" s="669">
        <v>677.98180000000002</v>
      </c>
      <c r="Y34" s="669">
        <v>733.16840000000002</v>
      </c>
      <c r="Z34" s="669">
        <v>854.84680000000003</v>
      </c>
      <c r="AA34" s="669">
        <v>1053.2176999999999</v>
      </c>
      <c r="AB34" s="669">
        <v>849.9076</v>
      </c>
      <c r="AC34" s="669">
        <v>831.71590000000003</v>
      </c>
      <c r="AD34" s="670">
        <v>552.29319999999996</v>
      </c>
      <c r="AE34" s="670">
        <v>887.10159999999996</v>
      </c>
      <c r="AF34" s="655">
        <v>684.26179999999999</v>
      </c>
      <c r="AH34" s="668" t="s">
        <v>152</v>
      </c>
      <c r="AI34" s="701">
        <v>41.162799999999997</v>
      </c>
      <c r="AJ34" s="701">
        <v>40.689100000000003</v>
      </c>
      <c r="AK34" s="701">
        <v>47.381</v>
      </c>
      <c r="AL34" s="701">
        <v>54.578600000000002</v>
      </c>
      <c r="AM34" s="701">
        <v>59.854700000000001</v>
      </c>
      <c r="AN34" s="701">
        <v>64.344800000000006</v>
      </c>
      <c r="AO34" s="701">
        <v>66.277799999999999</v>
      </c>
      <c r="AP34" s="701">
        <v>69.012699999999995</v>
      </c>
      <c r="AQ34" s="701">
        <v>70.821700000000007</v>
      </c>
      <c r="AR34" s="701">
        <v>65.589500000000001</v>
      </c>
      <c r="AS34" s="701">
        <v>65.699200000000005</v>
      </c>
      <c r="AT34" s="711">
        <v>58.641599999999997</v>
      </c>
      <c r="AU34" s="711">
        <v>67.677499999999995</v>
      </c>
      <c r="AV34" s="702">
        <v>62.935499999999998</v>
      </c>
      <c r="AX34" s="668" t="s">
        <v>152</v>
      </c>
      <c r="AY34" s="701">
        <v>31.830400000000001</v>
      </c>
      <c r="AZ34" s="701">
        <v>33.872399999999999</v>
      </c>
      <c r="BA34" s="701">
        <v>41.9465</v>
      </c>
      <c r="BB34" s="701">
        <v>50.212400000000002</v>
      </c>
      <c r="BC34" s="701">
        <v>54.885399999999997</v>
      </c>
      <c r="BD34" s="701">
        <v>57.597299999999997</v>
      </c>
      <c r="BE34" s="701">
        <v>57.401000000000003</v>
      </c>
      <c r="BF34" s="701">
        <v>61.697200000000002</v>
      </c>
      <c r="BG34" s="701">
        <v>64.366399999999999</v>
      </c>
      <c r="BH34" s="701">
        <v>59.628700000000002</v>
      </c>
      <c r="BI34" s="701">
        <v>58.383699999999997</v>
      </c>
      <c r="BJ34" s="711">
        <v>52.284100000000002</v>
      </c>
      <c r="BK34" s="711">
        <v>60.714599999999997</v>
      </c>
      <c r="BL34" s="702">
        <v>56.290300000000002</v>
      </c>
      <c r="BN34" s="668" t="s">
        <v>152</v>
      </c>
      <c r="BO34" s="701">
        <v>34.760899999999999</v>
      </c>
      <c r="BP34" s="701">
        <v>35.207799999999999</v>
      </c>
      <c r="BQ34" s="701">
        <v>30.747299999999999</v>
      </c>
      <c r="BR34" s="701">
        <v>24.997499999999999</v>
      </c>
      <c r="BS34" s="701">
        <v>21.827000000000002</v>
      </c>
      <c r="BT34" s="701">
        <v>19.846299999999999</v>
      </c>
      <c r="BU34" s="701">
        <v>15.9971</v>
      </c>
      <c r="BV34" s="701">
        <v>15.461600000000001</v>
      </c>
      <c r="BW34" s="701">
        <v>15.954700000000001</v>
      </c>
      <c r="BX34" s="701">
        <v>19.311299999999999</v>
      </c>
      <c r="BY34" s="701">
        <v>18.525600000000001</v>
      </c>
      <c r="BZ34" s="711">
        <v>22.312899999999999</v>
      </c>
      <c r="CA34" s="711">
        <v>17.300999999999998</v>
      </c>
      <c r="CB34" s="702">
        <v>19.9313</v>
      </c>
      <c r="CD34" s="668" t="s">
        <v>152</v>
      </c>
      <c r="CE34" s="701">
        <v>26.3994</v>
      </c>
      <c r="CF34" s="701">
        <v>28.508600000000001</v>
      </c>
      <c r="CG34" s="701">
        <v>25.2637</v>
      </c>
      <c r="CH34" s="701">
        <v>21.389700000000001</v>
      </c>
      <c r="CI34" s="701">
        <v>19.0474</v>
      </c>
      <c r="CJ34" s="701">
        <v>17.274899999999999</v>
      </c>
      <c r="CK34" s="701">
        <v>13.786</v>
      </c>
      <c r="CL34" s="701">
        <v>13.0929</v>
      </c>
      <c r="CM34" s="701">
        <v>13.3454</v>
      </c>
      <c r="CN34" s="701">
        <v>15.7166</v>
      </c>
      <c r="CO34" s="701">
        <v>15.4435</v>
      </c>
      <c r="CP34" s="711">
        <v>18.999700000000001</v>
      </c>
      <c r="CQ34" s="711">
        <v>14.438800000000001</v>
      </c>
      <c r="CR34" s="702">
        <v>16.8323</v>
      </c>
      <c r="CT34" s="668" t="s">
        <v>152</v>
      </c>
      <c r="CU34" s="701">
        <v>6.1994999999999996</v>
      </c>
      <c r="CV34" s="701">
        <v>7.7670000000000003</v>
      </c>
      <c r="CW34" s="701">
        <v>7.1847000000000003</v>
      </c>
      <c r="CX34" s="701">
        <v>7.8198999999999996</v>
      </c>
      <c r="CY34" s="701">
        <v>7.9158999999999997</v>
      </c>
      <c r="CZ34" s="701">
        <v>7.3372999999999999</v>
      </c>
      <c r="DA34" s="701">
        <v>8.5894999999999992</v>
      </c>
      <c r="DB34" s="701">
        <v>7.0930999999999997</v>
      </c>
      <c r="DC34" s="701">
        <v>7.2271000000000001</v>
      </c>
      <c r="DD34" s="701">
        <v>8.1136999999999997</v>
      </c>
      <c r="DE34" s="701">
        <v>7.6121999999999996</v>
      </c>
      <c r="DF34" s="711">
        <v>7.9038000000000004</v>
      </c>
      <c r="DG34" s="711">
        <v>7.4554</v>
      </c>
      <c r="DH34" s="702">
        <v>7.6906999999999996</v>
      </c>
      <c r="DJ34" s="668" t="s">
        <v>152</v>
      </c>
      <c r="DK34" s="701">
        <v>24.430199999999999</v>
      </c>
      <c r="DL34" s="701">
        <v>23.141300000000001</v>
      </c>
      <c r="DM34" s="701">
        <v>22.336400000000001</v>
      </c>
      <c r="DN34" s="701">
        <v>18.460799999999999</v>
      </c>
      <c r="DO34" s="701">
        <v>15.9034</v>
      </c>
      <c r="DP34" s="701">
        <v>14.758800000000001</v>
      </c>
      <c r="DQ34" s="701">
        <v>15.2332</v>
      </c>
      <c r="DR34" s="701">
        <v>14.1693</v>
      </c>
      <c r="DS34" s="701">
        <v>14.372</v>
      </c>
      <c r="DT34" s="701">
        <v>11.9048</v>
      </c>
      <c r="DU34" s="701">
        <v>13.120200000000001</v>
      </c>
      <c r="DV34" s="711">
        <v>17.2864</v>
      </c>
      <c r="DW34" s="711">
        <v>13.5327</v>
      </c>
      <c r="DX34" s="702">
        <v>15.502599999999999</v>
      </c>
    </row>
    <row r="35" spans="2:128" s="617" customFormat="1" ht="15.75" customHeight="1">
      <c r="B35" s="664" t="s">
        <v>70</v>
      </c>
      <c r="C35" s="665">
        <v>778.74649999999997</v>
      </c>
      <c r="D35" s="665">
        <v>746.23800000000006</v>
      </c>
      <c r="E35" s="665">
        <v>704.58230000000003</v>
      </c>
      <c r="F35" s="665">
        <v>729.48770000000002</v>
      </c>
      <c r="G35" s="665">
        <v>847.58190000000002</v>
      </c>
      <c r="H35" s="665">
        <v>974.28989999999999</v>
      </c>
      <c r="I35" s="665">
        <v>1046.2361000000001</v>
      </c>
      <c r="J35" s="665">
        <v>1236.8128999999999</v>
      </c>
      <c r="K35" s="665">
        <v>1191.6626000000001</v>
      </c>
      <c r="L35" s="665">
        <v>1329.0001</v>
      </c>
      <c r="M35" s="665">
        <v>1278.2091</v>
      </c>
      <c r="N35" s="666">
        <v>883.73590000000002</v>
      </c>
      <c r="O35" s="666">
        <v>1257.2737999999999</v>
      </c>
      <c r="P35" s="667">
        <v>1044.6277</v>
      </c>
      <c r="R35" s="664" t="s">
        <v>70</v>
      </c>
      <c r="S35" s="665">
        <v>216.77529999999999</v>
      </c>
      <c r="T35" s="665">
        <v>341.07330000000002</v>
      </c>
      <c r="U35" s="665">
        <v>353.54939999999999</v>
      </c>
      <c r="V35" s="665">
        <v>398.1139</v>
      </c>
      <c r="W35" s="665">
        <v>487.73689999999999</v>
      </c>
      <c r="X35" s="665">
        <v>612.45799999999997</v>
      </c>
      <c r="Y35" s="665">
        <v>666.06730000000005</v>
      </c>
      <c r="Z35" s="665">
        <v>821.66200000000003</v>
      </c>
      <c r="AA35" s="665">
        <v>789.40039999999999</v>
      </c>
      <c r="AB35" s="665">
        <v>933.94479999999999</v>
      </c>
      <c r="AC35" s="665">
        <v>812.10379999999998</v>
      </c>
      <c r="AD35" s="666">
        <v>526.0127</v>
      </c>
      <c r="AE35" s="666">
        <v>828.41769999999997</v>
      </c>
      <c r="AF35" s="667">
        <v>656.26580000000001</v>
      </c>
      <c r="AH35" s="664" t="s">
        <v>70</v>
      </c>
      <c r="AI35" s="699">
        <v>27.836400000000001</v>
      </c>
      <c r="AJ35" s="699">
        <v>45.7057</v>
      </c>
      <c r="AK35" s="699">
        <v>50.178600000000003</v>
      </c>
      <c r="AL35" s="699">
        <v>54.574399999999997</v>
      </c>
      <c r="AM35" s="699">
        <v>57.544499999999999</v>
      </c>
      <c r="AN35" s="699">
        <v>62.862000000000002</v>
      </c>
      <c r="AO35" s="699">
        <v>63.663200000000003</v>
      </c>
      <c r="AP35" s="699">
        <v>66.433800000000005</v>
      </c>
      <c r="AQ35" s="699">
        <v>66.243600000000001</v>
      </c>
      <c r="AR35" s="699">
        <v>70.274199999999993</v>
      </c>
      <c r="AS35" s="699">
        <v>63.534500000000001</v>
      </c>
      <c r="AT35" s="710">
        <v>59.521500000000003</v>
      </c>
      <c r="AU35" s="710">
        <v>65.89</v>
      </c>
      <c r="AV35" s="700">
        <v>62.822899999999997</v>
      </c>
      <c r="AX35" s="664" t="s">
        <v>70</v>
      </c>
      <c r="AY35" s="699">
        <v>26.580500000000001</v>
      </c>
      <c r="AZ35" s="699">
        <v>39.762300000000003</v>
      </c>
      <c r="BA35" s="699">
        <v>44.176699999999997</v>
      </c>
      <c r="BB35" s="699">
        <v>50.052</v>
      </c>
      <c r="BC35" s="699">
        <v>53.623600000000003</v>
      </c>
      <c r="BD35" s="699">
        <v>58.464300000000001</v>
      </c>
      <c r="BE35" s="699">
        <v>57.931800000000003</v>
      </c>
      <c r="BF35" s="699">
        <v>57.975200000000001</v>
      </c>
      <c r="BG35" s="699">
        <v>60.417900000000003</v>
      </c>
      <c r="BH35" s="699">
        <v>64.817099999999996</v>
      </c>
      <c r="BI35" s="699">
        <v>56.169600000000003</v>
      </c>
      <c r="BJ35" s="710">
        <v>54.722099999999998</v>
      </c>
      <c r="BK35" s="710">
        <v>58.770099999999999</v>
      </c>
      <c r="BL35" s="700">
        <v>56.820599999999999</v>
      </c>
      <c r="BN35" s="664" t="s">
        <v>70</v>
      </c>
      <c r="BO35" s="699">
        <v>38.208799999999997</v>
      </c>
      <c r="BP35" s="699">
        <v>31.0029</v>
      </c>
      <c r="BQ35" s="699">
        <v>29.320900000000002</v>
      </c>
      <c r="BR35" s="699">
        <v>27.478300000000001</v>
      </c>
      <c r="BS35" s="699">
        <v>24.806000000000001</v>
      </c>
      <c r="BT35" s="699">
        <v>21.330200000000001</v>
      </c>
      <c r="BU35" s="699">
        <v>19.6751</v>
      </c>
      <c r="BV35" s="699">
        <v>18.164200000000001</v>
      </c>
      <c r="BW35" s="699">
        <v>16.703199999999999</v>
      </c>
      <c r="BX35" s="699">
        <v>14.426500000000001</v>
      </c>
      <c r="BY35" s="699">
        <v>22.140799999999999</v>
      </c>
      <c r="BZ35" s="710">
        <v>23.299099999999999</v>
      </c>
      <c r="CA35" s="710">
        <v>18.842099999999999</v>
      </c>
      <c r="CB35" s="700">
        <v>20.988600000000002</v>
      </c>
      <c r="CD35" s="664" t="s">
        <v>70</v>
      </c>
      <c r="CE35" s="699">
        <v>21.879300000000001</v>
      </c>
      <c r="CF35" s="699">
        <v>20.7608</v>
      </c>
      <c r="CG35" s="699">
        <v>21.654299999999999</v>
      </c>
      <c r="CH35" s="699">
        <v>23.1065</v>
      </c>
      <c r="CI35" s="699">
        <v>21.4848</v>
      </c>
      <c r="CJ35" s="699">
        <v>18.755600000000001</v>
      </c>
      <c r="CK35" s="699">
        <v>17.1343</v>
      </c>
      <c r="CL35" s="699">
        <v>15.9163</v>
      </c>
      <c r="CM35" s="699">
        <v>14.6272</v>
      </c>
      <c r="CN35" s="699">
        <v>11.853400000000001</v>
      </c>
      <c r="CO35" s="699">
        <v>19.206099999999999</v>
      </c>
      <c r="CP35" s="710">
        <v>19.9633</v>
      </c>
      <c r="CQ35" s="710">
        <v>16.314</v>
      </c>
      <c r="CR35" s="700">
        <v>18.0715</v>
      </c>
      <c r="CT35" s="664" t="s">
        <v>70</v>
      </c>
      <c r="CU35" s="699">
        <v>0.98919999999999997</v>
      </c>
      <c r="CV35" s="699">
        <v>5.7294</v>
      </c>
      <c r="CW35" s="699">
        <v>6.5053000000000001</v>
      </c>
      <c r="CX35" s="699">
        <v>8.1193000000000008</v>
      </c>
      <c r="CY35" s="699">
        <v>8.6029999999999998</v>
      </c>
      <c r="CZ35" s="699">
        <v>7.7930000000000001</v>
      </c>
      <c r="DA35" s="699">
        <v>8.8927999999999994</v>
      </c>
      <c r="DB35" s="699">
        <v>8.3033999999999999</v>
      </c>
      <c r="DC35" s="699">
        <v>9.1669999999999998</v>
      </c>
      <c r="DD35" s="699">
        <v>8.8059999999999992</v>
      </c>
      <c r="DE35" s="699">
        <v>6.5380000000000003</v>
      </c>
      <c r="DF35" s="710">
        <v>8.3643999999999998</v>
      </c>
      <c r="DG35" s="710">
        <v>7.8627000000000002</v>
      </c>
      <c r="DH35" s="700">
        <v>8.1043000000000003</v>
      </c>
      <c r="DJ35" s="664" t="s">
        <v>70</v>
      </c>
      <c r="DK35" s="699">
        <v>13.957100000000001</v>
      </c>
      <c r="DL35" s="699">
        <v>23.438700000000001</v>
      </c>
      <c r="DM35" s="699">
        <v>24.524100000000001</v>
      </c>
      <c r="DN35" s="699">
        <v>24.481000000000002</v>
      </c>
      <c r="DO35" s="699">
        <v>24.4587</v>
      </c>
      <c r="DP35" s="699">
        <v>24.7562</v>
      </c>
      <c r="DQ35" s="699">
        <v>20.4496</v>
      </c>
      <c r="DR35" s="699">
        <v>20.141400000000001</v>
      </c>
      <c r="DS35" s="699">
        <v>18.0245</v>
      </c>
      <c r="DT35" s="699">
        <v>8.2187000000000001</v>
      </c>
      <c r="DU35" s="699">
        <v>11.536300000000001</v>
      </c>
      <c r="DV35" s="710">
        <v>23.213899999999999</v>
      </c>
      <c r="DW35" s="710">
        <v>14.674200000000001</v>
      </c>
      <c r="DX35" s="700">
        <v>18.786899999999999</v>
      </c>
    </row>
    <row r="36" spans="2:128" s="506" customFormat="1" ht="15.75" customHeight="1">
      <c r="B36" s="668" t="s">
        <v>100</v>
      </c>
      <c r="C36" s="669">
        <v>1740.8941</v>
      </c>
      <c r="D36" s="669">
        <v>1528.7596000000001</v>
      </c>
      <c r="E36" s="669">
        <v>1410.2234000000001</v>
      </c>
      <c r="F36" s="669">
        <v>1275.2058999999999</v>
      </c>
      <c r="G36" s="669">
        <v>1098.816</v>
      </c>
      <c r="H36" s="669">
        <v>1217.2182</v>
      </c>
      <c r="I36" s="669">
        <v>1259.5614</v>
      </c>
      <c r="J36" s="669">
        <v>1529.3259</v>
      </c>
      <c r="K36" s="669">
        <v>1587.2755</v>
      </c>
      <c r="L36" s="669">
        <v>1804.2012999999999</v>
      </c>
      <c r="M36" s="669">
        <v>1384.7329</v>
      </c>
      <c r="N36" s="670">
        <v>1236.627</v>
      </c>
      <c r="O36" s="670">
        <v>1522.6312</v>
      </c>
      <c r="P36" s="655">
        <v>1440.7923000000001</v>
      </c>
      <c r="R36" s="668" t="s">
        <v>100</v>
      </c>
      <c r="S36" s="669">
        <v>591.73239999999998</v>
      </c>
      <c r="T36" s="669">
        <v>646.5317</v>
      </c>
      <c r="U36" s="669">
        <v>675.42970000000003</v>
      </c>
      <c r="V36" s="669">
        <v>764.83050000000003</v>
      </c>
      <c r="W36" s="669">
        <v>733.50620000000004</v>
      </c>
      <c r="X36" s="669">
        <v>868.49220000000003</v>
      </c>
      <c r="Y36" s="669">
        <v>923.37729999999999</v>
      </c>
      <c r="Z36" s="669">
        <v>1189.6890000000001</v>
      </c>
      <c r="AA36" s="669">
        <v>1227.7820999999999</v>
      </c>
      <c r="AB36" s="669">
        <v>1304.7283</v>
      </c>
      <c r="AC36" s="669">
        <v>921.42250000000001</v>
      </c>
      <c r="AD36" s="670">
        <v>837.35739999999998</v>
      </c>
      <c r="AE36" s="670">
        <v>1102.5541000000001</v>
      </c>
      <c r="AF36" s="655">
        <v>1026.6692</v>
      </c>
      <c r="AH36" s="668" t="s">
        <v>100</v>
      </c>
      <c r="AI36" s="701">
        <v>33.990099999999998</v>
      </c>
      <c r="AJ36" s="701">
        <v>42.2913</v>
      </c>
      <c r="AK36" s="701">
        <v>47.895200000000003</v>
      </c>
      <c r="AL36" s="701">
        <v>59.976999999999997</v>
      </c>
      <c r="AM36" s="701">
        <v>66.754199999999997</v>
      </c>
      <c r="AN36" s="701">
        <v>71.3506</v>
      </c>
      <c r="AO36" s="701">
        <v>73.309399999999997</v>
      </c>
      <c r="AP36" s="701">
        <v>77.791700000000006</v>
      </c>
      <c r="AQ36" s="701">
        <v>77.351500000000001</v>
      </c>
      <c r="AR36" s="701">
        <v>72.316100000000006</v>
      </c>
      <c r="AS36" s="701">
        <v>66.541499999999999</v>
      </c>
      <c r="AT36" s="711">
        <v>67.712999999999994</v>
      </c>
      <c r="AU36" s="711">
        <v>72.411100000000005</v>
      </c>
      <c r="AV36" s="702">
        <v>71.257300000000001</v>
      </c>
      <c r="AX36" s="668" t="s">
        <v>100</v>
      </c>
      <c r="AY36" s="701">
        <v>24.438500000000001</v>
      </c>
      <c r="AZ36" s="701">
        <v>35.732599999999998</v>
      </c>
      <c r="BA36" s="701">
        <v>40.925800000000002</v>
      </c>
      <c r="BB36" s="701">
        <v>51.688800000000001</v>
      </c>
      <c r="BC36" s="701">
        <v>57.904800000000002</v>
      </c>
      <c r="BD36" s="701">
        <v>61.008099999999999</v>
      </c>
      <c r="BE36" s="701">
        <v>62.647399999999998</v>
      </c>
      <c r="BF36" s="701">
        <v>69.066000000000003</v>
      </c>
      <c r="BG36" s="701">
        <v>70.0548</v>
      </c>
      <c r="BH36" s="701">
        <v>61.900500000000001</v>
      </c>
      <c r="BI36" s="701">
        <v>59.430900000000001</v>
      </c>
      <c r="BJ36" s="711">
        <v>58.0578</v>
      </c>
      <c r="BK36" s="711">
        <v>64.378500000000003</v>
      </c>
      <c r="BL36" s="702">
        <v>62.8262</v>
      </c>
      <c r="BN36" s="668" t="s">
        <v>100</v>
      </c>
      <c r="BO36" s="701">
        <v>38.355499999999999</v>
      </c>
      <c r="BP36" s="701">
        <v>27.030899999999999</v>
      </c>
      <c r="BQ36" s="701">
        <v>21.371500000000001</v>
      </c>
      <c r="BR36" s="701">
        <v>16.639800000000001</v>
      </c>
      <c r="BS36" s="701">
        <v>12.546200000000001</v>
      </c>
      <c r="BT36" s="701">
        <v>10.290900000000001</v>
      </c>
      <c r="BU36" s="701">
        <v>10.4411</v>
      </c>
      <c r="BV36" s="701">
        <v>8.5687999999999995</v>
      </c>
      <c r="BW36" s="701">
        <v>9.4624000000000006</v>
      </c>
      <c r="BX36" s="701">
        <v>13.454599999999999</v>
      </c>
      <c r="BY36" s="701">
        <v>19.998999999999999</v>
      </c>
      <c r="BZ36" s="711">
        <v>12.7439</v>
      </c>
      <c r="CA36" s="711">
        <v>14.032400000000001</v>
      </c>
      <c r="CB36" s="702">
        <v>13.7159</v>
      </c>
      <c r="CD36" s="668" t="s">
        <v>100</v>
      </c>
      <c r="CE36" s="701">
        <v>26.680399999999999</v>
      </c>
      <c r="CF36" s="701">
        <v>21.652100000000001</v>
      </c>
      <c r="CG36" s="701">
        <v>18.198799999999999</v>
      </c>
      <c r="CH36" s="701">
        <v>14.364699999999999</v>
      </c>
      <c r="CI36" s="701">
        <v>9.9094999999999995</v>
      </c>
      <c r="CJ36" s="701">
        <v>8.2797000000000001</v>
      </c>
      <c r="CK36" s="701">
        <v>8.5061</v>
      </c>
      <c r="CL36" s="701">
        <v>6.7362000000000002</v>
      </c>
      <c r="CM36" s="701">
        <v>7.0309999999999997</v>
      </c>
      <c r="CN36" s="701">
        <v>10.3131</v>
      </c>
      <c r="CO36" s="701">
        <v>16.023499999999999</v>
      </c>
      <c r="CP36" s="711">
        <v>10.47</v>
      </c>
      <c r="CQ36" s="711">
        <v>10.997199999999999</v>
      </c>
      <c r="CR36" s="702">
        <v>10.867699999999999</v>
      </c>
      <c r="CT36" s="668" t="s">
        <v>100</v>
      </c>
      <c r="CU36" s="701">
        <v>7.6551</v>
      </c>
      <c r="CV36" s="701">
        <v>9.4722000000000008</v>
      </c>
      <c r="CW36" s="701">
        <v>11.9186</v>
      </c>
      <c r="CX36" s="701">
        <v>9.6501999999999999</v>
      </c>
      <c r="CY36" s="701">
        <v>9.4603999999999999</v>
      </c>
      <c r="CZ36" s="701">
        <v>8.2993000000000006</v>
      </c>
      <c r="DA36" s="701">
        <v>8.1533999999999995</v>
      </c>
      <c r="DB36" s="701">
        <v>6.3594999999999997</v>
      </c>
      <c r="DC36" s="701">
        <v>6.0548000000000002</v>
      </c>
      <c r="DD36" s="701">
        <v>6.8391999999999999</v>
      </c>
      <c r="DE36" s="701">
        <v>5.4532999999999996</v>
      </c>
      <c r="DF36" s="711">
        <v>8.8429000000000002</v>
      </c>
      <c r="DG36" s="711">
        <v>6.0166000000000004</v>
      </c>
      <c r="DH36" s="702">
        <v>6.7107999999999999</v>
      </c>
      <c r="DJ36" s="668" t="s">
        <v>100</v>
      </c>
      <c r="DK36" s="701">
        <v>21.696100000000001</v>
      </c>
      <c r="DL36" s="701">
        <v>25.076699999999999</v>
      </c>
      <c r="DM36" s="701">
        <v>16.554200000000002</v>
      </c>
      <c r="DN36" s="701">
        <v>15.9941</v>
      </c>
      <c r="DO36" s="701">
        <v>12.452</v>
      </c>
      <c r="DP36" s="701">
        <v>13.2531</v>
      </c>
      <c r="DQ36" s="701">
        <v>11.5847</v>
      </c>
      <c r="DR36" s="701">
        <v>13.5068</v>
      </c>
      <c r="DS36" s="701">
        <v>10.9747</v>
      </c>
      <c r="DT36" s="701">
        <v>12.3942</v>
      </c>
      <c r="DU36" s="701">
        <v>11.670199999999999</v>
      </c>
      <c r="DV36" s="711">
        <v>13.2951</v>
      </c>
      <c r="DW36" s="711">
        <v>11.961600000000001</v>
      </c>
      <c r="DX36" s="702">
        <v>12.289099999999999</v>
      </c>
    </row>
    <row r="37" spans="2:128" s="617" customFormat="1" ht="15.75" customHeight="1">
      <c r="B37" s="664" t="s">
        <v>153</v>
      </c>
      <c r="C37" s="665">
        <v>1582.8706999999999</v>
      </c>
      <c r="D37" s="665">
        <v>883.47720000000004</v>
      </c>
      <c r="E37" s="665">
        <v>817.86429999999996</v>
      </c>
      <c r="F37" s="665">
        <v>795.58410000000003</v>
      </c>
      <c r="G37" s="665">
        <v>1061.9711</v>
      </c>
      <c r="H37" s="665">
        <v>1077.0689</v>
      </c>
      <c r="I37" s="665">
        <v>1250.7018</v>
      </c>
      <c r="J37" s="665">
        <v>1410.1146000000001</v>
      </c>
      <c r="K37" s="665">
        <v>1508.4295</v>
      </c>
      <c r="L37" s="665">
        <v>1693.5996</v>
      </c>
      <c r="M37" s="665">
        <v>2031.3839</v>
      </c>
      <c r="N37" s="666">
        <v>1070.3541</v>
      </c>
      <c r="O37" s="666">
        <v>1677.0178000000001</v>
      </c>
      <c r="P37" s="667">
        <v>1582.7653</v>
      </c>
      <c r="R37" s="664" t="s">
        <v>153</v>
      </c>
      <c r="S37" s="665">
        <v>934.64509999999996</v>
      </c>
      <c r="T37" s="665">
        <v>483.87959999999998</v>
      </c>
      <c r="U37" s="665">
        <v>522.68539999999996</v>
      </c>
      <c r="V37" s="665">
        <v>538.3596</v>
      </c>
      <c r="W37" s="665">
        <v>763.7491</v>
      </c>
      <c r="X37" s="665">
        <v>762.37519999999995</v>
      </c>
      <c r="Y37" s="665">
        <v>891.24850000000004</v>
      </c>
      <c r="Z37" s="665">
        <v>971.85760000000005</v>
      </c>
      <c r="AA37" s="665">
        <v>997.84770000000003</v>
      </c>
      <c r="AB37" s="665">
        <v>1132.5441000000001</v>
      </c>
      <c r="AC37" s="665">
        <v>1505.2710999999999</v>
      </c>
      <c r="AD37" s="666">
        <v>753.37450000000001</v>
      </c>
      <c r="AE37" s="666">
        <v>1159.4891</v>
      </c>
      <c r="AF37" s="667">
        <v>1096.3942999999999</v>
      </c>
      <c r="AH37" s="664" t="s">
        <v>153</v>
      </c>
      <c r="AI37" s="699">
        <v>59.047499999999999</v>
      </c>
      <c r="AJ37" s="699">
        <v>54.7699</v>
      </c>
      <c r="AK37" s="699">
        <v>63.9086</v>
      </c>
      <c r="AL37" s="699">
        <v>67.668499999999995</v>
      </c>
      <c r="AM37" s="699">
        <v>71.918099999999995</v>
      </c>
      <c r="AN37" s="699">
        <v>70.782399999999996</v>
      </c>
      <c r="AO37" s="699">
        <v>71.259900000000002</v>
      </c>
      <c r="AP37" s="699">
        <v>68.920500000000004</v>
      </c>
      <c r="AQ37" s="699">
        <v>66.151399999999995</v>
      </c>
      <c r="AR37" s="699">
        <v>66.872</v>
      </c>
      <c r="AS37" s="699">
        <v>74.100800000000007</v>
      </c>
      <c r="AT37" s="710">
        <v>70.385499999999993</v>
      </c>
      <c r="AU37" s="710">
        <v>69.139899999999997</v>
      </c>
      <c r="AV37" s="700">
        <v>69.270799999999994</v>
      </c>
      <c r="AX37" s="664" t="s">
        <v>153</v>
      </c>
      <c r="AY37" s="699">
        <v>28.363199999999999</v>
      </c>
      <c r="AZ37" s="699">
        <v>40.380099999999999</v>
      </c>
      <c r="BA37" s="699">
        <v>53.8001</v>
      </c>
      <c r="BB37" s="699">
        <v>60.566299999999998</v>
      </c>
      <c r="BC37" s="699">
        <v>66.341999999999999</v>
      </c>
      <c r="BD37" s="699">
        <v>66.355500000000006</v>
      </c>
      <c r="BE37" s="699">
        <v>64.616399999999999</v>
      </c>
      <c r="BF37" s="699">
        <v>61.237400000000001</v>
      </c>
      <c r="BG37" s="699">
        <v>59.969299999999997</v>
      </c>
      <c r="BH37" s="699">
        <v>58.837699999999998</v>
      </c>
      <c r="BI37" s="699">
        <v>52.615499999999997</v>
      </c>
      <c r="BJ37" s="710">
        <v>63.991799999999998</v>
      </c>
      <c r="BK37" s="710">
        <v>57.502200000000002</v>
      </c>
      <c r="BL37" s="700">
        <v>58.183999999999997</v>
      </c>
      <c r="BN37" s="664" t="s">
        <v>153</v>
      </c>
      <c r="BO37" s="699">
        <v>24.4758</v>
      </c>
      <c r="BP37" s="699">
        <v>29.027699999999999</v>
      </c>
      <c r="BQ37" s="699">
        <v>18.250900000000001</v>
      </c>
      <c r="BR37" s="699">
        <v>14.3162</v>
      </c>
      <c r="BS37" s="699">
        <v>10.1983</v>
      </c>
      <c r="BT37" s="699">
        <v>10.6012</v>
      </c>
      <c r="BU37" s="699">
        <v>10.8969</v>
      </c>
      <c r="BV37" s="699">
        <v>13.0215</v>
      </c>
      <c r="BW37" s="699">
        <v>14.8477</v>
      </c>
      <c r="BX37" s="699">
        <v>13.7493</v>
      </c>
      <c r="BY37" s="699">
        <v>6.2976999999999999</v>
      </c>
      <c r="BZ37" s="710">
        <v>11.6332</v>
      </c>
      <c r="CA37" s="710">
        <v>11.6785</v>
      </c>
      <c r="CB37" s="700">
        <v>11.6737</v>
      </c>
      <c r="CD37" s="664" t="s">
        <v>153</v>
      </c>
      <c r="CE37" s="699">
        <v>5.8273999999999999</v>
      </c>
      <c r="CF37" s="699">
        <v>9.7993000000000006</v>
      </c>
      <c r="CG37" s="699">
        <v>10.4901</v>
      </c>
      <c r="CH37" s="699">
        <v>11.1332</v>
      </c>
      <c r="CI37" s="699">
        <v>8.1724999999999994</v>
      </c>
      <c r="CJ37" s="699">
        <v>8.3390000000000004</v>
      </c>
      <c r="CK37" s="699">
        <v>9.0410000000000004</v>
      </c>
      <c r="CL37" s="699">
        <v>10.460800000000001</v>
      </c>
      <c r="CM37" s="699">
        <v>12.3035</v>
      </c>
      <c r="CN37" s="699">
        <v>10.814299999999999</v>
      </c>
      <c r="CO37" s="699">
        <v>5.0395000000000003</v>
      </c>
      <c r="CP37" s="710">
        <v>9.2080000000000002</v>
      </c>
      <c r="CQ37" s="710">
        <v>9.4451999999999998</v>
      </c>
      <c r="CR37" s="700">
        <v>9.4202999999999992</v>
      </c>
      <c r="CT37" s="664" t="s">
        <v>153</v>
      </c>
      <c r="CU37" s="699">
        <v>2.2397999999999998</v>
      </c>
      <c r="CV37" s="699">
        <v>3.0539999999999998</v>
      </c>
      <c r="CW37" s="699">
        <v>4.5462999999999996</v>
      </c>
      <c r="CX37" s="699">
        <v>8.2936999999999994</v>
      </c>
      <c r="CY37" s="699">
        <v>8.7949000000000002</v>
      </c>
      <c r="CZ37" s="699">
        <v>9.1874000000000002</v>
      </c>
      <c r="DA37" s="699">
        <v>9.1463999999999999</v>
      </c>
      <c r="DB37" s="699">
        <v>8.8657000000000004</v>
      </c>
      <c r="DC37" s="699">
        <v>8.9817</v>
      </c>
      <c r="DD37" s="699">
        <v>8.0105000000000004</v>
      </c>
      <c r="DE37" s="699">
        <v>6.8734000000000002</v>
      </c>
      <c r="DF37" s="710">
        <v>8.7792999999999992</v>
      </c>
      <c r="DG37" s="710">
        <v>8.0664999999999996</v>
      </c>
      <c r="DH37" s="700">
        <v>8.1414000000000009</v>
      </c>
      <c r="DJ37" s="664" t="s">
        <v>153</v>
      </c>
      <c r="DK37" s="699">
        <v>21.385000000000002</v>
      </c>
      <c r="DL37" s="699">
        <v>15.768599999999999</v>
      </c>
      <c r="DM37" s="699">
        <v>20.806699999999999</v>
      </c>
      <c r="DN37" s="699">
        <v>16.061199999999999</v>
      </c>
      <c r="DO37" s="699">
        <v>15.6877</v>
      </c>
      <c r="DP37" s="699">
        <v>12.8576</v>
      </c>
      <c r="DQ37" s="699">
        <v>14.1479</v>
      </c>
      <c r="DR37" s="699">
        <v>12.9351</v>
      </c>
      <c r="DS37" s="699">
        <v>12.0167</v>
      </c>
      <c r="DT37" s="699">
        <v>14.5901</v>
      </c>
      <c r="DU37" s="699">
        <v>5.2838000000000003</v>
      </c>
      <c r="DV37" s="710">
        <v>14.7675</v>
      </c>
      <c r="DW37" s="710">
        <v>10.605499999999999</v>
      </c>
      <c r="DX37" s="700">
        <v>11.0428</v>
      </c>
    </row>
    <row r="38" spans="2:128" s="506" customFormat="1" ht="15.75" customHeight="1">
      <c r="B38" s="668" t="s">
        <v>646</v>
      </c>
      <c r="C38" s="671" t="s">
        <v>110</v>
      </c>
      <c r="D38" s="669">
        <v>4515.4919</v>
      </c>
      <c r="E38" s="669" t="s">
        <v>110</v>
      </c>
      <c r="F38" s="669">
        <v>1616.8094000000001</v>
      </c>
      <c r="G38" s="669">
        <v>1698.0377000000001</v>
      </c>
      <c r="H38" s="669">
        <v>1321.8806999999999</v>
      </c>
      <c r="I38" s="669">
        <v>1156.2123999999999</v>
      </c>
      <c r="J38" s="669">
        <v>1167.2298000000001</v>
      </c>
      <c r="K38" s="669">
        <v>1350.7935</v>
      </c>
      <c r="L38" s="669">
        <v>1307.6008999999999</v>
      </c>
      <c r="M38" s="669">
        <v>1422.9826</v>
      </c>
      <c r="N38" s="670">
        <v>1232.6420000000001</v>
      </c>
      <c r="O38" s="670">
        <v>1309.4232</v>
      </c>
      <c r="P38" s="655">
        <v>1296.9155000000001</v>
      </c>
      <c r="R38" s="668" t="s">
        <v>646</v>
      </c>
      <c r="S38" s="671" t="s">
        <v>110</v>
      </c>
      <c r="T38" s="669">
        <v>3933.1104</v>
      </c>
      <c r="U38" s="669" t="s">
        <v>110</v>
      </c>
      <c r="V38" s="669">
        <v>1135.8914</v>
      </c>
      <c r="W38" s="669">
        <v>1332.056</v>
      </c>
      <c r="X38" s="669">
        <v>928.73090000000002</v>
      </c>
      <c r="Y38" s="669">
        <v>803.28089999999997</v>
      </c>
      <c r="Z38" s="669">
        <v>800.30740000000003</v>
      </c>
      <c r="AA38" s="669">
        <v>966.96609999999998</v>
      </c>
      <c r="AB38" s="669">
        <v>954.85810000000004</v>
      </c>
      <c r="AC38" s="669">
        <v>1032.7953</v>
      </c>
      <c r="AD38" s="670">
        <v>865.93939999999998</v>
      </c>
      <c r="AE38" s="670">
        <v>937.471</v>
      </c>
      <c r="AF38" s="655">
        <v>925.8184</v>
      </c>
      <c r="AH38" s="668" t="s">
        <v>646</v>
      </c>
      <c r="AI38" s="703" t="s">
        <v>110</v>
      </c>
      <c r="AJ38" s="701">
        <v>87.102599999999995</v>
      </c>
      <c r="AK38" s="701" t="s">
        <v>110</v>
      </c>
      <c r="AL38" s="701">
        <v>70.255099999999999</v>
      </c>
      <c r="AM38" s="701">
        <v>78.446799999999996</v>
      </c>
      <c r="AN38" s="701">
        <v>70.258300000000006</v>
      </c>
      <c r="AO38" s="701">
        <v>69.475200000000001</v>
      </c>
      <c r="AP38" s="701">
        <v>68.564700000000002</v>
      </c>
      <c r="AQ38" s="701">
        <v>71.584999999999994</v>
      </c>
      <c r="AR38" s="701">
        <v>73.023700000000005</v>
      </c>
      <c r="AS38" s="701">
        <v>72.579599999999999</v>
      </c>
      <c r="AT38" s="711">
        <v>70.250699999999995</v>
      </c>
      <c r="AU38" s="711">
        <v>71.594200000000001</v>
      </c>
      <c r="AV38" s="702">
        <v>71.386200000000002</v>
      </c>
      <c r="AX38" s="668" t="s">
        <v>646</v>
      </c>
      <c r="AY38" s="703" t="s">
        <v>110</v>
      </c>
      <c r="AZ38" s="701">
        <v>61.127200000000002</v>
      </c>
      <c r="BA38" s="701" t="s">
        <v>110</v>
      </c>
      <c r="BB38" s="701">
        <v>21.796299999999999</v>
      </c>
      <c r="BC38" s="701">
        <v>36.977499999999999</v>
      </c>
      <c r="BD38" s="701">
        <v>26.0932</v>
      </c>
      <c r="BE38" s="701">
        <v>22.836300000000001</v>
      </c>
      <c r="BF38" s="701">
        <v>27.532599999999999</v>
      </c>
      <c r="BG38" s="701">
        <v>36.414099999999998</v>
      </c>
      <c r="BH38" s="701">
        <v>41.231699999999996</v>
      </c>
      <c r="BI38" s="701">
        <v>41.696800000000003</v>
      </c>
      <c r="BJ38" s="711">
        <v>24.176200000000001</v>
      </c>
      <c r="BK38" s="711">
        <v>36.978499999999997</v>
      </c>
      <c r="BL38" s="702">
        <v>34.996400000000001</v>
      </c>
      <c r="BN38" s="668" t="s">
        <v>646</v>
      </c>
      <c r="BO38" s="703" t="s">
        <v>110</v>
      </c>
      <c r="BP38" s="701">
        <v>7.6260000000000003</v>
      </c>
      <c r="BQ38" s="701" t="s">
        <v>110</v>
      </c>
      <c r="BR38" s="701">
        <v>20.7303</v>
      </c>
      <c r="BS38" s="701">
        <v>15.1724</v>
      </c>
      <c r="BT38" s="701">
        <v>20.655999999999999</v>
      </c>
      <c r="BU38" s="701">
        <v>20.043700000000001</v>
      </c>
      <c r="BV38" s="701">
        <v>22.404599999999999</v>
      </c>
      <c r="BW38" s="701">
        <v>16.434699999999999</v>
      </c>
      <c r="BX38" s="701">
        <v>19.106000000000002</v>
      </c>
      <c r="BY38" s="701">
        <v>15.9665</v>
      </c>
      <c r="BZ38" s="711">
        <v>19.835000000000001</v>
      </c>
      <c r="CA38" s="711">
        <v>18.277999999999999</v>
      </c>
      <c r="CB38" s="702">
        <v>18.519100000000002</v>
      </c>
      <c r="CD38" s="668" t="s">
        <v>646</v>
      </c>
      <c r="CE38" s="703" t="s">
        <v>110</v>
      </c>
      <c r="CF38" s="701">
        <v>3.7850000000000001</v>
      </c>
      <c r="CG38" s="701" t="s">
        <v>110</v>
      </c>
      <c r="CH38" s="701">
        <v>14.4557</v>
      </c>
      <c r="CI38" s="701">
        <v>11.795400000000001</v>
      </c>
      <c r="CJ38" s="701">
        <v>16.878699999999998</v>
      </c>
      <c r="CK38" s="701">
        <v>18.186399999999999</v>
      </c>
      <c r="CL38" s="701">
        <v>19.726299999999998</v>
      </c>
      <c r="CM38" s="701">
        <v>14.0723</v>
      </c>
      <c r="CN38" s="701">
        <v>16.345400000000001</v>
      </c>
      <c r="CO38" s="701">
        <v>14.3635</v>
      </c>
      <c r="CP38" s="711">
        <v>17.2652</v>
      </c>
      <c r="CQ38" s="711">
        <v>15.855499999999999</v>
      </c>
      <c r="CR38" s="702">
        <v>16.073799999999999</v>
      </c>
      <c r="CT38" s="668" t="s">
        <v>646</v>
      </c>
      <c r="CU38" s="703" t="s">
        <v>110</v>
      </c>
      <c r="CV38" s="701">
        <v>3.3668999999999998</v>
      </c>
      <c r="CW38" s="701" t="s">
        <v>110</v>
      </c>
      <c r="CX38" s="701">
        <v>1.4215</v>
      </c>
      <c r="CY38" s="701">
        <v>0.4718</v>
      </c>
      <c r="CZ38" s="701">
        <v>1.7314000000000001</v>
      </c>
      <c r="DA38" s="701">
        <v>1.3871</v>
      </c>
      <c r="DB38" s="701">
        <v>2.0163000000000002</v>
      </c>
      <c r="DC38" s="701">
        <v>2.3336000000000001</v>
      </c>
      <c r="DD38" s="701">
        <v>1.8287</v>
      </c>
      <c r="DE38" s="701">
        <v>3.7595000000000001</v>
      </c>
      <c r="DF38" s="711">
        <v>1.3889</v>
      </c>
      <c r="DG38" s="711">
        <v>2.3445999999999998</v>
      </c>
      <c r="DH38" s="702">
        <v>2.1966000000000001</v>
      </c>
      <c r="DJ38" s="668" t="s">
        <v>646</v>
      </c>
      <c r="DK38" s="703" t="s">
        <v>110</v>
      </c>
      <c r="DL38" s="701">
        <v>-30.975899999999999</v>
      </c>
      <c r="DM38" s="701" t="s">
        <v>110</v>
      </c>
      <c r="DN38" s="701">
        <v>1.2209000000000001</v>
      </c>
      <c r="DO38" s="701">
        <v>-2.4136000000000002</v>
      </c>
      <c r="DP38" s="701">
        <v>1.8069999999999999</v>
      </c>
      <c r="DQ38" s="701">
        <v>3.9113000000000002</v>
      </c>
      <c r="DR38" s="701">
        <v>1.5408999999999999</v>
      </c>
      <c r="DS38" s="701">
        <v>6.8509000000000002</v>
      </c>
      <c r="DT38" s="701">
        <v>3.8807999999999998</v>
      </c>
      <c r="DU38" s="701">
        <v>8.1204000000000001</v>
      </c>
      <c r="DV38" s="711">
        <v>2.8858999999999999</v>
      </c>
      <c r="DW38" s="711">
        <v>5.1673999999999998</v>
      </c>
      <c r="DX38" s="702">
        <v>4.8140999999999998</v>
      </c>
    </row>
    <row r="39" spans="2:128" s="617" customFormat="1" ht="15.75" customHeight="1">
      <c r="B39" s="672" t="s">
        <v>850</v>
      </c>
      <c r="C39" s="673"/>
      <c r="D39" s="673"/>
      <c r="E39" s="673"/>
      <c r="F39" s="673"/>
      <c r="G39" s="673"/>
      <c r="H39" s="673"/>
      <c r="I39" s="673"/>
      <c r="J39" s="673"/>
      <c r="K39" s="673"/>
      <c r="L39" s="673"/>
      <c r="M39" s="673"/>
      <c r="N39" s="674"/>
      <c r="O39" s="674"/>
      <c r="P39" s="675"/>
      <c r="R39" s="672" t="s">
        <v>850</v>
      </c>
      <c r="S39" s="673"/>
      <c r="T39" s="673"/>
      <c r="U39" s="673"/>
      <c r="V39" s="673"/>
      <c r="W39" s="673"/>
      <c r="X39" s="673"/>
      <c r="Y39" s="673"/>
      <c r="Z39" s="673"/>
      <c r="AA39" s="673"/>
      <c r="AB39" s="673"/>
      <c r="AC39" s="673"/>
      <c r="AD39" s="674"/>
      <c r="AE39" s="674"/>
      <c r="AF39" s="675"/>
      <c r="AH39" s="672" t="s">
        <v>850</v>
      </c>
      <c r="AI39" s="704"/>
      <c r="AJ39" s="704"/>
      <c r="AK39" s="704"/>
      <c r="AL39" s="704"/>
      <c r="AM39" s="704"/>
      <c r="AN39" s="704"/>
      <c r="AO39" s="704"/>
      <c r="AP39" s="704"/>
      <c r="AQ39" s="704"/>
      <c r="AR39" s="704"/>
      <c r="AS39" s="704"/>
      <c r="AT39" s="712"/>
      <c r="AU39" s="712"/>
      <c r="AV39" s="705"/>
      <c r="AX39" s="672" t="s">
        <v>850</v>
      </c>
      <c r="AY39" s="704"/>
      <c r="AZ39" s="704"/>
      <c r="BA39" s="704"/>
      <c r="BB39" s="704"/>
      <c r="BC39" s="704"/>
      <c r="BD39" s="704"/>
      <c r="BE39" s="704"/>
      <c r="BF39" s="704"/>
      <c r="BG39" s="704"/>
      <c r="BH39" s="704"/>
      <c r="BI39" s="704"/>
      <c r="BJ39" s="712"/>
      <c r="BK39" s="712"/>
      <c r="BL39" s="705"/>
      <c r="BN39" s="672" t="s">
        <v>850</v>
      </c>
      <c r="BO39" s="704"/>
      <c r="BP39" s="704"/>
      <c r="BQ39" s="704"/>
      <c r="BR39" s="704"/>
      <c r="BS39" s="704"/>
      <c r="BT39" s="704"/>
      <c r="BU39" s="704"/>
      <c r="BV39" s="704"/>
      <c r="BW39" s="704"/>
      <c r="BX39" s="704"/>
      <c r="BY39" s="704"/>
      <c r="BZ39" s="712"/>
      <c r="CA39" s="712"/>
      <c r="CB39" s="705"/>
      <c r="CD39" s="672" t="s">
        <v>850</v>
      </c>
      <c r="CE39" s="704"/>
      <c r="CF39" s="704"/>
      <c r="CG39" s="704"/>
      <c r="CH39" s="704"/>
      <c r="CI39" s="704"/>
      <c r="CJ39" s="704"/>
      <c r="CK39" s="704"/>
      <c r="CL39" s="704"/>
      <c r="CM39" s="704"/>
      <c r="CN39" s="704"/>
      <c r="CO39" s="704"/>
      <c r="CP39" s="712"/>
      <c r="CQ39" s="712"/>
      <c r="CR39" s="705"/>
      <c r="CT39" s="672" t="s">
        <v>850</v>
      </c>
      <c r="CU39" s="704"/>
      <c r="CV39" s="704"/>
      <c r="CW39" s="704"/>
      <c r="CX39" s="704"/>
      <c r="CY39" s="704"/>
      <c r="CZ39" s="704"/>
      <c r="DA39" s="704"/>
      <c r="DB39" s="704"/>
      <c r="DC39" s="704"/>
      <c r="DD39" s="704"/>
      <c r="DE39" s="704"/>
      <c r="DF39" s="712"/>
      <c r="DG39" s="712"/>
      <c r="DH39" s="705"/>
      <c r="DJ39" s="672" t="s">
        <v>850</v>
      </c>
      <c r="DK39" s="704"/>
      <c r="DL39" s="704"/>
      <c r="DM39" s="704"/>
      <c r="DN39" s="704"/>
      <c r="DO39" s="704"/>
      <c r="DP39" s="704"/>
      <c r="DQ39" s="704"/>
      <c r="DR39" s="704"/>
      <c r="DS39" s="704"/>
      <c r="DT39" s="704"/>
      <c r="DU39" s="704"/>
      <c r="DV39" s="712"/>
      <c r="DW39" s="712"/>
      <c r="DX39" s="705"/>
    </row>
    <row r="40" spans="2:128" s="506" customFormat="1" ht="15.75" customHeight="1">
      <c r="B40" s="676" t="s">
        <v>647</v>
      </c>
      <c r="C40" s="669">
        <v>658.24699999999996</v>
      </c>
      <c r="D40" s="669">
        <v>946.22220000000004</v>
      </c>
      <c r="E40" s="669">
        <v>724.23479999999995</v>
      </c>
      <c r="F40" s="669">
        <v>773.40099999999995</v>
      </c>
      <c r="G40" s="669">
        <v>873.29600000000005</v>
      </c>
      <c r="H40" s="669">
        <v>1035.0226</v>
      </c>
      <c r="I40" s="669">
        <v>1093.4822999999999</v>
      </c>
      <c r="J40" s="669">
        <v>1303.0445</v>
      </c>
      <c r="K40" s="669">
        <v>1484.7594999999999</v>
      </c>
      <c r="L40" s="669">
        <v>1681.1659</v>
      </c>
      <c r="M40" s="669">
        <v>1523.5175999999999</v>
      </c>
      <c r="N40" s="670">
        <v>1006.3279</v>
      </c>
      <c r="O40" s="670">
        <v>1509.758</v>
      </c>
      <c r="P40" s="655">
        <v>1436.3554999999999</v>
      </c>
      <c r="R40" s="676" t="s">
        <v>647</v>
      </c>
      <c r="S40" s="669">
        <v>416.64229999999998</v>
      </c>
      <c r="T40" s="669">
        <v>579.89369999999997</v>
      </c>
      <c r="U40" s="669">
        <v>433.62880000000001</v>
      </c>
      <c r="V40" s="669">
        <v>486.74869999999999</v>
      </c>
      <c r="W40" s="669">
        <v>595.07320000000004</v>
      </c>
      <c r="X40" s="669">
        <v>715.87840000000006</v>
      </c>
      <c r="Y40" s="669">
        <v>776.9873</v>
      </c>
      <c r="Z40" s="669">
        <v>919.36300000000006</v>
      </c>
      <c r="AA40" s="669">
        <v>1017.8407999999999</v>
      </c>
      <c r="AB40" s="669">
        <v>1135.4585</v>
      </c>
      <c r="AC40" s="669">
        <v>1060.5154</v>
      </c>
      <c r="AD40" s="670">
        <v>699.11379999999997</v>
      </c>
      <c r="AE40" s="670">
        <v>1043.6659999999999</v>
      </c>
      <c r="AF40" s="655">
        <v>993.42859999999996</v>
      </c>
      <c r="AH40" s="676" t="s">
        <v>647</v>
      </c>
      <c r="AI40" s="701">
        <v>63.295699999999997</v>
      </c>
      <c r="AJ40" s="701">
        <v>61.285200000000003</v>
      </c>
      <c r="AK40" s="701">
        <v>59.874099999999999</v>
      </c>
      <c r="AL40" s="701">
        <v>62.936100000000003</v>
      </c>
      <c r="AM40" s="701">
        <v>68.141099999999994</v>
      </c>
      <c r="AN40" s="701">
        <v>69.165499999999994</v>
      </c>
      <c r="AO40" s="701">
        <v>71.056200000000004</v>
      </c>
      <c r="AP40" s="701">
        <v>70.555000000000007</v>
      </c>
      <c r="AQ40" s="701">
        <v>68.552599999999998</v>
      </c>
      <c r="AR40" s="701">
        <v>67.539900000000003</v>
      </c>
      <c r="AS40" s="701">
        <v>69.609700000000004</v>
      </c>
      <c r="AT40" s="711">
        <v>69.471800000000002</v>
      </c>
      <c r="AU40" s="711">
        <v>69.128</v>
      </c>
      <c r="AV40" s="702">
        <v>69.1631</v>
      </c>
      <c r="AX40" s="676" t="s">
        <v>647</v>
      </c>
      <c r="AY40" s="701">
        <v>32.761699999999998</v>
      </c>
      <c r="AZ40" s="701">
        <v>45.886200000000002</v>
      </c>
      <c r="BA40" s="701">
        <v>51.828200000000002</v>
      </c>
      <c r="BB40" s="701">
        <v>56.456699999999998</v>
      </c>
      <c r="BC40" s="701">
        <v>62.8337</v>
      </c>
      <c r="BD40" s="701">
        <v>63.098100000000002</v>
      </c>
      <c r="BE40" s="701">
        <v>63.404200000000003</v>
      </c>
      <c r="BF40" s="701">
        <v>64.667599999999993</v>
      </c>
      <c r="BG40" s="701">
        <v>62.582000000000001</v>
      </c>
      <c r="BH40" s="701">
        <v>59.657299999999999</v>
      </c>
      <c r="BI40" s="701">
        <v>56.186599999999999</v>
      </c>
      <c r="BJ40" s="711">
        <v>62.456000000000003</v>
      </c>
      <c r="BK40" s="711">
        <v>59.155200000000001</v>
      </c>
      <c r="BL40" s="702">
        <v>59.492400000000004</v>
      </c>
      <c r="BN40" s="676" t="s">
        <v>647</v>
      </c>
      <c r="BO40" s="701">
        <v>23.810500000000001</v>
      </c>
      <c r="BP40" s="701">
        <v>19.2348</v>
      </c>
      <c r="BQ40" s="701">
        <v>18.751000000000001</v>
      </c>
      <c r="BR40" s="701">
        <v>15.8361</v>
      </c>
      <c r="BS40" s="701">
        <v>12.171799999999999</v>
      </c>
      <c r="BT40" s="701">
        <v>11.2318</v>
      </c>
      <c r="BU40" s="701">
        <v>11.1654</v>
      </c>
      <c r="BV40" s="701">
        <v>12.6813</v>
      </c>
      <c r="BW40" s="701">
        <v>14.353</v>
      </c>
      <c r="BX40" s="701">
        <v>14.2333</v>
      </c>
      <c r="BY40" s="701">
        <v>13.6256</v>
      </c>
      <c r="BZ40" s="711">
        <v>11.85</v>
      </c>
      <c r="CA40" s="711">
        <v>13.7963</v>
      </c>
      <c r="CB40" s="702">
        <v>13.5975</v>
      </c>
      <c r="CD40" s="676" t="s">
        <v>647</v>
      </c>
      <c r="CE40" s="701">
        <v>16.0365</v>
      </c>
      <c r="CF40" s="701">
        <v>14.2517</v>
      </c>
      <c r="CG40" s="701">
        <v>14.290699999999999</v>
      </c>
      <c r="CH40" s="701">
        <v>13.359500000000001</v>
      </c>
      <c r="CI40" s="701">
        <v>10.1816</v>
      </c>
      <c r="CJ40" s="701">
        <v>9.4590999999999994</v>
      </c>
      <c r="CK40" s="701">
        <v>9.0699000000000005</v>
      </c>
      <c r="CL40" s="701">
        <v>10.3626</v>
      </c>
      <c r="CM40" s="701">
        <v>11.690300000000001</v>
      </c>
      <c r="CN40" s="701">
        <v>11.1685</v>
      </c>
      <c r="CO40" s="701">
        <v>11.294700000000001</v>
      </c>
      <c r="CP40" s="711">
        <v>9.7512000000000008</v>
      </c>
      <c r="CQ40" s="711">
        <v>11.270899999999999</v>
      </c>
      <c r="CR40" s="702">
        <v>11.1157</v>
      </c>
      <c r="CT40" s="676" t="s">
        <v>647</v>
      </c>
      <c r="CU40" s="701">
        <v>3.2507000000000001</v>
      </c>
      <c r="CV40" s="701">
        <v>4.9664000000000001</v>
      </c>
      <c r="CW40" s="701">
        <v>7.4638</v>
      </c>
      <c r="CX40" s="701">
        <v>9.0862999999999996</v>
      </c>
      <c r="CY40" s="701">
        <v>9.1795000000000009</v>
      </c>
      <c r="CZ40" s="701">
        <v>9.2662999999999993</v>
      </c>
      <c r="DA40" s="701">
        <v>8.5317000000000007</v>
      </c>
      <c r="DB40" s="701">
        <v>7.9656000000000002</v>
      </c>
      <c r="DC40" s="701">
        <v>8.0170999999999992</v>
      </c>
      <c r="DD40" s="701">
        <v>7.1837999999999997</v>
      </c>
      <c r="DE40" s="701">
        <v>6.8754999999999997</v>
      </c>
      <c r="DF40" s="711">
        <v>8.7637999999999998</v>
      </c>
      <c r="DG40" s="711">
        <v>7.3113999999999999</v>
      </c>
      <c r="DH40" s="702">
        <v>7.4598000000000004</v>
      </c>
      <c r="DJ40" s="676" t="s">
        <v>647</v>
      </c>
      <c r="DK40" s="701">
        <v>22.961300000000001</v>
      </c>
      <c r="DL40" s="701">
        <v>30.1221</v>
      </c>
      <c r="DM40" s="701">
        <v>29.290299999999998</v>
      </c>
      <c r="DN40" s="701">
        <v>16.887799999999999</v>
      </c>
      <c r="DO40" s="701">
        <v>16.651299999999999</v>
      </c>
      <c r="DP40" s="701">
        <v>14.406700000000001</v>
      </c>
      <c r="DQ40" s="701">
        <v>13.7407</v>
      </c>
      <c r="DR40" s="701">
        <v>13.3041</v>
      </c>
      <c r="DS40" s="701">
        <v>11.861499999999999</v>
      </c>
      <c r="DT40" s="701">
        <v>14.353899999999999</v>
      </c>
      <c r="DU40" s="701">
        <v>9.1717999999999993</v>
      </c>
      <c r="DV40" s="711">
        <v>14.709300000000001</v>
      </c>
      <c r="DW40" s="711">
        <v>11.071300000000001</v>
      </c>
      <c r="DX40" s="702">
        <v>11.443</v>
      </c>
    </row>
    <row r="41" spans="2:128" s="617" customFormat="1" ht="15.75" customHeight="1">
      <c r="B41" s="677" t="s">
        <v>608</v>
      </c>
      <c r="C41" s="678">
        <v>1186.5268000000001</v>
      </c>
      <c r="D41" s="678">
        <v>830.75930000000005</v>
      </c>
      <c r="E41" s="678">
        <v>699.83590000000004</v>
      </c>
      <c r="F41" s="678">
        <v>734.86659999999995</v>
      </c>
      <c r="G41" s="678">
        <v>854.77880000000005</v>
      </c>
      <c r="H41" s="678">
        <v>1002.9193</v>
      </c>
      <c r="I41" s="678">
        <v>1123.8481999999999</v>
      </c>
      <c r="J41" s="678">
        <v>1281.2361000000001</v>
      </c>
      <c r="K41" s="678">
        <v>1368.4649999999999</v>
      </c>
      <c r="L41" s="678">
        <v>1423.6329000000001</v>
      </c>
      <c r="M41" s="678">
        <v>1365.8803</v>
      </c>
      <c r="N41" s="679">
        <v>911.67650000000003</v>
      </c>
      <c r="O41" s="679">
        <v>1360.6244999999999</v>
      </c>
      <c r="P41" s="680">
        <v>1171.0916</v>
      </c>
      <c r="R41" s="677" t="s">
        <v>608</v>
      </c>
      <c r="S41" s="678">
        <v>546.17340000000002</v>
      </c>
      <c r="T41" s="678">
        <v>394.16660000000002</v>
      </c>
      <c r="U41" s="678">
        <v>365.65089999999998</v>
      </c>
      <c r="V41" s="678">
        <v>449.83530000000002</v>
      </c>
      <c r="W41" s="678">
        <v>554.35990000000004</v>
      </c>
      <c r="X41" s="678">
        <v>677.73580000000004</v>
      </c>
      <c r="Y41" s="678">
        <v>767.13679999999999</v>
      </c>
      <c r="Z41" s="678">
        <v>867.86320000000001</v>
      </c>
      <c r="AA41" s="678">
        <v>914.43830000000003</v>
      </c>
      <c r="AB41" s="678">
        <v>943.74379999999996</v>
      </c>
      <c r="AC41" s="678">
        <v>866.50049999999999</v>
      </c>
      <c r="AD41" s="679">
        <v>592.34220000000005</v>
      </c>
      <c r="AE41" s="679">
        <v>905.15909999999997</v>
      </c>
      <c r="AF41" s="680">
        <v>773.09680000000003</v>
      </c>
      <c r="AH41" s="677" t="s">
        <v>608</v>
      </c>
      <c r="AI41" s="704">
        <v>46.031300000000002</v>
      </c>
      <c r="AJ41" s="704">
        <v>47.4465</v>
      </c>
      <c r="AK41" s="704">
        <v>52.248100000000001</v>
      </c>
      <c r="AL41" s="704">
        <v>61.213200000000001</v>
      </c>
      <c r="AM41" s="704">
        <v>64.854200000000006</v>
      </c>
      <c r="AN41" s="704">
        <v>67.576300000000003</v>
      </c>
      <c r="AO41" s="704">
        <v>68.259799999999998</v>
      </c>
      <c r="AP41" s="704">
        <v>67.736400000000003</v>
      </c>
      <c r="AQ41" s="704">
        <v>66.822199999999995</v>
      </c>
      <c r="AR41" s="704">
        <v>66.291200000000003</v>
      </c>
      <c r="AS41" s="704">
        <v>63.439</v>
      </c>
      <c r="AT41" s="712">
        <v>64.972800000000007</v>
      </c>
      <c r="AU41" s="712">
        <v>66.525300000000001</v>
      </c>
      <c r="AV41" s="705">
        <v>66.015100000000004</v>
      </c>
      <c r="AX41" s="677" t="s">
        <v>608</v>
      </c>
      <c r="AY41" s="704">
        <v>34.8673</v>
      </c>
      <c r="AZ41" s="704">
        <v>38.793999999999997</v>
      </c>
      <c r="BA41" s="704">
        <v>45.755499999999998</v>
      </c>
      <c r="BB41" s="704">
        <v>56.1235</v>
      </c>
      <c r="BC41" s="704">
        <v>59.991700000000002</v>
      </c>
      <c r="BD41" s="704">
        <v>61.118200000000002</v>
      </c>
      <c r="BE41" s="704">
        <v>58.771999999999998</v>
      </c>
      <c r="BF41" s="704">
        <v>57.095799999999997</v>
      </c>
      <c r="BG41" s="704">
        <v>57.6877</v>
      </c>
      <c r="BH41" s="704">
        <v>55.897599999999997</v>
      </c>
      <c r="BI41" s="704">
        <v>53.401299999999999</v>
      </c>
      <c r="BJ41" s="712">
        <v>58.005899999999997</v>
      </c>
      <c r="BK41" s="712">
        <v>56.637799999999999</v>
      </c>
      <c r="BL41" s="705">
        <v>57.087400000000002</v>
      </c>
      <c r="BN41" s="677" t="s">
        <v>608</v>
      </c>
      <c r="BO41" s="704">
        <v>29.772400000000001</v>
      </c>
      <c r="BP41" s="704">
        <v>30.1038</v>
      </c>
      <c r="BQ41" s="704">
        <v>26.301400000000001</v>
      </c>
      <c r="BR41" s="704">
        <v>20.8919</v>
      </c>
      <c r="BS41" s="704">
        <v>18.0855</v>
      </c>
      <c r="BT41" s="704">
        <v>15.8081</v>
      </c>
      <c r="BU41" s="704">
        <v>16.224799999999998</v>
      </c>
      <c r="BV41" s="704">
        <v>18.148900000000001</v>
      </c>
      <c r="BW41" s="704">
        <v>18.548999999999999</v>
      </c>
      <c r="BX41" s="704">
        <v>19.584299999999999</v>
      </c>
      <c r="BY41" s="704">
        <v>20.192799999999998</v>
      </c>
      <c r="BZ41" s="712">
        <v>18.1722</v>
      </c>
      <c r="CA41" s="712">
        <v>18.898399999999999</v>
      </c>
      <c r="CB41" s="705">
        <v>18.659700000000001</v>
      </c>
      <c r="CD41" s="677" t="s">
        <v>608</v>
      </c>
      <c r="CE41" s="704">
        <v>20.845600000000001</v>
      </c>
      <c r="CF41" s="704">
        <v>22.595800000000001</v>
      </c>
      <c r="CG41" s="704">
        <v>20.683599999999998</v>
      </c>
      <c r="CH41" s="704">
        <v>17.273299999999999</v>
      </c>
      <c r="CI41" s="704">
        <v>15.2676</v>
      </c>
      <c r="CJ41" s="704">
        <v>13.3255</v>
      </c>
      <c r="CK41" s="704">
        <v>13.954499999999999</v>
      </c>
      <c r="CL41" s="704">
        <v>15.613899999999999</v>
      </c>
      <c r="CM41" s="704">
        <v>15.753</v>
      </c>
      <c r="CN41" s="704">
        <v>16.445799999999998</v>
      </c>
      <c r="CO41" s="704">
        <v>17.137799999999999</v>
      </c>
      <c r="CP41" s="712">
        <v>15.254799999999999</v>
      </c>
      <c r="CQ41" s="712">
        <v>16.046800000000001</v>
      </c>
      <c r="CR41" s="705">
        <v>15.7865</v>
      </c>
      <c r="CT41" s="677" t="s">
        <v>608</v>
      </c>
      <c r="CU41" s="704">
        <v>8.4427000000000003</v>
      </c>
      <c r="CV41" s="704">
        <v>6.9268000000000001</v>
      </c>
      <c r="CW41" s="704">
        <v>7.2630999999999997</v>
      </c>
      <c r="CX41" s="704">
        <v>7.2008000000000001</v>
      </c>
      <c r="CY41" s="704">
        <v>7.5353000000000003</v>
      </c>
      <c r="CZ41" s="704">
        <v>7.3209</v>
      </c>
      <c r="DA41" s="704">
        <v>6.9451999999999998</v>
      </c>
      <c r="DB41" s="704">
        <v>6.6478000000000002</v>
      </c>
      <c r="DC41" s="704">
        <v>6.8840000000000003</v>
      </c>
      <c r="DD41" s="704">
        <v>7.2725</v>
      </c>
      <c r="DE41" s="704">
        <v>7.0061</v>
      </c>
      <c r="DF41" s="712">
        <v>7.1904000000000003</v>
      </c>
      <c r="DG41" s="712">
        <v>6.9419000000000004</v>
      </c>
      <c r="DH41" s="705">
        <v>7.0235000000000003</v>
      </c>
      <c r="DJ41" s="677" t="s">
        <v>608</v>
      </c>
      <c r="DK41" s="704">
        <v>22.088100000000001</v>
      </c>
      <c r="DL41" s="704">
        <v>24.6568</v>
      </c>
      <c r="DM41" s="704">
        <v>23.150200000000002</v>
      </c>
      <c r="DN41" s="704">
        <v>19.879200000000001</v>
      </c>
      <c r="DO41" s="704">
        <v>18.637599999999999</v>
      </c>
      <c r="DP41" s="704">
        <v>16.6052</v>
      </c>
      <c r="DQ41" s="704">
        <v>14.9192</v>
      </c>
      <c r="DR41" s="704">
        <v>13.5341</v>
      </c>
      <c r="DS41" s="704">
        <v>12.501300000000001</v>
      </c>
      <c r="DT41" s="704">
        <v>10.7935</v>
      </c>
      <c r="DU41" s="704">
        <v>12.2911</v>
      </c>
      <c r="DV41" s="712">
        <v>17.491499999999998</v>
      </c>
      <c r="DW41" s="712">
        <v>12.2814</v>
      </c>
      <c r="DX41" s="705">
        <v>13.9937</v>
      </c>
    </row>
    <row r="42" spans="2:128" s="506" customFormat="1" ht="15.75" customHeight="1">
      <c r="B42" s="681" t="s">
        <v>104</v>
      </c>
      <c r="C42" s="669">
        <v>1151.0427</v>
      </c>
      <c r="D42" s="669">
        <v>866.56949999999995</v>
      </c>
      <c r="E42" s="669">
        <v>735.88400000000001</v>
      </c>
      <c r="F42" s="669">
        <v>769.2627</v>
      </c>
      <c r="G42" s="669">
        <v>888.16890000000001</v>
      </c>
      <c r="H42" s="669">
        <v>1008.332</v>
      </c>
      <c r="I42" s="669">
        <v>1115.8159000000001</v>
      </c>
      <c r="J42" s="669">
        <v>1242.1405</v>
      </c>
      <c r="K42" s="669">
        <v>1160.6185</v>
      </c>
      <c r="L42" s="669" t="s">
        <v>110</v>
      </c>
      <c r="M42" s="669" t="s">
        <v>110</v>
      </c>
      <c r="N42" s="670">
        <v>880.81679999999994</v>
      </c>
      <c r="O42" s="670">
        <v>1230.8952999999999</v>
      </c>
      <c r="P42" s="655">
        <v>919.56039999999996</v>
      </c>
      <c r="R42" s="681" t="s">
        <v>104</v>
      </c>
      <c r="S42" s="669">
        <v>471.92590000000001</v>
      </c>
      <c r="T42" s="669">
        <v>371.22329999999999</v>
      </c>
      <c r="U42" s="669">
        <v>355.35500000000002</v>
      </c>
      <c r="V42" s="669">
        <v>423.7011</v>
      </c>
      <c r="W42" s="669">
        <v>540.43849999999998</v>
      </c>
      <c r="X42" s="669">
        <v>638.06010000000003</v>
      </c>
      <c r="Y42" s="669">
        <v>724.16030000000001</v>
      </c>
      <c r="Z42" s="669">
        <v>829.12649999999996</v>
      </c>
      <c r="AA42" s="669">
        <v>755.42309999999998</v>
      </c>
      <c r="AB42" s="669" t="s">
        <v>110</v>
      </c>
      <c r="AC42" s="669" t="s">
        <v>110</v>
      </c>
      <c r="AD42" s="670">
        <v>513.03750000000002</v>
      </c>
      <c r="AE42" s="670">
        <v>818.95979999999997</v>
      </c>
      <c r="AF42" s="655">
        <v>546.89430000000004</v>
      </c>
      <c r="AH42" s="681" t="s">
        <v>104</v>
      </c>
      <c r="AI42" s="701">
        <v>40.999899999999997</v>
      </c>
      <c r="AJ42" s="701">
        <v>42.838299999999997</v>
      </c>
      <c r="AK42" s="701">
        <v>48.289499999999997</v>
      </c>
      <c r="AL42" s="701">
        <v>55.078899999999997</v>
      </c>
      <c r="AM42" s="701">
        <v>60.848599999999998</v>
      </c>
      <c r="AN42" s="701">
        <v>63.278799999999997</v>
      </c>
      <c r="AO42" s="701">
        <v>64.899600000000007</v>
      </c>
      <c r="AP42" s="701">
        <v>66.749799999999993</v>
      </c>
      <c r="AQ42" s="701">
        <v>65.087999999999994</v>
      </c>
      <c r="AR42" s="701" t="s">
        <v>110</v>
      </c>
      <c r="AS42" s="701" t="s">
        <v>110</v>
      </c>
      <c r="AT42" s="711">
        <v>58.245699999999999</v>
      </c>
      <c r="AU42" s="711">
        <v>66.533699999999996</v>
      </c>
      <c r="AV42" s="702">
        <v>59.473500000000001</v>
      </c>
      <c r="AX42" s="681" t="s">
        <v>104</v>
      </c>
      <c r="AY42" s="701">
        <v>29.947199999999999</v>
      </c>
      <c r="AZ42" s="701">
        <v>34.287500000000001</v>
      </c>
      <c r="BA42" s="701">
        <v>41.588999999999999</v>
      </c>
      <c r="BB42" s="701">
        <v>50.058300000000003</v>
      </c>
      <c r="BC42" s="701">
        <v>55.685899999999997</v>
      </c>
      <c r="BD42" s="701">
        <v>56.969299999999997</v>
      </c>
      <c r="BE42" s="701">
        <v>57.180399999999999</v>
      </c>
      <c r="BF42" s="701">
        <v>59.561199999999999</v>
      </c>
      <c r="BG42" s="701">
        <v>50.519799999999996</v>
      </c>
      <c r="BH42" s="701" t="s">
        <v>110</v>
      </c>
      <c r="BI42" s="701" t="s">
        <v>110</v>
      </c>
      <c r="BJ42" s="711">
        <v>52.101100000000002</v>
      </c>
      <c r="BK42" s="711">
        <v>58.385199999999998</v>
      </c>
      <c r="BL42" s="702">
        <v>53.031999999999996</v>
      </c>
      <c r="BN42" s="681" t="s">
        <v>104</v>
      </c>
      <c r="BO42" s="701">
        <v>32.587200000000003</v>
      </c>
      <c r="BP42" s="701">
        <v>31.856000000000002</v>
      </c>
      <c r="BQ42" s="701">
        <v>29.0746</v>
      </c>
      <c r="BR42" s="701">
        <v>24.872699999999998</v>
      </c>
      <c r="BS42" s="701">
        <v>21.4282</v>
      </c>
      <c r="BT42" s="701">
        <v>19.668900000000001</v>
      </c>
      <c r="BU42" s="701">
        <v>18.6647</v>
      </c>
      <c r="BV42" s="701">
        <v>18.226800000000001</v>
      </c>
      <c r="BW42" s="701">
        <v>20.396000000000001</v>
      </c>
      <c r="BX42" s="701" t="s">
        <v>110</v>
      </c>
      <c r="BY42" s="701" t="s">
        <v>110</v>
      </c>
      <c r="BZ42" s="711">
        <v>22.863499999999998</v>
      </c>
      <c r="CA42" s="711">
        <v>18.509</v>
      </c>
      <c r="CB42" s="702">
        <v>22.218399999999999</v>
      </c>
      <c r="CD42" s="681" t="s">
        <v>104</v>
      </c>
      <c r="CE42" s="701">
        <v>22.692599999999999</v>
      </c>
      <c r="CF42" s="701">
        <v>23.197600000000001</v>
      </c>
      <c r="CG42" s="701">
        <v>22.019600000000001</v>
      </c>
      <c r="CH42" s="701">
        <v>20.561699999999998</v>
      </c>
      <c r="CI42" s="701">
        <v>18.1755</v>
      </c>
      <c r="CJ42" s="701">
        <v>16.614999999999998</v>
      </c>
      <c r="CK42" s="701">
        <v>15.5594</v>
      </c>
      <c r="CL42" s="701">
        <v>15.212400000000001</v>
      </c>
      <c r="CM42" s="701">
        <v>17.520900000000001</v>
      </c>
      <c r="CN42" s="701" t="s">
        <v>110</v>
      </c>
      <c r="CO42" s="701" t="s">
        <v>110</v>
      </c>
      <c r="CP42" s="711">
        <v>18.732399999999998</v>
      </c>
      <c r="CQ42" s="711">
        <v>15.512600000000001</v>
      </c>
      <c r="CR42" s="702">
        <v>18.255500000000001</v>
      </c>
      <c r="CT42" s="681" t="s">
        <v>104</v>
      </c>
      <c r="CU42" s="701">
        <v>10.250500000000001</v>
      </c>
      <c r="CV42" s="701">
        <v>9.8008000000000006</v>
      </c>
      <c r="CW42" s="701">
        <v>8.3943999999999992</v>
      </c>
      <c r="CX42" s="701">
        <v>8.0213000000000001</v>
      </c>
      <c r="CY42" s="701">
        <v>7.7119</v>
      </c>
      <c r="CZ42" s="701">
        <v>7.5701999999999998</v>
      </c>
      <c r="DA42" s="701">
        <v>7.4992000000000001</v>
      </c>
      <c r="DB42" s="701">
        <v>6.6604000000000001</v>
      </c>
      <c r="DC42" s="701">
        <v>4.9520999999999997</v>
      </c>
      <c r="DD42" s="701" t="s">
        <v>110</v>
      </c>
      <c r="DE42" s="701" t="s">
        <v>110</v>
      </c>
      <c r="DF42" s="711">
        <v>7.8978999999999999</v>
      </c>
      <c r="DG42" s="711">
        <v>6.4382000000000001</v>
      </c>
      <c r="DH42" s="702">
        <v>7.6816000000000004</v>
      </c>
      <c r="DJ42" s="681" t="s">
        <v>104</v>
      </c>
      <c r="DK42" s="701">
        <v>23.856999999999999</v>
      </c>
      <c r="DL42" s="701">
        <v>23.555299999999999</v>
      </c>
      <c r="DM42" s="701">
        <v>21.319099999999999</v>
      </c>
      <c r="DN42" s="701">
        <v>19.898700000000002</v>
      </c>
      <c r="DO42" s="701">
        <v>19.070900000000002</v>
      </c>
      <c r="DP42" s="701">
        <v>18.284300000000002</v>
      </c>
      <c r="DQ42" s="701">
        <v>16.922999999999998</v>
      </c>
      <c r="DR42" s="701">
        <v>13.7661</v>
      </c>
      <c r="DS42" s="701">
        <v>9.6026000000000007</v>
      </c>
      <c r="DT42" s="701" t="s">
        <v>110</v>
      </c>
      <c r="DU42" s="701" t="s">
        <v>110</v>
      </c>
      <c r="DV42" s="711">
        <v>19.1477</v>
      </c>
      <c r="DW42" s="711">
        <v>13.224600000000001</v>
      </c>
      <c r="DX42" s="702">
        <v>18.270199999999999</v>
      </c>
    </row>
    <row r="43" spans="2:128" s="617" customFormat="1" ht="15.75" customHeight="1">
      <c r="B43" s="682" t="s">
        <v>103</v>
      </c>
      <c r="C43" s="683">
        <v>1139.7674999999999</v>
      </c>
      <c r="D43" s="683">
        <v>851.40340000000003</v>
      </c>
      <c r="E43" s="683">
        <v>798.22799999999995</v>
      </c>
      <c r="F43" s="683">
        <v>913.71429999999998</v>
      </c>
      <c r="G43" s="683">
        <v>1174.4531999999999</v>
      </c>
      <c r="H43" s="683">
        <v>1157.4170999999999</v>
      </c>
      <c r="I43" s="683">
        <v>1323.8235</v>
      </c>
      <c r="J43" s="683">
        <v>1296.9780000000001</v>
      </c>
      <c r="K43" s="683" t="s">
        <v>110</v>
      </c>
      <c r="L43" s="683" t="s">
        <v>110</v>
      </c>
      <c r="M43" s="683" t="s">
        <v>110</v>
      </c>
      <c r="N43" s="685">
        <v>996.74069999999995</v>
      </c>
      <c r="O43" s="685">
        <v>1296.9780000000001</v>
      </c>
      <c r="P43" s="686">
        <v>1012.4696</v>
      </c>
      <c r="R43" s="682" t="s">
        <v>103</v>
      </c>
      <c r="S43" s="683">
        <v>438.24680000000001</v>
      </c>
      <c r="T43" s="683">
        <v>356.1259</v>
      </c>
      <c r="U43" s="683">
        <v>384.20409999999998</v>
      </c>
      <c r="V43" s="683">
        <v>492.33330000000001</v>
      </c>
      <c r="W43" s="683">
        <v>687.95749999999998</v>
      </c>
      <c r="X43" s="683">
        <v>663.13879999999995</v>
      </c>
      <c r="Y43" s="683">
        <v>855.89859999999999</v>
      </c>
      <c r="Z43" s="683">
        <v>820.18370000000004</v>
      </c>
      <c r="AA43" s="683" t="s">
        <v>110</v>
      </c>
      <c r="AB43" s="683" t="s">
        <v>110</v>
      </c>
      <c r="AC43" s="683" t="s">
        <v>110</v>
      </c>
      <c r="AD43" s="685">
        <v>546.54679999999996</v>
      </c>
      <c r="AE43" s="685">
        <v>820.18370000000004</v>
      </c>
      <c r="AF43" s="686">
        <v>560.88210000000004</v>
      </c>
      <c r="AH43" s="682" t="s">
        <v>103</v>
      </c>
      <c r="AI43" s="706">
        <v>38.450499999999998</v>
      </c>
      <c r="AJ43" s="706">
        <v>41.828099999999999</v>
      </c>
      <c r="AK43" s="706">
        <v>48.132100000000001</v>
      </c>
      <c r="AL43" s="706">
        <v>53.882599999999996</v>
      </c>
      <c r="AM43" s="706">
        <v>58.576799999999999</v>
      </c>
      <c r="AN43" s="706">
        <v>57.294699999999999</v>
      </c>
      <c r="AO43" s="706">
        <v>64.653499999999994</v>
      </c>
      <c r="AP43" s="706">
        <v>63.238100000000003</v>
      </c>
      <c r="AQ43" s="706" t="s">
        <v>110</v>
      </c>
      <c r="AR43" s="706" t="s">
        <v>110</v>
      </c>
      <c r="AS43" s="706" t="s">
        <v>110</v>
      </c>
      <c r="AT43" s="713">
        <v>54.833399999999997</v>
      </c>
      <c r="AU43" s="713">
        <v>63.238100000000003</v>
      </c>
      <c r="AV43" s="707">
        <v>55.397399999999998</v>
      </c>
      <c r="AX43" s="682" t="s">
        <v>103</v>
      </c>
      <c r="AY43" s="706">
        <v>27.54</v>
      </c>
      <c r="AZ43" s="706">
        <v>33.507599999999996</v>
      </c>
      <c r="BA43" s="706">
        <v>41.93</v>
      </c>
      <c r="BB43" s="706">
        <v>48.8842</v>
      </c>
      <c r="BC43" s="706">
        <v>52.558300000000003</v>
      </c>
      <c r="BD43" s="706">
        <v>51.0944</v>
      </c>
      <c r="BE43" s="706">
        <v>58.085500000000003</v>
      </c>
      <c r="BF43" s="706">
        <v>56.502400000000002</v>
      </c>
      <c r="BG43" s="706" t="s">
        <v>110</v>
      </c>
      <c r="BH43" s="706" t="s">
        <v>110</v>
      </c>
      <c r="BI43" s="706" t="s">
        <v>110</v>
      </c>
      <c r="BJ43" s="713">
        <v>48.817100000000003</v>
      </c>
      <c r="BK43" s="713">
        <v>56.502400000000002</v>
      </c>
      <c r="BL43" s="707">
        <v>49.332900000000002</v>
      </c>
      <c r="BN43" s="682" t="s">
        <v>103</v>
      </c>
      <c r="BO43" s="706">
        <v>33.115200000000002</v>
      </c>
      <c r="BP43" s="706">
        <v>33.036499999999997</v>
      </c>
      <c r="BQ43" s="706">
        <v>29.601299999999998</v>
      </c>
      <c r="BR43" s="706">
        <v>26.508600000000001</v>
      </c>
      <c r="BS43" s="706">
        <v>23.000800000000002</v>
      </c>
      <c r="BT43" s="706">
        <v>23.599299999999999</v>
      </c>
      <c r="BU43" s="706">
        <v>21.106400000000001</v>
      </c>
      <c r="BV43" s="706">
        <v>21.309200000000001</v>
      </c>
      <c r="BW43" s="706" t="s">
        <v>110</v>
      </c>
      <c r="BX43" s="706" t="s">
        <v>110</v>
      </c>
      <c r="BY43" s="706" t="s">
        <v>110</v>
      </c>
      <c r="BZ43" s="713">
        <v>25.7759</v>
      </c>
      <c r="CA43" s="713">
        <v>21.309200000000001</v>
      </c>
      <c r="CB43" s="707">
        <v>25.476199999999999</v>
      </c>
      <c r="CD43" s="682" t="s">
        <v>103</v>
      </c>
      <c r="CE43" s="706">
        <v>21.766400000000001</v>
      </c>
      <c r="CF43" s="706">
        <v>23.415800000000001</v>
      </c>
      <c r="CG43" s="706">
        <v>21.868300000000001</v>
      </c>
      <c r="CH43" s="706">
        <v>21.763300000000001</v>
      </c>
      <c r="CI43" s="706">
        <v>19.128900000000002</v>
      </c>
      <c r="CJ43" s="706">
        <v>19.017199999999999</v>
      </c>
      <c r="CK43" s="706">
        <v>17.1998</v>
      </c>
      <c r="CL43" s="706">
        <v>17.857099999999999</v>
      </c>
      <c r="CM43" s="706" t="s">
        <v>110</v>
      </c>
      <c r="CN43" s="706" t="s">
        <v>110</v>
      </c>
      <c r="CO43" s="706" t="s">
        <v>110</v>
      </c>
      <c r="CP43" s="713">
        <v>20.459099999999999</v>
      </c>
      <c r="CQ43" s="713">
        <v>17.857099999999999</v>
      </c>
      <c r="CR43" s="707">
        <v>20.284500000000001</v>
      </c>
      <c r="CT43" s="682" t="s">
        <v>103</v>
      </c>
      <c r="CU43" s="706">
        <v>11.5107</v>
      </c>
      <c r="CV43" s="706">
        <v>9.2492000000000001</v>
      </c>
      <c r="CW43" s="706">
        <v>7.4326999999999996</v>
      </c>
      <c r="CX43" s="706">
        <v>7.0556999999999999</v>
      </c>
      <c r="CY43" s="706">
        <v>7.1308999999999996</v>
      </c>
      <c r="CZ43" s="706">
        <v>7.3884999999999996</v>
      </c>
      <c r="DA43" s="706">
        <v>6.5949</v>
      </c>
      <c r="DB43" s="706">
        <v>6.9261999999999997</v>
      </c>
      <c r="DC43" s="706" t="s">
        <v>110</v>
      </c>
      <c r="DD43" s="706" t="s">
        <v>110</v>
      </c>
      <c r="DE43" s="706" t="s">
        <v>110</v>
      </c>
      <c r="DF43" s="713">
        <v>7.2965</v>
      </c>
      <c r="DG43" s="713">
        <v>6.9261999999999997</v>
      </c>
      <c r="DH43" s="707">
        <v>7.2717000000000001</v>
      </c>
      <c r="DJ43" s="682" t="s">
        <v>103</v>
      </c>
      <c r="DK43" s="706">
        <v>27.631699999999999</v>
      </c>
      <c r="DL43" s="706">
        <v>26.022300000000001</v>
      </c>
      <c r="DM43" s="706">
        <v>24.4373</v>
      </c>
      <c r="DN43" s="706">
        <v>21.1736</v>
      </c>
      <c r="DO43" s="706">
        <v>19.166699999999999</v>
      </c>
      <c r="DP43" s="706">
        <v>16.986499999999999</v>
      </c>
      <c r="DQ43" s="706">
        <v>17.102799999999998</v>
      </c>
      <c r="DR43" s="706">
        <v>15.9641</v>
      </c>
      <c r="DS43" s="706" t="s">
        <v>110</v>
      </c>
      <c r="DT43" s="706" t="s">
        <v>110</v>
      </c>
      <c r="DU43" s="706" t="s">
        <v>110</v>
      </c>
      <c r="DV43" s="713">
        <v>20.696899999999999</v>
      </c>
      <c r="DW43" s="713">
        <v>15.9641</v>
      </c>
      <c r="DX43" s="707">
        <v>20.379300000000001</v>
      </c>
    </row>
    <row r="44" spans="2:128" s="690" customFormat="1">
      <c r="B44" s="38" t="s">
        <v>328</v>
      </c>
      <c r="C44" s="688"/>
      <c r="D44" s="688"/>
      <c r="E44" s="688"/>
      <c r="F44" s="688"/>
      <c r="G44" s="688"/>
      <c r="H44" s="688"/>
      <c r="I44" s="688"/>
      <c r="J44" s="688"/>
      <c r="K44" s="688"/>
      <c r="L44" s="688"/>
      <c r="M44" s="688"/>
      <c r="N44" s="688"/>
      <c r="O44" s="688"/>
      <c r="P44" s="689"/>
      <c r="R44" s="38" t="s">
        <v>328</v>
      </c>
      <c r="S44" s="688"/>
      <c r="T44" s="688"/>
      <c r="U44" s="688"/>
      <c r="V44" s="688"/>
      <c r="W44" s="688"/>
      <c r="X44" s="688"/>
      <c r="Y44" s="688"/>
      <c r="Z44" s="688"/>
      <c r="AA44" s="688"/>
      <c r="AB44" s="688"/>
      <c r="AC44" s="688"/>
      <c r="AD44" s="688"/>
      <c r="AE44" s="688"/>
      <c r="AF44" s="689"/>
      <c r="AH44" s="38" t="s">
        <v>328</v>
      </c>
      <c r="AI44" s="688"/>
      <c r="AJ44" s="688"/>
      <c r="AK44" s="688"/>
      <c r="AL44" s="688"/>
      <c r="AM44" s="688"/>
      <c r="AN44" s="688"/>
      <c r="AO44" s="688"/>
      <c r="AP44" s="688"/>
      <c r="AQ44" s="688"/>
      <c r="AR44" s="688"/>
      <c r="AS44" s="688"/>
      <c r="AT44" s="688"/>
      <c r="AU44" s="688"/>
      <c r="AV44" s="689"/>
      <c r="AX44" s="38" t="s">
        <v>328</v>
      </c>
      <c r="AY44" s="688"/>
      <c r="AZ44" s="688"/>
      <c r="BA44" s="688"/>
      <c r="BB44" s="688"/>
      <c r="BC44" s="688"/>
      <c r="BD44" s="688"/>
      <c r="BE44" s="688"/>
      <c r="BF44" s="688"/>
      <c r="BG44" s="688"/>
      <c r="BH44" s="688"/>
      <c r="BI44" s="688"/>
      <c r="BJ44" s="688"/>
      <c r="BK44" s="688"/>
      <c r="BL44" s="689"/>
      <c r="BN44" s="38" t="s">
        <v>328</v>
      </c>
      <c r="BO44" s="688"/>
      <c r="BP44" s="688"/>
      <c r="BQ44" s="688"/>
      <c r="BR44" s="688"/>
      <c r="BS44" s="688"/>
      <c r="BT44" s="688"/>
      <c r="BU44" s="688"/>
      <c r="BV44" s="688"/>
      <c r="BW44" s="688"/>
      <c r="BX44" s="688"/>
      <c r="BY44" s="688"/>
      <c r="BZ44" s="688"/>
      <c r="CA44" s="688"/>
      <c r="CB44" s="689"/>
      <c r="CD44" s="38" t="s">
        <v>328</v>
      </c>
      <c r="CE44" s="688"/>
      <c r="CF44" s="688"/>
      <c r="CG44" s="688"/>
      <c r="CH44" s="688"/>
      <c r="CI44" s="688"/>
      <c r="CJ44" s="688"/>
      <c r="CK44" s="688"/>
      <c r="CL44" s="688"/>
      <c r="CM44" s="688"/>
      <c r="CN44" s="688"/>
      <c r="CO44" s="688"/>
      <c r="CP44" s="688"/>
      <c r="CQ44" s="688"/>
      <c r="CR44" s="689"/>
      <c r="CT44" s="38" t="s">
        <v>328</v>
      </c>
      <c r="CU44" s="688"/>
      <c r="CV44" s="688"/>
      <c r="CW44" s="688"/>
      <c r="CX44" s="688"/>
      <c r="CY44" s="688"/>
      <c r="CZ44" s="688"/>
      <c r="DA44" s="688"/>
      <c r="DB44" s="688"/>
      <c r="DC44" s="688"/>
      <c r="DD44" s="688"/>
      <c r="DE44" s="688"/>
      <c r="DF44" s="688"/>
      <c r="DG44" s="688"/>
      <c r="DH44" s="689"/>
      <c r="DJ44" s="38" t="s">
        <v>328</v>
      </c>
      <c r="DK44" s="688"/>
      <c r="DL44" s="688"/>
      <c r="DM44" s="688"/>
      <c r="DN44" s="688"/>
      <c r="DO44" s="688"/>
      <c r="DP44" s="688"/>
      <c r="DQ44" s="688"/>
      <c r="DR44" s="688"/>
      <c r="DS44" s="688"/>
      <c r="DT44" s="688"/>
      <c r="DU44" s="688"/>
      <c r="DV44" s="688"/>
      <c r="DW44" s="688"/>
      <c r="DX44" s="689"/>
    </row>
    <row r="45" spans="2:128" s="304" customFormat="1">
      <c r="B45" s="38" t="s">
        <v>648</v>
      </c>
      <c r="C45" s="688"/>
      <c r="D45" s="688"/>
      <c r="E45" s="688"/>
      <c r="F45" s="688"/>
      <c r="G45" s="688"/>
      <c r="H45" s="688"/>
      <c r="I45" s="688"/>
      <c r="J45" s="688"/>
      <c r="K45" s="688"/>
      <c r="L45" s="688"/>
      <c r="M45" s="688"/>
      <c r="N45" s="688"/>
      <c r="O45" s="688"/>
      <c r="P45" s="689"/>
      <c r="R45" s="38" t="s">
        <v>648</v>
      </c>
      <c r="S45" s="688"/>
      <c r="T45" s="688"/>
      <c r="U45" s="688"/>
      <c r="V45" s="688"/>
      <c r="W45" s="688"/>
      <c r="X45" s="688"/>
      <c r="Y45" s="688"/>
      <c r="Z45" s="688"/>
      <c r="AA45" s="688"/>
      <c r="AB45" s="688"/>
      <c r="AC45" s="688"/>
      <c r="AD45" s="688"/>
      <c r="AE45" s="688"/>
      <c r="AF45" s="689"/>
      <c r="AH45" s="38" t="s">
        <v>648</v>
      </c>
      <c r="AI45" s="688"/>
      <c r="AJ45" s="688"/>
      <c r="AK45" s="688"/>
      <c r="AL45" s="688"/>
      <c r="AM45" s="688"/>
      <c r="AN45" s="688"/>
      <c r="AO45" s="688"/>
      <c r="AP45" s="688"/>
      <c r="AQ45" s="688"/>
      <c r="AR45" s="688"/>
      <c r="AS45" s="688"/>
      <c r="AT45" s="688"/>
      <c r="AU45" s="688"/>
      <c r="AV45" s="689"/>
      <c r="AX45" s="38" t="s">
        <v>648</v>
      </c>
      <c r="AY45" s="688"/>
      <c r="AZ45" s="688"/>
      <c r="BA45" s="688"/>
      <c r="BB45" s="688"/>
      <c r="BC45" s="688"/>
      <c r="BD45" s="688"/>
      <c r="BE45" s="688"/>
      <c r="BF45" s="688"/>
      <c r="BG45" s="688"/>
      <c r="BH45" s="688"/>
      <c r="BI45" s="688"/>
      <c r="BJ45" s="688"/>
      <c r="BK45" s="688"/>
      <c r="BL45" s="689"/>
      <c r="BN45" s="38" t="s">
        <v>648</v>
      </c>
      <c r="BO45" s="688"/>
      <c r="BP45" s="688"/>
      <c r="BQ45" s="688"/>
      <c r="BR45" s="688"/>
      <c r="BS45" s="688"/>
      <c r="BT45" s="688"/>
      <c r="BU45" s="688"/>
      <c r="BV45" s="688"/>
      <c r="BW45" s="688"/>
      <c r="BX45" s="688"/>
      <c r="BY45" s="688"/>
      <c r="BZ45" s="688"/>
      <c r="CA45" s="688"/>
      <c r="CB45" s="689"/>
      <c r="CD45" s="38" t="s">
        <v>648</v>
      </c>
      <c r="CE45" s="688"/>
      <c r="CF45" s="688"/>
      <c r="CG45" s="688"/>
      <c r="CH45" s="688"/>
      <c r="CI45" s="688"/>
      <c r="CJ45" s="688"/>
      <c r="CK45" s="688"/>
      <c r="CL45" s="688"/>
      <c r="CM45" s="688"/>
      <c r="CN45" s="688"/>
      <c r="CO45" s="688"/>
      <c r="CP45" s="688"/>
      <c r="CQ45" s="688"/>
      <c r="CR45" s="689"/>
      <c r="CT45" s="38" t="s">
        <v>648</v>
      </c>
      <c r="CU45" s="688"/>
      <c r="CV45" s="688"/>
      <c r="CW45" s="688"/>
      <c r="CX45" s="688"/>
      <c r="CY45" s="688"/>
      <c r="CZ45" s="688"/>
      <c r="DA45" s="688"/>
      <c r="DB45" s="688"/>
      <c r="DC45" s="688"/>
      <c r="DD45" s="688"/>
      <c r="DE45" s="688"/>
      <c r="DF45" s="688"/>
      <c r="DG45" s="688"/>
      <c r="DH45" s="689"/>
      <c r="DJ45" s="38" t="s">
        <v>648</v>
      </c>
      <c r="DK45" s="688"/>
      <c r="DL45" s="688"/>
      <c r="DM45" s="688"/>
      <c r="DN45" s="688"/>
      <c r="DO45" s="688"/>
      <c r="DP45" s="688"/>
      <c r="DQ45" s="688"/>
      <c r="DR45" s="688"/>
      <c r="DS45" s="688"/>
      <c r="DT45" s="688"/>
      <c r="DU45" s="688"/>
      <c r="DV45" s="688"/>
      <c r="DW45" s="688"/>
      <c r="DX45" s="689"/>
    </row>
    <row r="46" spans="2:128" s="304" customFormat="1" ht="12">
      <c r="B46" s="304" t="s">
        <v>609</v>
      </c>
      <c r="C46" s="692"/>
      <c r="D46" s="692"/>
      <c r="E46" s="692"/>
      <c r="F46" s="692"/>
      <c r="G46" s="692"/>
      <c r="H46" s="692"/>
      <c r="I46" s="692"/>
      <c r="J46" s="692"/>
      <c r="K46" s="692"/>
      <c r="L46" s="692"/>
      <c r="M46" s="692"/>
      <c r="N46" s="692"/>
      <c r="O46" s="692"/>
      <c r="P46" s="693"/>
      <c r="R46" s="304" t="s">
        <v>609</v>
      </c>
      <c r="S46" s="692"/>
      <c r="T46" s="692"/>
      <c r="U46" s="692"/>
      <c r="V46" s="692"/>
      <c r="W46" s="692"/>
      <c r="X46" s="692"/>
      <c r="Y46" s="692"/>
      <c r="Z46" s="692"/>
      <c r="AA46" s="692"/>
      <c r="AB46" s="692"/>
      <c r="AC46" s="692"/>
      <c r="AD46" s="692"/>
      <c r="AE46" s="692"/>
      <c r="AF46" s="693"/>
      <c r="AH46" s="304" t="s">
        <v>609</v>
      </c>
      <c r="AI46" s="692"/>
      <c r="AJ46" s="692"/>
      <c r="AK46" s="692"/>
      <c r="AL46" s="692"/>
      <c r="AM46" s="692"/>
      <c r="AN46" s="692"/>
      <c r="AO46" s="692"/>
      <c r="AP46" s="692"/>
      <c r="AQ46" s="692"/>
      <c r="AR46" s="692"/>
      <c r="AS46" s="692"/>
      <c r="AT46" s="692"/>
      <c r="AU46" s="692"/>
      <c r="AV46" s="693"/>
      <c r="AX46" s="304" t="s">
        <v>609</v>
      </c>
      <c r="AY46" s="692"/>
      <c r="AZ46" s="692"/>
      <c r="BA46" s="692"/>
      <c r="BB46" s="692"/>
      <c r="BC46" s="692"/>
      <c r="BD46" s="692"/>
      <c r="BE46" s="692"/>
      <c r="BF46" s="692"/>
      <c r="BG46" s="692"/>
      <c r="BH46" s="692"/>
      <c r="BI46" s="692"/>
      <c r="BJ46" s="692"/>
      <c r="BK46" s="692"/>
      <c r="BL46" s="693"/>
      <c r="BN46" s="304" t="s">
        <v>609</v>
      </c>
      <c r="BO46" s="692"/>
      <c r="BP46" s="692"/>
      <c r="BQ46" s="692"/>
      <c r="BR46" s="692"/>
      <c r="BS46" s="692"/>
      <c r="BT46" s="692"/>
      <c r="BU46" s="692"/>
      <c r="BV46" s="692"/>
      <c r="BW46" s="692"/>
      <c r="BX46" s="692"/>
      <c r="BY46" s="692"/>
      <c r="BZ46" s="692"/>
      <c r="CA46" s="692"/>
      <c r="CB46" s="693"/>
      <c r="CD46" s="304" t="s">
        <v>609</v>
      </c>
      <c r="CE46" s="692"/>
      <c r="CF46" s="692"/>
      <c r="CG46" s="692"/>
      <c r="CH46" s="692"/>
      <c r="CI46" s="692"/>
      <c r="CJ46" s="692"/>
      <c r="CK46" s="692"/>
      <c r="CL46" s="692"/>
      <c r="CM46" s="692"/>
      <c r="CN46" s="692"/>
      <c r="CO46" s="692"/>
      <c r="CP46" s="692"/>
      <c r="CQ46" s="692"/>
      <c r="CR46" s="693"/>
      <c r="CT46" s="304" t="s">
        <v>609</v>
      </c>
      <c r="CU46" s="692"/>
      <c r="CV46" s="692"/>
      <c r="CW46" s="692"/>
      <c r="CX46" s="692"/>
      <c r="CY46" s="692"/>
      <c r="CZ46" s="692"/>
      <c r="DA46" s="692"/>
      <c r="DB46" s="692"/>
      <c r="DC46" s="692"/>
      <c r="DD46" s="692"/>
      <c r="DE46" s="692"/>
      <c r="DF46" s="692"/>
      <c r="DG46" s="692"/>
      <c r="DH46" s="693"/>
      <c r="DJ46" s="304" t="s">
        <v>609</v>
      </c>
      <c r="DK46" s="692"/>
      <c r="DL46" s="692"/>
      <c r="DM46" s="692"/>
      <c r="DN46" s="692"/>
      <c r="DO46" s="692"/>
      <c r="DP46" s="692"/>
      <c r="DQ46" s="692"/>
      <c r="DR46" s="692"/>
      <c r="DS46" s="692"/>
      <c r="DT46" s="692"/>
      <c r="DU46" s="692"/>
      <c r="DV46" s="692"/>
      <c r="DW46" s="692"/>
      <c r="DX46" s="693"/>
    </row>
    <row r="47" spans="2:128" s="304" customFormat="1" ht="12">
      <c r="B47" s="306" t="s">
        <v>725</v>
      </c>
      <c r="C47" s="692"/>
      <c r="D47" s="692"/>
      <c r="E47" s="692"/>
      <c r="F47" s="692"/>
      <c r="G47" s="692"/>
      <c r="H47" s="692"/>
      <c r="I47" s="692"/>
      <c r="J47" s="692"/>
      <c r="K47" s="692"/>
      <c r="L47" s="692"/>
      <c r="M47" s="692"/>
      <c r="N47" s="692"/>
      <c r="O47" s="692"/>
      <c r="P47" s="693"/>
      <c r="R47" s="306" t="s">
        <v>725</v>
      </c>
      <c r="S47" s="692"/>
      <c r="T47" s="692"/>
      <c r="U47" s="692"/>
      <c r="V47" s="692"/>
      <c r="W47" s="692"/>
      <c r="X47" s="692"/>
      <c r="Y47" s="692"/>
      <c r="Z47" s="692"/>
      <c r="AA47" s="692"/>
      <c r="AB47" s="692"/>
      <c r="AC47" s="692"/>
      <c r="AD47" s="692"/>
      <c r="AE47" s="692"/>
      <c r="AF47" s="693"/>
      <c r="AH47" s="306" t="s">
        <v>725</v>
      </c>
      <c r="AI47" s="692"/>
      <c r="AJ47" s="692"/>
      <c r="AK47" s="692"/>
      <c r="AL47" s="692"/>
      <c r="AM47" s="692"/>
      <c r="AN47" s="692"/>
      <c r="AO47" s="692"/>
      <c r="AP47" s="692"/>
      <c r="AQ47" s="692"/>
      <c r="AR47" s="692"/>
      <c r="AS47" s="692"/>
      <c r="AT47" s="692"/>
      <c r="AU47" s="692"/>
      <c r="AV47" s="693"/>
      <c r="AX47" s="306" t="s">
        <v>725</v>
      </c>
      <c r="AY47" s="692"/>
      <c r="AZ47" s="692"/>
      <c r="BA47" s="692"/>
      <c r="BB47" s="692"/>
      <c r="BC47" s="692"/>
      <c r="BD47" s="692"/>
      <c r="BE47" s="692"/>
      <c r="BF47" s="692"/>
      <c r="BG47" s="692"/>
      <c r="BH47" s="692"/>
      <c r="BI47" s="692"/>
      <c r="BJ47" s="692"/>
      <c r="BK47" s="692"/>
      <c r="BL47" s="693"/>
      <c r="BN47" s="306" t="s">
        <v>725</v>
      </c>
      <c r="BO47" s="692"/>
      <c r="BP47" s="692"/>
      <c r="BQ47" s="692"/>
      <c r="BR47" s="692"/>
      <c r="BS47" s="692"/>
      <c r="BT47" s="692"/>
      <c r="BU47" s="692"/>
      <c r="BV47" s="692"/>
      <c r="BW47" s="692"/>
      <c r="BX47" s="692"/>
      <c r="BY47" s="692"/>
      <c r="BZ47" s="692"/>
      <c r="CA47" s="692"/>
      <c r="CB47" s="693"/>
      <c r="CD47" s="306" t="s">
        <v>725</v>
      </c>
      <c r="CE47" s="692"/>
      <c r="CF47" s="692"/>
      <c r="CG47" s="692"/>
      <c r="CH47" s="692"/>
      <c r="CI47" s="692"/>
      <c r="CJ47" s="692"/>
      <c r="CK47" s="692"/>
      <c r="CL47" s="692"/>
      <c r="CM47" s="692"/>
      <c r="CN47" s="692"/>
      <c r="CO47" s="692"/>
      <c r="CP47" s="692"/>
      <c r="CQ47" s="692"/>
      <c r="CR47" s="693"/>
      <c r="CT47" s="306" t="s">
        <v>725</v>
      </c>
      <c r="CU47" s="692"/>
      <c r="CV47" s="692"/>
      <c r="CW47" s="692"/>
      <c r="CX47" s="692"/>
      <c r="CY47" s="692"/>
      <c r="CZ47" s="692"/>
      <c r="DA47" s="692"/>
      <c r="DB47" s="692"/>
      <c r="DC47" s="692"/>
      <c r="DD47" s="692"/>
      <c r="DE47" s="692"/>
      <c r="DF47" s="692"/>
      <c r="DG47" s="692"/>
      <c r="DH47" s="693"/>
      <c r="DJ47" s="306" t="s">
        <v>725</v>
      </c>
      <c r="DW47" s="716"/>
    </row>
    <row r="48" spans="2:128">
      <c r="C48" s="54"/>
      <c r="D48" s="54"/>
      <c r="E48" s="54"/>
      <c r="F48" s="54"/>
      <c r="G48" s="54"/>
      <c r="H48" s="54"/>
      <c r="I48" s="54"/>
      <c r="J48" s="54"/>
      <c r="K48" s="54"/>
      <c r="L48" s="54"/>
      <c r="M48" s="54"/>
      <c r="N48" s="54"/>
      <c r="O48" s="54"/>
      <c r="P48" s="91"/>
      <c r="S48" s="54"/>
      <c r="T48" s="54"/>
      <c r="U48" s="54"/>
      <c r="V48" s="54"/>
      <c r="W48" s="54"/>
      <c r="X48" s="54"/>
      <c r="Y48" s="54"/>
      <c r="Z48" s="54"/>
      <c r="AA48" s="54"/>
      <c r="AB48" s="54"/>
      <c r="AC48" s="54"/>
      <c r="AD48" s="54"/>
      <c r="AE48" s="54"/>
      <c r="AF48" s="91"/>
      <c r="AI48" s="54"/>
      <c r="AJ48" s="54"/>
      <c r="AK48" s="54"/>
      <c r="AL48" s="54"/>
      <c r="AM48" s="54"/>
      <c r="AN48" s="54"/>
      <c r="AO48" s="54"/>
      <c r="AP48" s="54"/>
      <c r="AQ48" s="54"/>
      <c r="AR48" s="54"/>
      <c r="AS48" s="54"/>
      <c r="AT48" s="54"/>
      <c r="AU48" s="54"/>
      <c r="AV48" s="91"/>
      <c r="AY48" s="54"/>
      <c r="AZ48" s="54"/>
      <c r="BA48" s="54"/>
      <c r="BB48" s="54"/>
      <c r="BC48" s="54"/>
      <c r="BD48" s="54"/>
      <c r="BE48" s="54"/>
      <c r="BF48" s="54"/>
      <c r="BG48" s="54"/>
      <c r="BH48" s="54"/>
      <c r="BI48" s="54"/>
      <c r="BJ48" s="54"/>
      <c r="BK48" s="54"/>
      <c r="BL48" s="91"/>
      <c r="BO48" s="54"/>
      <c r="BP48" s="54"/>
      <c r="BQ48" s="54"/>
      <c r="BR48" s="54"/>
      <c r="BS48" s="54"/>
      <c r="BT48" s="54"/>
      <c r="BU48" s="54"/>
      <c r="BV48" s="54"/>
      <c r="BW48" s="54"/>
      <c r="BX48" s="54"/>
      <c r="BY48" s="54"/>
      <c r="BZ48" s="54"/>
      <c r="CA48" s="54"/>
      <c r="CB48" s="91"/>
      <c r="CE48" s="54"/>
      <c r="CF48" s="54"/>
      <c r="CG48" s="54"/>
      <c r="CH48" s="54"/>
      <c r="CI48" s="54"/>
      <c r="CJ48" s="54"/>
      <c r="CK48" s="54"/>
      <c r="CL48" s="54"/>
      <c r="CM48" s="54"/>
      <c r="CN48" s="54"/>
      <c r="CO48" s="54"/>
      <c r="CP48" s="54"/>
      <c r="CQ48" s="54"/>
      <c r="CR48" s="91"/>
      <c r="CU48" s="54"/>
      <c r="CV48" s="54"/>
      <c r="CW48" s="54"/>
      <c r="CX48" s="54"/>
      <c r="CY48" s="54"/>
      <c r="CZ48" s="54"/>
      <c r="DA48" s="54"/>
      <c r="DB48" s="54"/>
      <c r="DC48" s="54"/>
      <c r="DD48" s="54"/>
      <c r="DE48" s="54"/>
      <c r="DF48" s="54"/>
      <c r="DG48" s="54"/>
      <c r="DH48" s="91"/>
    </row>
    <row r="49" spans="3:112">
      <c r="C49" s="54"/>
      <c r="D49" s="54"/>
      <c r="E49" s="54"/>
      <c r="F49" s="54"/>
      <c r="G49" s="54"/>
      <c r="H49" s="54"/>
      <c r="I49" s="54"/>
      <c r="J49" s="54"/>
      <c r="K49" s="54"/>
      <c r="L49" s="54"/>
      <c r="M49" s="54"/>
      <c r="N49" s="54"/>
      <c r="O49" s="54"/>
      <c r="P49" s="91"/>
      <c r="S49" s="54"/>
      <c r="T49" s="54"/>
      <c r="U49" s="54"/>
      <c r="V49" s="54"/>
      <c r="W49" s="54"/>
      <c r="X49" s="54"/>
      <c r="Y49" s="54"/>
      <c r="Z49" s="54"/>
      <c r="AA49" s="54"/>
      <c r="AB49" s="54"/>
      <c r="AC49" s="54"/>
      <c r="AD49" s="54"/>
      <c r="AE49" s="54"/>
      <c r="AF49" s="91"/>
      <c r="AI49" s="54"/>
      <c r="AJ49" s="54"/>
      <c r="AK49" s="54"/>
      <c r="AL49" s="54"/>
      <c r="AM49" s="54"/>
      <c r="AN49" s="54"/>
      <c r="AO49" s="54"/>
      <c r="AP49" s="54"/>
      <c r="AQ49" s="54"/>
      <c r="AR49" s="54"/>
      <c r="AS49" s="54"/>
      <c r="AT49" s="54"/>
      <c r="AU49" s="54"/>
      <c r="AV49" s="91"/>
      <c r="AY49" s="54"/>
      <c r="AZ49" s="54"/>
      <c r="BA49" s="54"/>
      <c r="BB49" s="54"/>
      <c r="BC49" s="54"/>
      <c r="BD49" s="54"/>
      <c r="BE49" s="54"/>
      <c r="BF49" s="54"/>
      <c r="BG49" s="54"/>
      <c r="BH49" s="54"/>
      <c r="BI49" s="54"/>
      <c r="BJ49" s="54"/>
      <c r="BK49" s="54"/>
      <c r="BL49" s="91"/>
      <c r="BO49" s="54"/>
      <c r="BP49" s="54"/>
      <c r="BQ49" s="54"/>
      <c r="BR49" s="54"/>
      <c r="BS49" s="54"/>
      <c r="BT49" s="54"/>
      <c r="BU49" s="54"/>
      <c r="BV49" s="54"/>
      <c r="BW49" s="54"/>
      <c r="BX49" s="54"/>
      <c r="BY49" s="54"/>
      <c r="BZ49" s="54"/>
      <c r="CA49" s="54"/>
      <c r="CB49" s="91"/>
      <c r="CE49" s="54"/>
      <c r="CF49" s="54"/>
      <c r="CG49" s="54"/>
      <c r="CH49" s="54"/>
      <c r="CI49" s="54"/>
      <c r="CJ49" s="54"/>
      <c r="CK49" s="54"/>
      <c r="CL49" s="54"/>
      <c r="CM49" s="54"/>
      <c r="CN49" s="54"/>
      <c r="CO49" s="54"/>
      <c r="CP49" s="54"/>
      <c r="CQ49" s="54"/>
      <c r="CR49" s="91"/>
      <c r="CU49" s="54"/>
      <c r="CV49" s="54"/>
      <c r="CW49" s="54"/>
      <c r="CX49" s="54"/>
      <c r="CY49" s="54"/>
      <c r="CZ49" s="54"/>
      <c r="DA49" s="54"/>
      <c r="DB49" s="54"/>
      <c r="DC49" s="54"/>
      <c r="DD49" s="54"/>
      <c r="DE49" s="54"/>
      <c r="DF49" s="54"/>
      <c r="DG49" s="54"/>
      <c r="DH49" s="91"/>
    </row>
    <row r="50" spans="3:112">
      <c r="C50" s="54"/>
      <c r="D50" s="54"/>
      <c r="E50" s="54"/>
      <c r="F50" s="54"/>
      <c r="G50" s="54"/>
      <c r="H50" s="54"/>
      <c r="I50" s="54"/>
      <c r="J50" s="54"/>
      <c r="K50" s="54"/>
      <c r="L50" s="54"/>
      <c r="M50" s="54"/>
      <c r="N50" s="54"/>
      <c r="O50" s="54"/>
      <c r="P50" s="91"/>
      <c r="S50" s="54"/>
      <c r="T50" s="54"/>
      <c r="U50" s="54"/>
      <c r="V50" s="54"/>
      <c r="W50" s="54"/>
      <c r="X50" s="54"/>
      <c r="Y50" s="54"/>
      <c r="Z50" s="54"/>
      <c r="AA50" s="54"/>
      <c r="AB50" s="54"/>
      <c r="AC50" s="54"/>
      <c r="AD50" s="54"/>
      <c r="AE50" s="54"/>
      <c r="AF50" s="91"/>
      <c r="AI50" s="54"/>
      <c r="AJ50" s="54"/>
      <c r="AK50" s="54"/>
      <c r="AL50" s="54"/>
      <c r="AM50" s="54"/>
      <c r="AN50" s="54"/>
      <c r="AO50" s="54"/>
      <c r="AP50" s="54"/>
      <c r="AQ50" s="54"/>
      <c r="AR50" s="54"/>
      <c r="AS50" s="54"/>
      <c r="AT50" s="54"/>
      <c r="AU50" s="54"/>
      <c r="AV50" s="91"/>
      <c r="AY50" s="54"/>
      <c r="AZ50" s="54"/>
      <c r="BA50" s="54"/>
      <c r="BB50" s="54"/>
      <c r="BC50" s="54"/>
      <c r="BD50" s="54"/>
      <c r="BE50" s="54"/>
      <c r="BF50" s="54"/>
      <c r="BG50" s="54"/>
      <c r="BH50" s="54"/>
      <c r="BI50" s="54"/>
      <c r="BJ50" s="54"/>
      <c r="BK50" s="54"/>
      <c r="BL50" s="91"/>
      <c r="BO50" s="54"/>
      <c r="BP50" s="54"/>
      <c r="BQ50" s="54"/>
      <c r="BR50" s="54"/>
      <c r="BS50" s="54"/>
      <c r="BT50" s="54"/>
      <c r="BU50" s="54"/>
      <c r="BV50" s="54"/>
      <c r="BW50" s="54"/>
      <c r="BX50" s="54"/>
      <c r="BY50" s="54"/>
      <c r="BZ50" s="54"/>
      <c r="CA50" s="54"/>
      <c r="CB50" s="91"/>
      <c r="CE50" s="54"/>
      <c r="CF50" s="54"/>
      <c r="CG50" s="54"/>
      <c r="CH50" s="54"/>
      <c r="CI50" s="54"/>
      <c r="CJ50" s="54"/>
      <c r="CK50" s="54"/>
      <c r="CL50" s="54"/>
      <c r="CM50" s="54"/>
      <c r="CN50" s="54"/>
      <c r="CO50" s="54"/>
      <c r="CP50" s="54"/>
      <c r="CQ50" s="54"/>
      <c r="CR50" s="91"/>
      <c r="CU50" s="54"/>
      <c r="CV50" s="54"/>
      <c r="CW50" s="54"/>
      <c r="CX50" s="54"/>
      <c r="CY50" s="54"/>
      <c r="CZ50" s="54"/>
      <c r="DA50" s="54"/>
      <c r="DB50" s="54"/>
      <c r="DC50" s="54"/>
      <c r="DD50" s="54"/>
      <c r="DE50" s="54"/>
      <c r="DF50" s="54"/>
      <c r="DG50" s="54"/>
      <c r="DH50" s="91"/>
    </row>
    <row r="51" spans="3:112">
      <c r="C51" s="54"/>
      <c r="D51" s="54"/>
      <c r="E51" s="54"/>
      <c r="F51" s="54"/>
      <c r="G51" s="54"/>
      <c r="H51" s="54"/>
      <c r="I51" s="54"/>
      <c r="J51" s="54"/>
      <c r="K51" s="54"/>
      <c r="L51" s="54"/>
      <c r="M51" s="54"/>
      <c r="N51" s="54"/>
      <c r="O51" s="54"/>
      <c r="P51" s="91"/>
      <c r="S51" s="54"/>
      <c r="T51" s="54"/>
      <c r="U51" s="54"/>
      <c r="V51" s="54"/>
      <c r="W51" s="54"/>
      <c r="X51" s="54"/>
      <c r="Y51" s="54"/>
      <c r="Z51" s="54"/>
      <c r="AA51" s="54"/>
      <c r="AB51" s="54"/>
      <c r="AC51" s="54"/>
      <c r="AD51" s="54"/>
      <c r="AE51" s="54"/>
      <c r="AF51" s="91"/>
      <c r="AI51" s="54"/>
      <c r="AJ51" s="54"/>
      <c r="AK51" s="54"/>
      <c r="AL51" s="54"/>
      <c r="AM51" s="54"/>
      <c r="AN51" s="54"/>
      <c r="AO51" s="54"/>
      <c r="AP51" s="54"/>
      <c r="AQ51" s="54"/>
      <c r="AR51" s="54"/>
      <c r="AS51" s="54"/>
      <c r="AT51" s="54"/>
      <c r="AU51" s="54"/>
      <c r="AV51" s="91"/>
      <c r="AY51" s="54"/>
      <c r="AZ51" s="54"/>
      <c r="BA51" s="54"/>
      <c r="BB51" s="54"/>
      <c r="BC51" s="54"/>
      <c r="BD51" s="54"/>
      <c r="BE51" s="54"/>
      <c r="BF51" s="54"/>
      <c r="BG51" s="54"/>
      <c r="BH51" s="54"/>
      <c r="BI51" s="54"/>
      <c r="BJ51" s="54"/>
      <c r="BK51" s="54"/>
      <c r="BL51" s="91"/>
      <c r="BO51" s="54"/>
      <c r="BP51" s="54"/>
      <c r="BQ51" s="54"/>
      <c r="BR51" s="54"/>
      <c r="BS51" s="54"/>
      <c r="BT51" s="54"/>
      <c r="BU51" s="54"/>
      <c r="BV51" s="54"/>
      <c r="BW51" s="54"/>
      <c r="BX51" s="54"/>
      <c r="BY51" s="54"/>
      <c r="BZ51" s="54"/>
      <c r="CA51" s="54"/>
      <c r="CB51" s="91"/>
      <c r="CE51" s="54"/>
      <c r="CF51" s="54"/>
      <c r="CG51" s="54"/>
      <c r="CH51" s="54"/>
      <c r="CI51" s="54"/>
      <c r="CJ51" s="54"/>
      <c r="CK51" s="54"/>
      <c r="CL51" s="54"/>
      <c r="CM51" s="54"/>
      <c r="CN51" s="54"/>
      <c r="CO51" s="54"/>
      <c r="CP51" s="54"/>
      <c r="CQ51" s="54"/>
      <c r="CR51" s="91"/>
      <c r="CU51" s="54"/>
      <c r="CV51" s="54"/>
      <c r="CW51" s="54"/>
      <c r="CX51" s="54"/>
      <c r="CY51" s="54"/>
      <c r="CZ51" s="54"/>
      <c r="DA51" s="54"/>
      <c r="DB51" s="54"/>
      <c r="DC51" s="54"/>
      <c r="DD51" s="54"/>
      <c r="DE51" s="54"/>
      <c r="DF51" s="54"/>
      <c r="DG51" s="54"/>
      <c r="DH51" s="91"/>
    </row>
    <row r="55" spans="3:112" ht="13.5" customHeight="1"/>
  </sheetData>
  <phoneticPr fontId="2" type="noConversion"/>
  <pageMargins left="0.59055118110236227" right="0.59055118110236227" top="0.78740157480314965" bottom="0.78740157480314965" header="0.39370078740157483" footer="0.39370078740157483"/>
  <pageSetup paperSize="9" scale="66" firstPageNumber="56" fitToWidth="8"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colBreaks count="7" manualBreakCount="7">
    <brk id="16" max="47" man="1"/>
    <brk id="32" max="47" man="1"/>
    <brk id="48" max="47" man="1"/>
    <brk id="64" max="47" man="1"/>
    <brk id="80" max="47" man="1"/>
    <brk id="96" max="47" man="1"/>
    <brk id="112" max="47" man="1"/>
  </colBreaks>
</worksheet>
</file>

<file path=xl/worksheets/sheet25.xml><?xml version="1.0" encoding="utf-8"?>
<worksheet xmlns="http://schemas.openxmlformats.org/spreadsheetml/2006/main" xmlns:r="http://schemas.openxmlformats.org/officeDocument/2006/relationships">
  <sheetPr>
    <tabColor rgb="FF00B050"/>
  </sheetPr>
  <dimension ref="A1:DJ45"/>
  <sheetViews>
    <sheetView zoomScaleNormal="100" workbookViewId="0">
      <selection activeCell="AP2" sqref="AP2"/>
    </sheetView>
  </sheetViews>
  <sheetFormatPr baseColWidth="10" defaultRowHeight="12.75"/>
  <cols>
    <col min="1" max="1" width="4.7109375" customWidth="1"/>
    <col min="2" max="2" width="28" customWidth="1"/>
    <col min="3" max="13" width="12.42578125" customWidth="1"/>
    <col min="14" max="15" width="13.42578125" customWidth="1"/>
    <col min="16" max="16" width="11.42578125" style="95"/>
    <col min="17" max="17" width="4.7109375" customWidth="1"/>
    <col min="18" max="18" width="28" customWidth="1"/>
    <col min="19" max="29" width="12.42578125" customWidth="1"/>
    <col min="30" max="31" width="13.42578125" customWidth="1"/>
    <col min="32" max="32" width="11.42578125" style="95"/>
    <col min="33" max="33" width="4.7109375" customWidth="1"/>
    <col min="34" max="34" width="28" customWidth="1"/>
    <col min="35" max="45" width="12.42578125" customWidth="1"/>
    <col min="46" max="47" width="13.42578125" customWidth="1"/>
    <col min="48" max="48" width="11.42578125" style="95"/>
    <col min="49" max="49" width="4.7109375" customWidth="1"/>
    <col min="50" max="50" width="28" customWidth="1"/>
    <col min="51" max="61" width="12.42578125" customWidth="1"/>
    <col min="62" max="63" width="13.42578125" customWidth="1"/>
    <col min="64" max="64" width="11.42578125" style="95"/>
    <col min="65" max="65" width="4.7109375" customWidth="1"/>
    <col min="66" max="66" width="28" customWidth="1"/>
    <col min="67" max="77" width="12.42578125" customWidth="1"/>
    <col min="78" max="79" width="13.42578125" customWidth="1"/>
    <col min="80" max="80" width="11.42578125" style="95"/>
    <col min="81" max="81" width="4.7109375" customWidth="1"/>
    <col min="82" max="82" width="28" customWidth="1"/>
    <col min="83" max="93" width="12.42578125" customWidth="1"/>
    <col min="94" max="95" width="13.42578125" customWidth="1"/>
    <col min="96" max="96" width="12" style="95" customWidth="1"/>
    <col min="97" max="97" width="1.5703125" hidden="1" customWidth="1"/>
    <col min="98" max="98" width="4.7109375" customWidth="1"/>
    <col min="99" max="99" width="11.42578125" hidden="1" customWidth="1"/>
    <col min="100" max="100" width="28" customWidth="1"/>
    <col min="101" max="111" width="12.42578125" customWidth="1"/>
    <col min="112" max="113" width="13.42578125" customWidth="1"/>
  </cols>
  <sheetData>
    <row r="1" spans="1:114" ht="21">
      <c r="A1" s="10" t="s">
        <v>853</v>
      </c>
      <c r="B1" s="70"/>
      <c r="C1" s="70"/>
      <c r="D1" s="70"/>
      <c r="E1" s="70"/>
      <c r="F1" s="70"/>
      <c r="G1" s="70"/>
      <c r="H1" s="70"/>
      <c r="I1" s="70"/>
      <c r="J1" s="70"/>
      <c r="K1" s="70"/>
      <c r="L1" s="70"/>
      <c r="M1" s="70"/>
      <c r="N1" s="70"/>
      <c r="O1" s="70"/>
      <c r="P1" s="149"/>
      <c r="Q1" s="50"/>
      <c r="R1" s="70"/>
      <c r="S1" s="70"/>
      <c r="T1" s="70"/>
      <c r="U1" s="70"/>
      <c r="V1" s="70"/>
      <c r="W1" s="70"/>
      <c r="X1" s="70"/>
      <c r="Y1" s="70"/>
      <c r="Z1" s="70"/>
      <c r="AA1" s="70"/>
      <c r="AB1" s="70"/>
      <c r="AC1" s="70"/>
      <c r="AD1" s="70"/>
      <c r="AE1" s="70"/>
      <c r="AF1" s="149"/>
      <c r="AG1" s="50"/>
      <c r="AH1" s="70"/>
      <c r="AI1" s="70"/>
      <c r="AJ1" s="70"/>
      <c r="AK1" s="70"/>
      <c r="AL1" s="79"/>
      <c r="AM1" s="70"/>
      <c r="AN1" s="70"/>
      <c r="AO1" s="70"/>
      <c r="AP1" s="70"/>
      <c r="AQ1" s="70"/>
      <c r="AR1" s="70"/>
      <c r="AS1" s="70"/>
      <c r="AT1" s="70"/>
      <c r="AU1" s="70"/>
      <c r="AV1" s="149"/>
      <c r="AW1" s="50"/>
      <c r="AX1" s="70"/>
      <c r="AY1" s="70"/>
      <c r="AZ1" s="70"/>
      <c r="BA1" s="70"/>
      <c r="BB1" s="70"/>
      <c r="BC1" s="70"/>
      <c r="BD1" s="70"/>
      <c r="BE1" s="70"/>
      <c r="BF1" s="70"/>
      <c r="BG1" s="70"/>
      <c r="BH1" s="70"/>
      <c r="BI1" s="70"/>
      <c r="BJ1" s="70"/>
      <c r="BK1" s="70"/>
      <c r="BL1" s="70"/>
      <c r="BM1" s="50"/>
      <c r="BN1" s="70"/>
      <c r="BO1" s="70"/>
      <c r="BP1" s="70"/>
      <c r="BQ1" s="70"/>
      <c r="BR1" s="70"/>
      <c r="BS1" s="70"/>
      <c r="BT1" s="70"/>
      <c r="BU1" s="70"/>
      <c r="BV1" s="70"/>
      <c r="BW1" s="70"/>
      <c r="BX1" s="70"/>
      <c r="BY1" s="70"/>
      <c r="BZ1" s="70"/>
      <c r="CA1" s="70"/>
      <c r="CB1" s="105"/>
      <c r="CC1" s="127"/>
      <c r="CD1" s="128"/>
      <c r="CE1" s="128"/>
      <c r="CF1" s="128"/>
      <c r="CG1" s="128"/>
      <c r="CH1" s="128"/>
      <c r="CI1" s="128"/>
      <c r="CJ1" s="128"/>
      <c r="CK1" s="128"/>
      <c r="CL1" s="128"/>
      <c r="CM1" s="128"/>
      <c r="CN1" s="128"/>
      <c r="CO1" s="70"/>
      <c r="CP1" s="70"/>
      <c r="CQ1" s="70"/>
      <c r="CR1" s="149"/>
      <c r="CS1" s="127"/>
      <c r="CT1" s="127"/>
      <c r="CU1" s="129"/>
      <c r="CV1" s="129"/>
      <c r="CW1" s="130"/>
      <c r="CX1" s="130"/>
      <c r="CY1" s="130"/>
      <c r="CZ1" s="130"/>
      <c r="DA1" s="130"/>
      <c r="DB1" s="130"/>
      <c r="DC1" s="130"/>
      <c r="DD1" s="130"/>
      <c r="DE1" s="130"/>
      <c r="DF1" s="130"/>
      <c r="DG1" s="130"/>
      <c r="DH1" s="130"/>
      <c r="DI1" s="130"/>
      <c r="DJ1" s="159"/>
    </row>
    <row r="2" spans="1:114" ht="12.75" customHeight="1">
      <c r="A2" s="9"/>
      <c r="B2" s="70"/>
      <c r="C2" s="70"/>
      <c r="D2" s="70"/>
      <c r="E2" s="70"/>
      <c r="F2" s="70"/>
      <c r="G2" s="79"/>
      <c r="H2" s="70"/>
      <c r="I2" s="70"/>
      <c r="J2" s="70"/>
      <c r="K2" s="70"/>
      <c r="L2" s="70"/>
      <c r="M2" s="70"/>
      <c r="N2" s="70"/>
      <c r="O2" s="70"/>
      <c r="P2" s="149"/>
      <c r="Q2" s="50"/>
      <c r="R2" s="70"/>
      <c r="S2" s="70"/>
      <c r="T2" s="70"/>
      <c r="U2" s="70"/>
      <c r="V2" s="70"/>
      <c r="W2" s="70"/>
      <c r="X2" s="70"/>
      <c r="Y2" s="70"/>
      <c r="Z2" s="70"/>
      <c r="AA2" s="70"/>
      <c r="AB2" s="70"/>
      <c r="AC2" s="70"/>
      <c r="AD2" s="70"/>
      <c r="AE2" s="70"/>
      <c r="AF2" s="149"/>
      <c r="AG2" s="50"/>
      <c r="AH2" s="70"/>
      <c r="AI2" s="70"/>
      <c r="AJ2" s="70"/>
      <c r="AK2" s="70"/>
      <c r="AL2" s="79"/>
      <c r="AM2" s="70"/>
      <c r="AN2" s="70"/>
      <c r="AO2" s="70"/>
      <c r="AP2" s="70"/>
      <c r="AQ2" s="70"/>
      <c r="AR2" s="70"/>
      <c r="AS2" s="70"/>
      <c r="AT2" s="70"/>
      <c r="AU2" s="70"/>
      <c r="AV2" s="149"/>
      <c r="AW2" s="131"/>
      <c r="AX2" s="13"/>
      <c r="AY2" s="13"/>
      <c r="AZ2" s="13"/>
      <c r="BA2" s="13"/>
      <c r="BB2" s="13"/>
      <c r="BC2" s="13"/>
      <c r="BD2" s="13"/>
      <c r="BE2" s="13"/>
      <c r="BF2" s="13"/>
      <c r="BG2" s="13"/>
      <c r="BH2" s="13"/>
      <c r="BI2" s="13"/>
      <c r="BJ2" s="13"/>
      <c r="BK2" s="13"/>
      <c r="BL2" s="13"/>
      <c r="CC2" s="127"/>
      <c r="CD2" s="128"/>
      <c r="CE2" s="128"/>
      <c r="CF2" s="128"/>
      <c r="CG2" s="128"/>
      <c r="CH2" s="290"/>
      <c r="CI2" s="128"/>
      <c r="CJ2" s="128"/>
      <c r="CK2" s="128"/>
      <c r="CL2" s="128"/>
      <c r="CM2" s="128"/>
      <c r="CN2" s="128"/>
      <c r="CO2" s="70"/>
      <c r="CP2" s="70"/>
      <c r="CQ2" s="70"/>
      <c r="CR2" s="149"/>
      <c r="CS2" s="127"/>
      <c r="CT2" s="127"/>
      <c r="CU2" s="129"/>
      <c r="CV2" s="129"/>
      <c r="CW2" s="130"/>
      <c r="CX2" s="130"/>
      <c r="CY2" s="130"/>
      <c r="CZ2" s="130"/>
      <c r="DA2" s="130"/>
      <c r="DB2" s="130"/>
      <c r="DC2" s="130"/>
      <c r="DD2" s="130"/>
      <c r="DE2" s="130"/>
      <c r="DF2" s="130"/>
      <c r="DG2" s="130"/>
      <c r="DH2" s="130"/>
      <c r="DI2" s="130"/>
      <c r="DJ2" s="159"/>
    </row>
    <row r="3" spans="1:114" ht="16.5">
      <c r="A3" s="13"/>
      <c r="B3" s="13"/>
      <c r="C3" s="13"/>
      <c r="D3" s="13"/>
      <c r="E3" s="13"/>
      <c r="F3" s="13"/>
      <c r="G3" s="69"/>
      <c r="H3" s="13"/>
      <c r="I3" s="13"/>
      <c r="J3" s="13"/>
      <c r="K3" s="13"/>
      <c r="L3" s="13"/>
      <c r="M3" s="13"/>
      <c r="N3" s="13"/>
      <c r="O3" s="13"/>
      <c r="P3" s="39"/>
      <c r="Q3" s="131"/>
      <c r="R3" s="13"/>
      <c r="S3" s="13"/>
      <c r="T3" s="13"/>
      <c r="U3" s="13"/>
      <c r="V3" s="13"/>
      <c r="W3" s="13"/>
      <c r="X3" s="13"/>
      <c r="Y3" s="13"/>
      <c r="Z3" s="13"/>
      <c r="AA3" s="13"/>
      <c r="AB3" s="13"/>
      <c r="AC3" s="13"/>
      <c r="AD3" s="13"/>
      <c r="AE3" s="13"/>
      <c r="AF3" s="39"/>
      <c r="AG3" s="131"/>
      <c r="AH3" s="13"/>
      <c r="AI3" s="13"/>
      <c r="AJ3" s="13"/>
      <c r="AK3" s="13"/>
      <c r="AL3" s="69"/>
      <c r="AM3" s="13"/>
      <c r="AN3" s="13"/>
      <c r="AO3" s="13"/>
      <c r="AP3" s="13"/>
      <c r="AQ3" s="13"/>
      <c r="AR3" s="13"/>
      <c r="AS3" s="13"/>
      <c r="AT3" s="13"/>
      <c r="AU3" s="13"/>
      <c r="AV3" s="39"/>
      <c r="AW3" s="110" t="s">
        <v>371</v>
      </c>
      <c r="BM3" s="109" t="s">
        <v>412</v>
      </c>
      <c r="BN3" s="13"/>
      <c r="BO3" s="13"/>
      <c r="BP3" s="13"/>
      <c r="BQ3" s="13"/>
      <c r="BR3" s="13"/>
      <c r="BS3" s="13"/>
      <c r="BT3" s="13"/>
      <c r="BU3" s="13"/>
      <c r="BV3" s="13"/>
      <c r="BW3" s="13"/>
      <c r="BX3" s="13"/>
      <c r="BY3" s="13"/>
      <c r="BZ3" s="13"/>
      <c r="CA3" s="13"/>
      <c r="CB3" s="132"/>
      <c r="CC3" s="40"/>
      <c r="CD3" s="40"/>
      <c r="CE3" s="40"/>
      <c r="CF3" s="40"/>
      <c r="CG3" s="40"/>
      <c r="CH3" s="40"/>
      <c r="CI3" s="40"/>
      <c r="CJ3" s="40"/>
      <c r="CK3" s="40"/>
      <c r="CL3" s="40"/>
      <c r="CM3" s="40"/>
      <c r="CN3" s="40"/>
      <c r="CO3" s="46"/>
      <c r="CP3" s="46"/>
      <c r="CQ3" s="46"/>
      <c r="CR3" s="155"/>
      <c r="CS3" s="40"/>
      <c r="CT3" s="40"/>
      <c r="CU3" s="58"/>
      <c r="CV3" s="58"/>
      <c r="CW3" s="133"/>
      <c r="CX3" s="133"/>
      <c r="CY3" s="133"/>
      <c r="CZ3" s="133"/>
      <c r="DA3" s="133"/>
      <c r="DB3" s="133"/>
      <c r="DC3" s="133"/>
      <c r="DD3" s="133"/>
      <c r="DE3" s="133"/>
      <c r="DF3" s="133"/>
      <c r="DG3" s="133"/>
      <c r="DH3" s="133"/>
      <c r="DI3" s="133"/>
      <c r="DJ3" s="160"/>
    </row>
    <row r="4" spans="1:114" ht="16.5">
      <c r="A4" s="109" t="s">
        <v>367</v>
      </c>
      <c r="B4" s="109"/>
      <c r="C4" s="109"/>
      <c r="D4" s="109"/>
      <c r="E4" s="109"/>
      <c r="F4" s="109"/>
      <c r="G4" s="289"/>
      <c r="H4" s="109"/>
      <c r="I4" s="109"/>
      <c r="J4" s="109"/>
      <c r="K4" s="109"/>
      <c r="L4" s="109"/>
      <c r="M4" s="109"/>
      <c r="N4" s="109"/>
      <c r="O4" s="109"/>
      <c r="P4" s="150"/>
      <c r="Q4" s="55" t="s">
        <v>369</v>
      </c>
      <c r="R4" s="55"/>
      <c r="S4" s="55"/>
      <c r="T4" s="55"/>
      <c r="U4" s="55"/>
      <c r="V4" s="55"/>
      <c r="W4" s="55"/>
      <c r="X4" s="55"/>
      <c r="Y4" s="55"/>
      <c r="Z4" s="55"/>
      <c r="AA4" s="55"/>
      <c r="AB4" s="55"/>
      <c r="AC4" s="55"/>
      <c r="AD4" s="55"/>
      <c r="AE4" s="55"/>
      <c r="AF4" s="153"/>
      <c r="AG4" s="55" t="s">
        <v>370</v>
      </c>
      <c r="AH4" s="55"/>
      <c r="AI4" s="55"/>
      <c r="AJ4" s="55"/>
      <c r="AK4" s="55"/>
      <c r="AL4" s="55"/>
      <c r="AM4" s="55"/>
      <c r="AN4" s="55"/>
      <c r="AO4" s="55"/>
      <c r="AP4" s="55"/>
      <c r="AQ4" s="55"/>
      <c r="AR4" s="55"/>
      <c r="AS4" s="55"/>
      <c r="AT4" s="55"/>
      <c r="AU4" s="55"/>
      <c r="AV4" s="153"/>
      <c r="AW4" s="55" t="s">
        <v>288</v>
      </c>
      <c r="AX4" s="55"/>
      <c r="AY4" s="55"/>
      <c r="AZ4" s="55"/>
      <c r="BA4" s="55"/>
      <c r="BB4" s="55"/>
      <c r="BC4" s="55"/>
      <c r="BD4" s="55"/>
      <c r="BE4" s="55"/>
      <c r="BF4" s="55"/>
      <c r="BG4" s="55"/>
      <c r="BH4" s="55"/>
      <c r="BI4" s="55"/>
      <c r="BJ4" s="55"/>
      <c r="BK4" s="55"/>
      <c r="BL4" s="55"/>
      <c r="BM4" s="55" t="s">
        <v>282</v>
      </c>
      <c r="BN4" s="55"/>
      <c r="BO4" s="55"/>
      <c r="BP4" s="55"/>
      <c r="BQ4" s="55"/>
      <c r="BR4" s="55"/>
      <c r="BS4" s="55"/>
      <c r="BT4" s="55"/>
      <c r="BU4" s="55"/>
      <c r="BV4" s="55"/>
      <c r="BW4" s="55"/>
      <c r="BX4" s="55"/>
      <c r="BY4" s="55"/>
      <c r="BZ4" s="55"/>
      <c r="CA4" s="55"/>
      <c r="CB4" s="83"/>
      <c r="CC4" s="55" t="s">
        <v>615</v>
      </c>
      <c r="CD4" s="55"/>
      <c r="CE4" s="55"/>
      <c r="CF4" s="55"/>
      <c r="CG4" s="55"/>
      <c r="CH4" s="55"/>
      <c r="CI4" s="55"/>
      <c r="CJ4" s="55"/>
      <c r="CK4" s="55"/>
      <c r="CL4" s="55"/>
      <c r="CM4" s="55"/>
      <c r="CN4" s="55"/>
      <c r="CO4" s="55"/>
      <c r="CP4" s="55"/>
      <c r="CQ4" s="55"/>
      <c r="CR4" s="153"/>
      <c r="CS4" s="55" t="s">
        <v>12</v>
      </c>
      <c r="CT4" s="55" t="s">
        <v>616</v>
      </c>
      <c r="CU4" s="134"/>
      <c r="CV4" s="134"/>
      <c r="CW4" s="135"/>
      <c r="CX4" s="135"/>
      <c r="CY4" s="135"/>
      <c r="CZ4" s="135"/>
      <c r="DA4" s="135"/>
      <c r="DB4" s="135"/>
      <c r="DC4" s="135"/>
      <c r="DD4" s="135"/>
      <c r="DE4" s="135"/>
      <c r="DF4" s="135"/>
      <c r="DG4" s="135"/>
      <c r="DH4" s="135"/>
      <c r="DI4" s="135"/>
      <c r="DJ4" s="161"/>
    </row>
    <row r="5" spans="1:114" ht="16.5">
      <c r="A5" s="288" t="s">
        <v>289</v>
      </c>
      <c r="B5" s="148"/>
      <c r="C5" s="148"/>
      <c r="D5" s="148"/>
      <c r="E5" s="148"/>
      <c r="F5" s="148"/>
      <c r="G5" s="148"/>
      <c r="H5" s="148"/>
      <c r="I5" s="148"/>
      <c r="J5" s="148"/>
      <c r="K5" s="148"/>
      <c r="L5" s="148"/>
      <c r="M5" s="148"/>
      <c r="N5" s="148"/>
      <c r="O5" s="148"/>
      <c r="P5" s="151"/>
      <c r="Q5" s="288" t="s">
        <v>289</v>
      </c>
      <c r="R5" s="107"/>
      <c r="S5" s="107"/>
      <c r="T5" s="107"/>
      <c r="U5" s="107"/>
      <c r="V5" s="107"/>
      <c r="W5" s="107"/>
      <c r="X5" s="107"/>
      <c r="Y5" s="107"/>
      <c r="Z5" s="107"/>
      <c r="AA5" s="107"/>
      <c r="AB5" s="107"/>
      <c r="AC5" s="107"/>
      <c r="AD5" s="107"/>
      <c r="AE5" s="107"/>
      <c r="AF5" s="154"/>
      <c r="AG5" s="107"/>
      <c r="AH5" s="107"/>
      <c r="AI5" s="107"/>
      <c r="AJ5" s="107"/>
      <c r="AK5" s="107"/>
      <c r="AL5" s="107"/>
      <c r="AM5" s="107"/>
      <c r="AN5" s="107"/>
      <c r="AO5" s="107"/>
      <c r="AP5" s="107"/>
      <c r="AQ5" s="107"/>
      <c r="AR5" s="107"/>
      <c r="AS5" s="107"/>
      <c r="AT5" s="107"/>
      <c r="AU5" s="107"/>
      <c r="AV5" s="154"/>
      <c r="AW5" s="107"/>
      <c r="AX5" s="107"/>
      <c r="AY5" s="107"/>
      <c r="AZ5" s="107"/>
      <c r="BA5" s="107"/>
      <c r="BB5" s="107"/>
      <c r="BC5" s="107"/>
      <c r="BD5" s="107"/>
      <c r="BE5" s="107"/>
      <c r="BF5" s="107"/>
      <c r="BG5" s="107"/>
      <c r="BH5" s="107"/>
      <c r="BI5" s="107"/>
      <c r="BJ5" s="107"/>
      <c r="BK5" s="107"/>
      <c r="BL5" s="107"/>
      <c r="BM5" s="136"/>
      <c r="BN5" s="109"/>
      <c r="BO5" s="109"/>
      <c r="BP5" s="109"/>
      <c r="BQ5" s="109"/>
      <c r="BR5" s="109"/>
      <c r="BS5" s="109"/>
      <c r="BT5" s="109"/>
      <c r="BU5" s="109"/>
      <c r="BV5" s="109"/>
      <c r="BW5" s="109"/>
      <c r="BX5" s="109"/>
      <c r="BY5" s="109"/>
      <c r="BZ5" s="109"/>
      <c r="CA5" s="109"/>
      <c r="CB5" s="192"/>
      <c r="CC5" s="136"/>
      <c r="CD5" s="109"/>
      <c r="CE5" s="109"/>
      <c r="CF5" s="109"/>
      <c r="CG5" s="109"/>
      <c r="CH5" s="109"/>
      <c r="CI5" s="109"/>
      <c r="CJ5" s="109"/>
      <c r="CK5" s="109"/>
      <c r="CL5" s="109"/>
      <c r="CM5" s="109"/>
      <c r="CN5" s="109"/>
      <c r="CO5" s="109"/>
      <c r="CP5" s="109"/>
      <c r="CQ5" s="109"/>
      <c r="CR5" s="150"/>
      <c r="CS5" s="107"/>
      <c r="CT5" s="89" t="s">
        <v>617</v>
      </c>
      <c r="CU5" s="137"/>
      <c r="CV5" s="137"/>
      <c r="CW5" s="138"/>
      <c r="CX5" s="138"/>
      <c r="CY5" s="138"/>
      <c r="CZ5" s="138"/>
      <c r="DA5" s="138"/>
      <c r="DB5" s="138"/>
      <c r="DC5" s="138"/>
      <c r="DD5" s="138"/>
      <c r="DE5" s="138"/>
      <c r="DF5" s="138"/>
      <c r="DG5" s="138"/>
      <c r="DH5" s="138"/>
      <c r="DI5" s="138"/>
      <c r="DJ5" s="162"/>
    </row>
    <row r="6" spans="1:114">
      <c r="B6" s="13"/>
      <c r="C6" s="13"/>
      <c r="D6" s="13"/>
      <c r="E6" s="13"/>
      <c r="F6" s="13"/>
      <c r="G6" s="13"/>
      <c r="H6" s="13"/>
      <c r="I6" s="13"/>
      <c r="J6" s="13"/>
      <c r="K6" s="13"/>
      <c r="L6" s="13"/>
      <c r="M6" s="13"/>
      <c r="N6" s="13"/>
      <c r="O6" s="13"/>
      <c r="P6" s="39"/>
      <c r="Q6" s="46"/>
      <c r="R6" s="13"/>
      <c r="S6" s="13"/>
      <c r="T6" s="13"/>
      <c r="U6" s="13"/>
      <c r="V6" s="13"/>
      <c r="W6" s="13"/>
      <c r="X6" s="13"/>
      <c r="Y6" s="13"/>
      <c r="Z6" s="13"/>
      <c r="AA6" s="13"/>
      <c r="AB6" s="13"/>
      <c r="AC6" s="13"/>
      <c r="AD6" s="13"/>
      <c r="AE6" s="13"/>
      <c r="AF6" s="39"/>
      <c r="AG6" s="46"/>
      <c r="AH6" s="13"/>
      <c r="AI6" s="13"/>
      <c r="AJ6" s="13"/>
      <c r="AK6" s="13"/>
      <c r="AL6" s="13"/>
      <c r="AM6" s="13"/>
      <c r="AN6" s="13"/>
      <c r="AO6" s="13"/>
      <c r="AP6" s="13"/>
      <c r="AQ6" s="13"/>
      <c r="AR6" s="13"/>
      <c r="AS6" s="13"/>
      <c r="AT6" s="13"/>
      <c r="AU6" s="13"/>
      <c r="AV6" s="39"/>
      <c r="AW6" s="69" t="s">
        <v>306</v>
      </c>
      <c r="AX6" s="13"/>
      <c r="AY6" s="13"/>
      <c r="AZ6" s="13"/>
      <c r="BA6" s="13"/>
      <c r="BB6" s="13"/>
      <c r="BC6" s="13"/>
      <c r="BD6" s="13"/>
      <c r="BE6" s="13"/>
      <c r="BF6" s="13"/>
      <c r="BG6" s="13"/>
      <c r="BH6" s="13"/>
      <c r="BI6" s="13"/>
      <c r="BJ6" s="13"/>
      <c r="BK6" s="13"/>
      <c r="BL6" s="13"/>
      <c r="BM6" s="69" t="s">
        <v>306</v>
      </c>
      <c r="BN6" s="13"/>
      <c r="BO6" s="13"/>
      <c r="BP6" s="13"/>
      <c r="BQ6" s="13"/>
      <c r="BR6" s="13"/>
      <c r="BS6" s="13"/>
      <c r="BT6" s="13"/>
      <c r="BU6" s="13"/>
      <c r="BV6" s="13"/>
      <c r="BW6" s="13"/>
      <c r="BX6" s="13"/>
      <c r="BY6" s="13"/>
      <c r="BZ6" s="13"/>
      <c r="CA6" s="13"/>
      <c r="CB6" s="132"/>
      <c r="CC6" s="139"/>
      <c r="CD6" s="40"/>
      <c r="CE6" s="40"/>
      <c r="CF6" s="40"/>
      <c r="CG6" s="40"/>
      <c r="CH6" s="40"/>
      <c r="CI6" s="40"/>
      <c r="CJ6" s="40"/>
      <c r="CK6" s="40"/>
      <c r="CL6" s="40"/>
      <c r="CM6" s="40"/>
      <c r="CN6" s="40"/>
      <c r="CO6" s="46"/>
      <c r="CP6" s="46"/>
      <c r="CQ6" s="46"/>
      <c r="CR6" s="155"/>
      <c r="CS6" s="139"/>
      <c r="CU6" s="58"/>
      <c r="CV6" s="58"/>
      <c r="CW6" s="133"/>
      <c r="CX6" s="133"/>
      <c r="CY6" s="133"/>
      <c r="CZ6" s="133"/>
      <c r="DA6" s="133"/>
      <c r="DB6" s="133"/>
      <c r="DC6" s="133"/>
      <c r="DD6" s="133"/>
      <c r="DE6" s="133"/>
      <c r="DF6" s="133"/>
      <c r="DG6" s="133"/>
      <c r="DH6" s="133"/>
      <c r="DI6" s="133"/>
      <c r="DJ6" s="160"/>
    </row>
    <row r="7" spans="1:114">
      <c r="A7" s="69"/>
      <c r="B7" s="286" t="s">
        <v>304</v>
      </c>
      <c r="C7" s="286"/>
      <c r="D7" s="73"/>
      <c r="E7" s="73"/>
      <c r="F7" s="73"/>
      <c r="G7" s="73"/>
      <c r="H7" s="73"/>
      <c r="I7" s="73"/>
      <c r="J7" s="73"/>
      <c r="K7" s="73"/>
      <c r="L7" s="73"/>
      <c r="M7" s="73"/>
      <c r="N7" s="13"/>
      <c r="O7" s="13"/>
      <c r="P7" s="39"/>
      <c r="Q7" s="286" t="s">
        <v>304</v>
      </c>
      <c r="R7" s="73"/>
      <c r="S7" s="73"/>
      <c r="T7" s="73"/>
      <c r="U7" s="73"/>
      <c r="V7" s="73"/>
      <c r="W7" s="73"/>
      <c r="X7" s="73"/>
      <c r="Y7" s="73"/>
      <c r="Z7" s="73"/>
      <c r="AA7" s="73"/>
      <c r="AB7" s="13"/>
      <c r="AC7" s="13"/>
      <c r="AD7" s="13"/>
      <c r="AE7" s="13"/>
      <c r="AF7" s="39"/>
      <c r="AG7" s="69" t="s">
        <v>306</v>
      </c>
      <c r="AH7" s="13"/>
      <c r="AI7" s="13"/>
      <c r="AJ7" s="13"/>
      <c r="AK7" s="13"/>
      <c r="AL7" s="13"/>
      <c r="AM7" s="13"/>
      <c r="AN7" s="13"/>
      <c r="AO7" s="13"/>
      <c r="AP7" s="13"/>
      <c r="AQ7" s="13"/>
      <c r="AR7" s="13"/>
      <c r="AS7" s="13"/>
      <c r="AT7" s="13"/>
      <c r="AU7" s="13"/>
      <c r="AV7" s="39"/>
      <c r="AW7" s="69" t="s">
        <v>290</v>
      </c>
      <c r="AX7" s="13"/>
      <c r="AY7" s="13"/>
      <c r="AZ7" s="13"/>
      <c r="BA7" s="13"/>
      <c r="BB7" s="13"/>
      <c r="BC7" s="13"/>
      <c r="BD7" s="13"/>
      <c r="BE7" s="13"/>
      <c r="BF7" s="13"/>
      <c r="BG7" s="13"/>
      <c r="BH7" s="13"/>
      <c r="BI7" s="13"/>
      <c r="BJ7" s="13"/>
      <c r="BK7" s="13"/>
      <c r="BL7" s="13"/>
      <c r="BM7" s="69" t="s">
        <v>290</v>
      </c>
      <c r="BN7" s="13"/>
      <c r="BO7" s="13"/>
      <c r="BP7" s="13"/>
      <c r="BQ7" s="13"/>
      <c r="BR7" s="13"/>
      <c r="BS7" s="13"/>
      <c r="BT7" s="13"/>
      <c r="BU7" s="13"/>
      <c r="BV7" s="13"/>
      <c r="BW7" s="13"/>
      <c r="BX7" s="13"/>
      <c r="BY7" s="13"/>
      <c r="BZ7" s="13"/>
      <c r="CA7" s="13"/>
      <c r="CB7" s="132"/>
      <c r="CC7" s="69" t="s">
        <v>463</v>
      </c>
      <c r="CD7" s="40"/>
      <c r="CE7" s="40"/>
      <c r="CF7" s="40"/>
      <c r="CG7" s="40"/>
      <c r="CH7" s="40"/>
      <c r="CI7" s="40"/>
      <c r="CJ7" s="40"/>
      <c r="CK7" s="40"/>
      <c r="CL7" s="40"/>
      <c r="CM7" s="40"/>
      <c r="CN7" s="40"/>
      <c r="CO7" s="46"/>
      <c r="CP7" s="46"/>
      <c r="CQ7" s="46"/>
      <c r="CR7" s="155"/>
      <c r="CS7" s="40" t="s">
        <v>309</v>
      </c>
      <c r="CT7" s="89" t="s">
        <v>307</v>
      </c>
      <c r="CU7" s="58"/>
      <c r="CV7" s="58"/>
      <c r="CW7" s="133"/>
      <c r="CX7" s="133"/>
      <c r="CY7" s="133"/>
      <c r="CZ7" s="133"/>
      <c r="DA7" s="133"/>
      <c r="DB7" s="133"/>
      <c r="DC7" s="133"/>
      <c r="DD7" s="133"/>
      <c r="DE7" s="133"/>
      <c r="DF7" s="133"/>
      <c r="DG7" s="133"/>
      <c r="DH7" s="133"/>
      <c r="DI7" s="133"/>
      <c r="DJ7" s="160"/>
    </row>
    <row r="8" spans="1:114">
      <c r="A8" s="69"/>
      <c r="B8" s="765" t="s">
        <v>614</v>
      </c>
      <c r="D8" s="73"/>
      <c r="E8" s="73"/>
      <c r="F8" s="73"/>
      <c r="G8" s="73"/>
      <c r="H8" s="73"/>
      <c r="I8" s="73"/>
      <c r="J8" s="73"/>
      <c r="K8" s="73"/>
      <c r="L8" s="73"/>
      <c r="M8" s="73"/>
      <c r="N8" s="13"/>
      <c r="O8" s="13"/>
      <c r="P8" s="39"/>
      <c r="Q8" s="286" t="s">
        <v>410</v>
      </c>
      <c r="R8" s="73"/>
      <c r="S8" s="73"/>
      <c r="T8" s="73"/>
      <c r="U8" s="73"/>
      <c r="V8" s="73"/>
      <c r="W8" s="73"/>
      <c r="X8" s="73"/>
      <c r="Y8" s="73"/>
      <c r="Z8" s="73"/>
      <c r="AA8" s="73"/>
      <c r="AB8" s="13"/>
      <c r="AC8" s="13"/>
      <c r="AD8" s="13"/>
      <c r="AE8" s="13"/>
      <c r="AF8" s="39"/>
      <c r="AG8" s="276"/>
      <c r="AH8" s="13"/>
      <c r="AI8" s="13"/>
      <c r="AJ8" s="13"/>
      <c r="AK8" s="13"/>
      <c r="AL8" s="13"/>
      <c r="AM8" s="13"/>
      <c r="AN8" s="13"/>
      <c r="AO8" s="13"/>
      <c r="AP8" s="13"/>
      <c r="AQ8" s="13"/>
      <c r="AR8" s="13"/>
      <c r="AS8" s="13"/>
      <c r="AT8" s="13"/>
      <c r="AU8" s="13"/>
      <c r="AV8" s="39"/>
      <c r="AW8" s="69" t="s">
        <v>291</v>
      </c>
      <c r="AX8" s="13"/>
      <c r="AY8" s="13"/>
      <c r="AZ8" s="13"/>
      <c r="BA8" s="13"/>
      <c r="BB8" s="13"/>
      <c r="BC8" s="13"/>
      <c r="BD8" s="13"/>
      <c r="BE8" s="13"/>
      <c r="BF8" s="13"/>
      <c r="BG8" s="13"/>
      <c r="BH8" s="13"/>
      <c r="BI8" s="13"/>
      <c r="BJ8" s="13"/>
      <c r="BK8" s="13"/>
      <c r="BL8" s="13"/>
      <c r="BM8" s="69" t="s">
        <v>291</v>
      </c>
      <c r="BN8" s="13"/>
      <c r="BO8" s="13"/>
      <c r="BP8" s="13"/>
      <c r="BQ8" s="13"/>
      <c r="BR8" s="13"/>
      <c r="BS8" s="13"/>
      <c r="BT8" s="13"/>
      <c r="BU8" s="13"/>
      <c r="BV8" s="13"/>
      <c r="BW8" s="13"/>
      <c r="BX8" s="13"/>
      <c r="BY8" s="13"/>
      <c r="BZ8" s="13"/>
      <c r="CA8" s="13"/>
      <c r="CB8" s="132"/>
      <c r="CC8" s="466" t="s">
        <v>304</v>
      </c>
      <c r="CD8" s="40"/>
      <c r="CE8" s="40"/>
      <c r="CF8" s="40"/>
      <c r="CG8" s="40"/>
      <c r="CH8" s="40"/>
      <c r="CI8" s="40"/>
      <c r="CJ8" s="40"/>
      <c r="CK8" s="40"/>
      <c r="CL8" s="40"/>
      <c r="CM8" s="40"/>
      <c r="CN8" s="40"/>
      <c r="CO8" s="46"/>
      <c r="CP8" s="46"/>
      <c r="CQ8" s="46"/>
      <c r="CR8" s="155"/>
      <c r="CS8" s="40"/>
      <c r="CT8" s="466" t="s">
        <v>304</v>
      </c>
      <c r="CU8" s="58"/>
      <c r="CV8" s="58"/>
      <c r="CW8" s="133"/>
      <c r="CX8" s="133"/>
      <c r="CY8" s="133"/>
      <c r="CZ8" s="133"/>
      <c r="DA8" s="133"/>
      <c r="DB8" s="133"/>
      <c r="DC8" s="133"/>
      <c r="DD8" s="133"/>
      <c r="DE8" s="133"/>
      <c r="DF8" s="133"/>
      <c r="DG8" s="133"/>
      <c r="DH8" s="133"/>
      <c r="DI8" s="133"/>
      <c r="DJ8" s="160"/>
    </row>
    <row r="9" spans="1:114">
      <c r="A9" s="13"/>
      <c r="B9" s="276"/>
      <c r="C9" s="8"/>
      <c r="D9" s="8"/>
      <c r="E9" s="8"/>
      <c r="F9" s="8"/>
      <c r="G9" s="8"/>
      <c r="H9" s="8"/>
      <c r="I9" s="8"/>
      <c r="J9" s="8"/>
      <c r="K9" s="8"/>
      <c r="L9" s="8"/>
      <c r="M9" s="8"/>
      <c r="N9" s="8"/>
      <c r="O9" s="8"/>
      <c r="P9" s="16"/>
      <c r="Q9" s="276"/>
      <c r="R9" s="140"/>
      <c r="S9" s="8"/>
      <c r="T9" s="8"/>
      <c r="U9" s="8"/>
      <c r="V9" s="8"/>
      <c r="W9" s="8"/>
      <c r="X9" s="8"/>
      <c r="Y9" s="8"/>
      <c r="Z9" s="8"/>
      <c r="AA9" s="8"/>
      <c r="AB9" s="8"/>
      <c r="AC9" s="8"/>
      <c r="AD9" s="8"/>
      <c r="AE9" s="8"/>
      <c r="AF9" s="16"/>
      <c r="AG9" s="46"/>
      <c r="AH9" s="8"/>
      <c r="AI9" s="8"/>
      <c r="AJ9" s="8"/>
      <c r="AK9" s="8"/>
      <c r="AL9" s="8"/>
      <c r="AM9" s="8"/>
      <c r="AN9" s="8"/>
      <c r="AO9" s="8"/>
      <c r="AP9" s="8"/>
      <c r="AQ9" s="8"/>
      <c r="AR9" s="8"/>
      <c r="AS9" s="8"/>
      <c r="AT9" s="8"/>
      <c r="AU9" s="8"/>
      <c r="AV9" s="16"/>
      <c r="AW9" s="276"/>
      <c r="AX9" s="8"/>
      <c r="AY9" s="8"/>
      <c r="AZ9" s="8"/>
      <c r="BA9" s="8"/>
      <c r="BB9" s="8"/>
      <c r="BC9" s="8"/>
      <c r="BD9" s="8"/>
      <c r="BE9" s="8"/>
      <c r="BF9" s="8"/>
      <c r="BG9" s="8"/>
      <c r="BH9" s="8"/>
      <c r="BI9" s="8"/>
      <c r="BJ9" s="8"/>
      <c r="BK9" s="8"/>
      <c r="BL9" s="8"/>
      <c r="BM9" s="466" t="s">
        <v>303</v>
      </c>
      <c r="BN9" s="8"/>
      <c r="BO9" s="8"/>
      <c r="BP9" s="8"/>
      <c r="BQ9" s="8"/>
      <c r="BR9" s="8"/>
      <c r="BS9" s="8"/>
      <c r="BT9" s="8"/>
      <c r="BU9" s="8"/>
      <c r="BV9" s="8"/>
      <c r="BW9" s="8"/>
      <c r="BX9" s="8"/>
      <c r="BY9" s="8"/>
      <c r="BZ9" s="8"/>
      <c r="CA9" s="8"/>
      <c r="CB9" s="46"/>
      <c r="CC9" s="765" t="s">
        <v>614</v>
      </c>
      <c r="CD9" s="111"/>
      <c r="CE9" s="111"/>
      <c r="CF9" s="111"/>
      <c r="CG9" s="111"/>
      <c r="CH9" s="111"/>
      <c r="CI9" s="111"/>
      <c r="CJ9" s="111"/>
      <c r="CK9" s="111"/>
      <c r="CL9" s="111"/>
      <c r="CM9" s="111"/>
      <c r="CN9" s="111"/>
      <c r="CO9" s="46"/>
      <c r="CP9" s="46"/>
      <c r="CQ9" s="46"/>
      <c r="CR9" s="155"/>
      <c r="CS9" s="111"/>
      <c r="CT9" s="765" t="s">
        <v>614</v>
      </c>
      <c r="CU9" s="58"/>
      <c r="CV9" s="58"/>
      <c r="CW9" s="133"/>
      <c r="CX9" s="133"/>
      <c r="CY9" s="133"/>
      <c r="CZ9" s="133"/>
      <c r="DA9" s="133"/>
      <c r="DB9" s="133"/>
      <c r="DC9" s="133"/>
      <c r="DD9" s="133"/>
      <c r="DE9" s="133"/>
      <c r="DF9" s="133"/>
      <c r="DG9" s="133"/>
      <c r="DH9" s="133"/>
      <c r="DI9" s="133"/>
      <c r="DJ9" s="160"/>
    </row>
    <row r="10" spans="1:114">
      <c r="B10" s="13"/>
      <c r="C10" s="13"/>
      <c r="D10" s="13"/>
      <c r="E10" s="13"/>
      <c r="F10" s="13"/>
      <c r="G10" s="13"/>
      <c r="H10" s="13"/>
      <c r="I10" s="13"/>
      <c r="J10" s="13"/>
      <c r="K10" s="13"/>
      <c r="L10" s="13"/>
      <c r="M10" s="13"/>
      <c r="N10" s="13"/>
      <c r="O10" s="13"/>
      <c r="P10" s="39"/>
      <c r="R10" s="13"/>
      <c r="S10" s="13"/>
      <c r="T10" s="13"/>
      <c r="U10" s="13"/>
      <c r="V10" s="13"/>
      <c r="W10" s="13"/>
      <c r="X10" s="13"/>
      <c r="Y10" s="13"/>
      <c r="Z10" s="13"/>
      <c r="AA10" s="13"/>
      <c r="AB10" s="13"/>
      <c r="AC10" s="13"/>
      <c r="AD10" s="13"/>
      <c r="AE10" s="13"/>
      <c r="AF10" s="39"/>
      <c r="AG10" s="60" t="s">
        <v>19</v>
      </c>
      <c r="AH10" s="13"/>
      <c r="AI10" s="13"/>
      <c r="AJ10" s="13"/>
      <c r="AK10" s="13"/>
      <c r="AL10" s="13"/>
      <c r="AM10" s="13"/>
      <c r="AN10" s="13"/>
      <c r="AO10" s="13"/>
      <c r="AP10" s="13"/>
      <c r="AQ10" s="13"/>
      <c r="AR10" s="13"/>
      <c r="AS10" s="13"/>
      <c r="AT10" s="13"/>
      <c r="AU10" s="13"/>
      <c r="AV10" s="39"/>
      <c r="AX10" s="13"/>
      <c r="AY10" s="13"/>
      <c r="AZ10" s="13"/>
      <c r="BA10" s="13"/>
      <c r="BB10" s="13"/>
      <c r="BC10" s="13"/>
      <c r="BD10" s="13"/>
      <c r="BE10" s="13"/>
      <c r="BF10" s="13"/>
      <c r="BG10" s="13"/>
      <c r="BH10" s="13"/>
      <c r="BI10" s="13"/>
      <c r="BJ10" s="13"/>
      <c r="BK10" s="13"/>
      <c r="BL10" s="13"/>
      <c r="BN10" s="13"/>
      <c r="BO10" s="13"/>
      <c r="BP10" s="13"/>
      <c r="BQ10" s="13"/>
      <c r="BR10" s="13"/>
      <c r="BS10" s="13"/>
      <c r="BT10" s="13"/>
      <c r="BU10" s="13"/>
      <c r="BV10" s="13"/>
      <c r="BW10" s="13"/>
      <c r="BX10" s="13"/>
      <c r="BY10" s="13"/>
      <c r="BZ10" s="13"/>
      <c r="CA10" s="13"/>
      <c r="CB10" s="46"/>
      <c r="CD10" s="40"/>
      <c r="CE10" s="40"/>
      <c r="CF10" s="40"/>
      <c r="CG10" s="40"/>
      <c r="CH10" s="40"/>
      <c r="CI10" s="40"/>
      <c r="CJ10" s="40"/>
      <c r="CK10" s="40"/>
      <c r="CL10" s="40"/>
      <c r="CM10" s="40"/>
      <c r="CN10" s="40"/>
      <c r="CO10" s="46"/>
      <c r="CP10" s="46"/>
      <c r="CQ10" s="46"/>
      <c r="CR10" s="155"/>
      <c r="CS10" s="142" t="s">
        <v>18</v>
      </c>
      <c r="CU10" s="141"/>
      <c r="CV10" s="141"/>
      <c r="CW10" s="87"/>
      <c r="CX10" s="87"/>
      <c r="CY10" s="87"/>
      <c r="CZ10" s="87"/>
      <c r="DA10" s="87"/>
      <c r="DB10" s="87"/>
      <c r="DC10" s="87"/>
      <c r="DD10" s="87"/>
      <c r="DE10" s="87"/>
      <c r="DF10" s="87"/>
      <c r="DG10" s="87"/>
      <c r="DH10" s="87"/>
      <c r="DI10" s="87"/>
      <c r="DJ10" s="163"/>
    </row>
    <row r="11" spans="1:114">
      <c r="B11" s="60" t="s">
        <v>13</v>
      </c>
      <c r="C11" s="13"/>
      <c r="D11" s="13"/>
      <c r="E11" s="13"/>
      <c r="F11" s="13"/>
      <c r="G11" s="13"/>
      <c r="H11" s="13"/>
      <c r="I11" s="13"/>
      <c r="J11" s="13"/>
      <c r="K11" s="13"/>
      <c r="L11" s="13"/>
      <c r="M11" s="13"/>
      <c r="N11" s="13"/>
      <c r="O11" s="13"/>
      <c r="P11" s="39"/>
      <c r="Q11" s="60" t="s">
        <v>368</v>
      </c>
      <c r="R11" s="13"/>
      <c r="S11" s="13"/>
      <c r="T11" s="13"/>
      <c r="U11" s="13"/>
      <c r="V11" s="13"/>
      <c r="W11" s="13"/>
      <c r="X11" s="13"/>
      <c r="Y11" s="13"/>
      <c r="Z11" s="13"/>
      <c r="AA11" s="13"/>
      <c r="AB11" s="13"/>
      <c r="AC11" s="13"/>
      <c r="AD11" s="13"/>
      <c r="AE11" s="13"/>
      <c r="AF11" s="39"/>
      <c r="AH11" s="13"/>
      <c r="AI11" s="13"/>
      <c r="AJ11" s="13"/>
      <c r="AK11" s="13"/>
      <c r="AL11" s="13"/>
      <c r="AM11" s="13"/>
      <c r="AN11" s="13"/>
      <c r="AO11" s="13"/>
      <c r="AP11" s="13"/>
      <c r="AQ11" s="13"/>
      <c r="AR11" s="13"/>
      <c r="AS11" s="13"/>
      <c r="AT11" s="13"/>
      <c r="AU11" s="13"/>
      <c r="AV11" s="39"/>
      <c r="AW11" s="60"/>
      <c r="AX11" s="13"/>
      <c r="AY11" s="13"/>
      <c r="AZ11" s="13"/>
      <c r="BA11" s="13"/>
      <c r="BB11" s="13"/>
      <c r="BC11" s="13"/>
      <c r="BD11" s="13"/>
      <c r="BE11" s="13"/>
      <c r="BF11" s="13"/>
      <c r="BG11" s="13"/>
      <c r="BH11" s="13"/>
      <c r="BI11" s="13"/>
      <c r="BJ11" s="13"/>
      <c r="BK11" s="13"/>
      <c r="BL11" s="13"/>
      <c r="BM11" s="60"/>
      <c r="BN11" s="13"/>
      <c r="BO11" s="13"/>
      <c r="BP11" s="13"/>
      <c r="BQ11" s="13"/>
      <c r="BR11" s="13"/>
      <c r="BS11" s="13"/>
      <c r="BT11" s="13"/>
      <c r="BU11" s="13"/>
      <c r="BV11" s="13"/>
      <c r="BW11" s="13"/>
      <c r="BX11" s="13"/>
      <c r="BY11" s="25"/>
      <c r="BZ11" s="25"/>
      <c r="CA11" s="25"/>
      <c r="CB11" s="193"/>
      <c r="CC11" s="142" t="s">
        <v>464</v>
      </c>
      <c r="CT11" s="142"/>
      <c r="CU11" s="141"/>
      <c r="CV11" s="141"/>
      <c r="CW11" s="87"/>
      <c r="CX11" s="87"/>
      <c r="CY11" s="87"/>
      <c r="CZ11" s="87"/>
      <c r="DA11" s="87"/>
      <c r="DB11" s="87"/>
      <c r="DC11" s="87"/>
      <c r="DD11" s="87"/>
      <c r="DE11" s="87"/>
      <c r="DF11" s="87"/>
      <c r="DG11" s="87"/>
      <c r="DH11" s="87"/>
      <c r="DI11" s="87"/>
      <c r="DJ11" s="163"/>
    </row>
    <row r="12" spans="1:114">
      <c r="B12" s="13"/>
      <c r="C12" s="13"/>
      <c r="D12" s="13"/>
      <c r="E12" s="13"/>
      <c r="F12" s="13"/>
      <c r="G12" s="13"/>
      <c r="H12" s="13"/>
      <c r="I12" s="13"/>
      <c r="J12" s="13"/>
      <c r="K12" s="13"/>
      <c r="L12" s="13"/>
      <c r="M12" s="13"/>
      <c r="N12" s="13"/>
      <c r="O12" s="13"/>
      <c r="P12" s="39"/>
      <c r="Q12" s="13"/>
      <c r="R12" s="13"/>
      <c r="S12" s="13"/>
      <c r="T12" s="13"/>
      <c r="U12" s="13"/>
      <c r="V12" s="13"/>
      <c r="W12" s="13"/>
      <c r="X12" s="13"/>
      <c r="Y12" s="13"/>
      <c r="Z12" s="13"/>
      <c r="AA12" s="13"/>
      <c r="AB12" s="13"/>
      <c r="AC12" s="13"/>
      <c r="AD12" s="13"/>
      <c r="AE12" s="13"/>
      <c r="AF12" s="39"/>
      <c r="AG12" s="8"/>
      <c r="AH12" s="13"/>
      <c r="AI12" s="13"/>
      <c r="AJ12" s="13"/>
      <c r="AK12" s="13"/>
      <c r="AL12" s="13"/>
      <c r="AM12" s="13"/>
      <c r="AN12" s="13"/>
      <c r="AO12" s="13"/>
      <c r="AP12" s="13"/>
      <c r="AQ12" s="13"/>
      <c r="AR12" s="13"/>
      <c r="AS12" s="13"/>
      <c r="AT12" s="13"/>
      <c r="AU12" s="13"/>
      <c r="AV12" s="39"/>
      <c r="AX12" s="13"/>
      <c r="AY12" s="13"/>
      <c r="AZ12" s="13"/>
      <c r="BA12" s="13"/>
      <c r="BB12" s="13"/>
      <c r="BC12" s="13"/>
      <c r="BD12" s="13"/>
      <c r="BE12" s="13"/>
      <c r="BF12" s="13"/>
      <c r="BG12" s="13"/>
      <c r="BH12" s="13"/>
      <c r="BI12" s="13"/>
      <c r="BJ12" s="13"/>
      <c r="BK12" s="13"/>
      <c r="BL12" s="13"/>
      <c r="BN12" s="13"/>
      <c r="BO12" s="13"/>
      <c r="BP12" s="13"/>
      <c r="BQ12" s="13"/>
      <c r="BR12" s="13"/>
      <c r="BS12" s="13"/>
      <c r="BT12" s="13"/>
      <c r="BU12" s="13"/>
      <c r="BV12" s="13"/>
      <c r="BW12" s="13"/>
      <c r="BX12" s="13"/>
      <c r="BY12" s="13"/>
      <c r="BZ12" s="13"/>
      <c r="CA12" s="13"/>
      <c r="CB12" s="13"/>
      <c r="CD12" s="40"/>
      <c r="CE12" s="40"/>
      <c r="CF12" s="40"/>
      <c r="CG12" s="40"/>
      <c r="CH12" s="40"/>
      <c r="CI12" s="40"/>
      <c r="CJ12" s="40"/>
      <c r="CK12" s="40"/>
      <c r="CL12" s="40"/>
      <c r="CM12" s="40"/>
      <c r="CN12" s="40"/>
      <c r="CO12" s="13"/>
      <c r="CP12" s="13"/>
      <c r="CQ12" s="13"/>
      <c r="CR12" s="39"/>
      <c r="CS12" s="40"/>
      <c r="CU12" s="141"/>
      <c r="CV12" s="141"/>
      <c r="CW12" s="87"/>
      <c r="CX12" s="87"/>
      <c r="CY12" s="87"/>
      <c r="CZ12" s="87"/>
      <c r="DA12" s="87"/>
      <c r="DB12" s="87"/>
      <c r="DC12" s="87"/>
      <c r="DD12" s="87"/>
      <c r="DE12" s="87"/>
      <c r="DF12" s="87"/>
      <c r="DG12" s="87"/>
      <c r="DH12" s="87"/>
      <c r="DI12" s="87"/>
      <c r="DJ12" s="163"/>
    </row>
    <row r="13" spans="1:114">
      <c r="B13" s="13"/>
      <c r="C13" s="13"/>
      <c r="D13" s="13"/>
      <c r="E13" s="13"/>
      <c r="F13" s="13"/>
      <c r="G13" s="13"/>
      <c r="H13" s="13"/>
      <c r="I13" s="13"/>
      <c r="J13" s="13"/>
      <c r="K13" s="13"/>
      <c r="L13" s="13"/>
      <c r="M13" s="13"/>
      <c r="N13" s="13"/>
      <c r="O13" s="13"/>
      <c r="P13" s="39"/>
      <c r="Q13" s="13"/>
      <c r="R13" s="13"/>
      <c r="S13" s="13"/>
      <c r="T13" s="13"/>
      <c r="U13" s="13"/>
      <c r="V13" s="13"/>
      <c r="W13" s="13"/>
      <c r="X13" s="13"/>
      <c r="Y13" s="13"/>
      <c r="Z13" s="13"/>
      <c r="AA13" s="13"/>
      <c r="AB13" s="13"/>
      <c r="AC13" s="13"/>
      <c r="AD13" s="13"/>
      <c r="AE13" s="13"/>
      <c r="AF13" s="39"/>
      <c r="AG13" s="13"/>
      <c r="AH13" s="13"/>
      <c r="AI13" s="13"/>
      <c r="AJ13" s="13"/>
      <c r="AK13" s="13"/>
      <c r="AL13" s="13"/>
      <c r="AM13" s="13"/>
      <c r="AN13" s="13"/>
      <c r="AO13" s="13"/>
      <c r="AP13" s="13"/>
      <c r="AQ13" s="13"/>
      <c r="AR13" s="13"/>
      <c r="AS13" s="13"/>
      <c r="AT13" s="13"/>
      <c r="AU13" s="13"/>
      <c r="AV13" s="39"/>
      <c r="AW13" s="8" t="s">
        <v>319</v>
      </c>
      <c r="AX13" s="13"/>
      <c r="AY13" s="13"/>
      <c r="AZ13" s="13"/>
      <c r="BA13" s="13"/>
      <c r="BB13" s="13"/>
      <c r="BC13" s="13"/>
      <c r="BD13" s="13"/>
      <c r="BE13" s="13"/>
      <c r="BF13" s="13"/>
      <c r="BG13" s="13"/>
      <c r="BH13" s="13"/>
      <c r="BI13" s="13"/>
      <c r="BJ13" s="13"/>
      <c r="BK13" s="13"/>
      <c r="BL13" s="13"/>
      <c r="BM13" s="8" t="s">
        <v>320</v>
      </c>
      <c r="BN13" s="13"/>
      <c r="BO13" s="13"/>
      <c r="BP13" s="13"/>
      <c r="BQ13" s="13"/>
      <c r="BR13" s="13"/>
      <c r="BS13" s="13"/>
      <c r="BT13" s="13"/>
      <c r="BU13" s="13"/>
      <c r="BV13" s="13"/>
      <c r="BW13" s="13"/>
      <c r="BX13" s="13"/>
      <c r="BY13" s="13"/>
      <c r="BZ13" s="13"/>
      <c r="CA13" s="13"/>
      <c r="CB13" s="13"/>
      <c r="CC13" s="40"/>
      <c r="CD13" s="40"/>
      <c r="CE13" s="40"/>
      <c r="CF13" s="40"/>
      <c r="CG13" s="40"/>
      <c r="CH13" s="40"/>
      <c r="CI13" s="40"/>
      <c r="CJ13" s="40"/>
      <c r="CK13" s="40"/>
      <c r="CL13" s="40"/>
      <c r="CM13" s="40"/>
      <c r="CN13" s="40"/>
      <c r="CO13" s="13"/>
      <c r="CP13" s="13"/>
      <c r="CQ13" s="13"/>
      <c r="CR13" s="39"/>
      <c r="CS13" s="40"/>
      <c r="CT13" s="132"/>
      <c r="CU13" s="141"/>
      <c r="CV13" s="141"/>
      <c r="CW13" s="87"/>
      <c r="CX13" s="87"/>
      <c r="CY13" s="87"/>
      <c r="CZ13" s="87"/>
      <c r="DA13" s="87"/>
      <c r="DB13" s="87"/>
      <c r="DC13" s="87"/>
      <c r="DD13" s="87"/>
      <c r="DE13" s="87"/>
      <c r="DF13" s="87"/>
      <c r="DG13" s="87"/>
      <c r="DH13" s="87"/>
      <c r="DI13" s="87"/>
      <c r="DJ13" s="163"/>
    </row>
    <row r="14" spans="1:114">
      <c r="A14" s="143"/>
      <c r="B14" s="143"/>
      <c r="C14" s="143"/>
      <c r="D14" s="143"/>
      <c r="E14" s="143"/>
      <c r="F14" s="143"/>
      <c r="G14" s="143"/>
      <c r="H14" s="143"/>
      <c r="I14" s="143"/>
      <c r="J14" s="143"/>
      <c r="K14" s="143"/>
      <c r="L14" s="143"/>
      <c r="M14" s="143"/>
      <c r="N14" s="143"/>
      <c r="O14" s="143"/>
      <c r="P14" s="152"/>
      <c r="Q14" s="143"/>
      <c r="R14" s="143"/>
      <c r="S14" s="143"/>
      <c r="T14" s="143"/>
      <c r="U14" s="143"/>
      <c r="V14" s="143"/>
      <c r="W14" s="143"/>
      <c r="X14" s="143"/>
      <c r="Y14" s="143"/>
      <c r="Z14" s="143"/>
      <c r="AA14" s="143"/>
      <c r="AB14" s="143"/>
      <c r="AC14" s="143"/>
      <c r="AD14" s="143"/>
      <c r="AE14" s="143"/>
      <c r="AF14" s="152"/>
      <c r="AG14" s="143"/>
      <c r="AH14" s="143"/>
      <c r="AI14" s="143"/>
      <c r="AJ14" s="143"/>
      <c r="AK14" s="143"/>
      <c r="AL14" s="143"/>
      <c r="AM14" s="143"/>
      <c r="AN14" s="143"/>
      <c r="AO14" s="143"/>
      <c r="AP14" s="143"/>
      <c r="AQ14" s="143"/>
      <c r="AR14" s="143"/>
      <c r="AS14" s="143"/>
      <c r="AT14" s="143"/>
      <c r="AU14" s="143"/>
      <c r="AV14" s="152"/>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4"/>
      <c r="CD14" s="144"/>
      <c r="CE14" s="144"/>
      <c r="CF14" s="144"/>
      <c r="CG14" s="144"/>
      <c r="CH14" s="144"/>
      <c r="CI14" s="144"/>
      <c r="CJ14" s="144"/>
      <c r="CK14" s="144"/>
      <c r="CL14" s="144"/>
      <c r="CM14" s="144"/>
      <c r="CN14" s="144"/>
      <c r="CO14" s="143"/>
      <c r="CP14" s="143"/>
      <c r="CQ14" s="143"/>
      <c r="CR14" s="152"/>
      <c r="CS14" s="144"/>
      <c r="CT14" s="145"/>
      <c r="CU14" s="146"/>
      <c r="CV14" s="146"/>
      <c r="CW14" s="147"/>
      <c r="CX14" s="147"/>
      <c r="CY14" s="147"/>
      <c r="CZ14" s="147"/>
      <c r="DA14" s="147"/>
      <c r="DB14" s="147"/>
      <c r="DC14" s="147"/>
      <c r="DD14" s="147"/>
      <c r="DE14" s="147"/>
      <c r="DF14" s="147"/>
      <c r="DG14" s="147"/>
      <c r="DH14" s="147"/>
      <c r="DI14" s="147"/>
      <c r="DJ14" s="164"/>
    </row>
    <row r="15" spans="1:114">
      <c r="A15" s="117"/>
      <c r="B15" s="118"/>
      <c r="C15" s="118"/>
      <c r="D15" s="118"/>
      <c r="E15" s="118"/>
      <c r="F15" s="118"/>
      <c r="G15" s="118"/>
      <c r="H15" s="118"/>
      <c r="I15" s="118"/>
      <c r="J15" s="118"/>
      <c r="K15" s="118"/>
      <c r="L15" s="118"/>
      <c r="M15" s="114"/>
      <c r="N15" s="114"/>
      <c r="O15" s="114"/>
      <c r="P15" s="115" t="s">
        <v>105</v>
      </c>
      <c r="Q15" s="117"/>
      <c r="R15" s="118"/>
      <c r="S15" s="118"/>
      <c r="T15" s="118"/>
      <c r="U15" s="118"/>
      <c r="V15" s="118"/>
      <c r="W15" s="118"/>
      <c r="X15" s="118"/>
      <c r="Y15" s="118"/>
      <c r="Z15" s="118"/>
      <c r="AA15" s="118"/>
      <c r="AB15" s="118"/>
      <c r="AC15" s="114"/>
      <c r="AD15" s="114"/>
      <c r="AE15" s="114"/>
      <c r="AF15" s="115" t="s">
        <v>105</v>
      </c>
      <c r="AG15" s="117"/>
      <c r="AH15" s="118"/>
      <c r="AI15" s="118"/>
      <c r="AJ15" s="118"/>
      <c r="AK15" s="118"/>
      <c r="AL15" s="118"/>
      <c r="AM15" s="118"/>
      <c r="AN15" s="118"/>
      <c r="AO15" s="118"/>
      <c r="AP15" s="118"/>
      <c r="AQ15" s="118"/>
      <c r="AR15" s="118"/>
      <c r="AS15" s="114"/>
      <c r="AT15" s="114"/>
      <c r="AU15" s="114"/>
      <c r="AV15" s="115" t="s">
        <v>105</v>
      </c>
      <c r="AW15" s="117"/>
      <c r="AX15" s="118"/>
      <c r="AY15" s="118"/>
      <c r="AZ15" s="118"/>
      <c r="BA15" s="118"/>
      <c r="BB15" s="118"/>
      <c r="BC15" s="118"/>
      <c r="BD15" s="118"/>
      <c r="BE15" s="118"/>
      <c r="BF15" s="118"/>
      <c r="BG15" s="118"/>
      <c r="BH15" s="118"/>
      <c r="BI15" s="114"/>
      <c r="BJ15" s="114"/>
      <c r="BK15" s="114"/>
      <c r="BL15" s="115" t="s">
        <v>105</v>
      </c>
      <c r="BM15" s="117"/>
      <c r="BN15" s="118"/>
      <c r="BO15" s="118"/>
      <c r="BP15" s="118"/>
      <c r="BQ15" s="118"/>
      <c r="BR15" s="118"/>
      <c r="BS15" s="118"/>
      <c r="BT15" s="118"/>
      <c r="BU15" s="118"/>
      <c r="BV15" s="118"/>
      <c r="BW15" s="118"/>
      <c r="BX15" s="118"/>
      <c r="BY15" s="114"/>
      <c r="BZ15" s="114"/>
      <c r="CA15" s="114"/>
      <c r="CB15" s="121" t="s">
        <v>107</v>
      </c>
      <c r="CC15" s="117"/>
      <c r="CD15" s="118"/>
      <c r="CE15" s="118"/>
      <c r="CF15" s="118"/>
      <c r="CG15" s="118"/>
      <c r="CH15" s="118"/>
      <c r="CI15" s="118"/>
      <c r="CJ15" s="118"/>
      <c r="CK15" s="118"/>
      <c r="CL15" s="118"/>
      <c r="CM15" s="118"/>
      <c r="CN15" s="118"/>
      <c r="CO15" s="114"/>
      <c r="CP15" s="114"/>
      <c r="CQ15" s="114"/>
      <c r="CR15" s="121" t="s">
        <v>107</v>
      </c>
      <c r="CS15" s="117"/>
      <c r="CT15" s="117"/>
      <c r="CU15" s="118" t="s">
        <v>285</v>
      </c>
      <c r="CV15" s="118"/>
      <c r="CW15" s="118"/>
      <c r="CX15" s="118"/>
      <c r="CY15" s="118"/>
      <c r="CZ15" s="118"/>
      <c r="DA15" s="118"/>
      <c r="DB15" s="118"/>
      <c r="DC15" s="118"/>
      <c r="DD15" s="118"/>
      <c r="DE15" s="118"/>
      <c r="DF15" s="118"/>
      <c r="DG15" s="114"/>
      <c r="DH15" s="114"/>
      <c r="DI15" s="114"/>
      <c r="DJ15" s="121" t="s">
        <v>107</v>
      </c>
    </row>
    <row r="16" spans="1:114">
      <c r="A16" s="7"/>
      <c r="B16" s="7"/>
      <c r="C16" s="7"/>
      <c r="D16" s="7"/>
      <c r="BL16"/>
      <c r="CB16"/>
      <c r="DJ16" s="95"/>
    </row>
    <row r="17" spans="2:114">
      <c r="B17" s="65" t="s">
        <v>286</v>
      </c>
      <c r="C17" s="278" t="s">
        <v>42</v>
      </c>
      <c r="D17" s="278" t="s">
        <v>133</v>
      </c>
      <c r="E17" s="278" t="s">
        <v>135</v>
      </c>
      <c r="F17" s="278" t="s">
        <v>43</v>
      </c>
      <c r="G17" s="278" t="s">
        <v>44</v>
      </c>
      <c r="H17" s="278" t="s">
        <v>45</v>
      </c>
      <c r="I17" s="278" t="s">
        <v>46</v>
      </c>
      <c r="J17" s="278" t="s">
        <v>137</v>
      </c>
      <c r="K17" s="278" t="s">
        <v>138</v>
      </c>
      <c r="L17" s="278" t="s">
        <v>139</v>
      </c>
      <c r="M17" s="279">
        <v>100000</v>
      </c>
      <c r="N17" s="280" t="s">
        <v>275</v>
      </c>
      <c r="O17" s="280" t="s">
        <v>275</v>
      </c>
      <c r="P17" s="280" t="s">
        <v>84</v>
      </c>
      <c r="R17" s="65" t="s">
        <v>286</v>
      </c>
      <c r="S17" s="278" t="s">
        <v>42</v>
      </c>
      <c r="T17" s="278" t="s">
        <v>133</v>
      </c>
      <c r="U17" s="278" t="s">
        <v>135</v>
      </c>
      <c r="V17" s="278" t="s">
        <v>43</v>
      </c>
      <c r="W17" s="278" t="s">
        <v>44</v>
      </c>
      <c r="X17" s="278" t="s">
        <v>45</v>
      </c>
      <c r="Y17" s="278" t="s">
        <v>46</v>
      </c>
      <c r="Z17" s="278" t="s">
        <v>137</v>
      </c>
      <c r="AA17" s="278" t="s">
        <v>138</v>
      </c>
      <c r="AB17" s="278" t="s">
        <v>139</v>
      </c>
      <c r="AC17" s="279">
        <v>100000</v>
      </c>
      <c r="AD17" s="280" t="s">
        <v>275</v>
      </c>
      <c r="AE17" s="280" t="s">
        <v>275</v>
      </c>
      <c r="AF17" s="280" t="s">
        <v>84</v>
      </c>
      <c r="AH17" s="65" t="s">
        <v>286</v>
      </c>
      <c r="AI17" s="278" t="s">
        <v>42</v>
      </c>
      <c r="AJ17" s="278" t="s">
        <v>133</v>
      </c>
      <c r="AK17" s="278" t="s">
        <v>135</v>
      </c>
      <c r="AL17" s="278" t="s">
        <v>43</v>
      </c>
      <c r="AM17" s="278" t="s">
        <v>44</v>
      </c>
      <c r="AN17" s="278" t="s">
        <v>45</v>
      </c>
      <c r="AO17" s="278" t="s">
        <v>46</v>
      </c>
      <c r="AP17" s="278" t="s">
        <v>137</v>
      </c>
      <c r="AQ17" s="278" t="s">
        <v>138</v>
      </c>
      <c r="AR17" s="278" t="s">
        <v>139</v>
      </c>
      <c r="AS17" s="279">
        <v>100000</v>
      </c>
      <c r="AT17" s="280" t="s">
        <v>275</v>
      </c>
      <c r="AU17" s="280" t="s">
        <v>275</v>
      </c>
      <c r="AV17" s="280" t="s">
        <v>84</v>
      </c>
      <c r="AX17" s="65" t="s">
        <v>286</v>
      </c>
      <c r="AY17" s="278" t="s">
        <v>42</v>
      </c>
      <c r="AZ17" s="278" t="s">
        <v>133</v>
      </c>
      <c r="BA17" s="278" t="s">
        <v>135</v>
      </c>
      <c r="BB17" s="278" t="s">
        <v>43</v>
      </c>
      <c r="BC17" s="278" t="s">
        <v>44</v>
      </c>
      <c r="BD17" s="278" t="s">
        <v>45</v>
      </c>
      <c r="BE17" s="278" t="s">
        <v>46</v>
      </c>
      <c r="BF17" s="278" t="s">
        <v>137</v>
      </c>
      <c r="BG17" s="278" t="s">
        <v>138</v>
      </c>
      <c r="BH17" s="278" t="s">
        <v>139</v>
      </c>
      <c r="BI17" s="279">
        <v>100000</v>
      </c>
      <c r="BJ17" s="280" t="s">
        <v>275</v>
      </c>
      <c r="BK17" s="280" t="s">
        <v>275</v>
      </c>
      <c r="BL17" s="280" t="s">
        <v>84</v>
      </c>
      <c r="BN17" s="65" t="s">
        <v>286</v>
      </c>
      <c r="BO17" s="278" t="s">
        <v>42</v>
      </c>
      <c r="BP17" s="278" t="s">
        <v>133</v>
      </c>
      <c r="BQ17" s="278" t="s">
        <v>135</v>
      </c>
      <c r="BR17" s="278" t="s">
        <v>43</v>
      </c>
      <c r="BS17" s="278" t="s">
        <v>44</v>
      </c>
      <c r="BT17" s="278" t="s">
        <v>45</v>
      </c>
      <c r="BU17" s="278" t="s">
        <v>46</v>
      </c>
      <c r="BV17" s="278" t="s">
        <v>137</v>
      </c>
      <c r="BW17" s="278" t="s">
        <v>138</v>
      </c>
      <c r="BX17" s="278" t="s">
        <v>139</v>
      </c>
      <c r="BY17" s="279">
        <v>100000</v>
      </c>
      <c r="BZ17" s="280" t="s">
        <v>275</v>
      </c>
      <c r="CA17" s="280" t="s">
        <v>275</v>
      </c>
      <c r="CB17" s="280" t="s">
        <v>84</v>
      </c>
      <c r="CD17" s="65" t="s">
        <v>286</v>
      </c>
      <c r="CE17" s="278" t="s">
        <v>42</v>
      </c>
      <c r="CF17" s="278" t="s">
        <v>133</v>
      </c>
      <c r="CG17" s="278" t="s">
        <v>135</v>
      </c>
      <c r="CH17" s="278" t="s">
        <v>43</v>
      </c>
      <c r="CI17" s="278" t="s">
        <v>44</v>
      </c>
      <c r="CJ17" s="278" t="s">
        <v>45</v>
      </c>
      <c r="CK17" s="278" t="s">
        <v>46</v>
      </c>
      <c r="CL17" s="278" t="s">
        <v>137</v>
      </c>
      <c r="CM17" s="278" t="s">
        <v>138</v>
      </c>
      <c r="CN17" s="278" t="s">
        <v>139</v>
      </c>
      <c r="CO17" s="279">
        <v>100000</v>
      </c>
      <c r="CP17" s="280" t="s">
        <v>275</v>
      </c>
      <c r="CQ17" s="280" t="s">
        <v>275</v>
      </c>
      <c r="CR17" s="280" t="s">
        <v>84</v>
      </c>
      <c r="CU17" s="65" t="s">
        <v>95</v>
      </c>
      <c r="CV17" s="65" t="s">
        <v>286</v>
      </c>
      <c r="CW17" s="278" t="s">
        <v>42</v>
      </c>
      <c r="CX17" s="278" t="s">
        <v>133</v>
      </c>
      <c r="CY17" s="278" t="s">
        <v>135</v>
      </c>
      <c r="CZ17" s="278" t="s">
        <v>43</v>
      </c>
      <c r="DA17" s="278" t="s">
        <v>44</v>
      </c>
      <c r="DB17" s="278" t="s">
        <v>45</v>
      </c>
      <c r="DC17" s="278" t="s">
        <v>46</v>
      </c>
      <c r="DD17" s="278" t="s">
        <v>137</v>
      </c>
      <c r="DE17" s="278" t="s">
        <v>138</v>
      </c>
      <c r="DF17" s="278" t="s">
        <v>139</v>
      </c>
      <c r="DG17" s="279">
        <v>100000</v>
      </c>
      <c r="DH17" s="280" t="s">
        <v>275</v>
      </c>
      <c r="DI17" s="280" t="s">
        <v>275</v>
      </c>
      <c r="DJ17" s="280" t="s">
        <v>84</v>
      </c>
    </row>
    <row r="18" spans="2:114">
      <c r="B18" s="66"/>
      <c r="C18" s="277" t="s">
        <v>132</v>
      </c>
      <c r="D18" s="277" t="s">
        <v>47</v>
      </c>
      <c r="E18" s="277" t="s">
        <v>47</v>
      </c>
      <c r="F18" s="277" t="s">
        <v>47</v>
      </c>
      <c r="G18" s="277" t="s">
        <v>47</v>
      </c>
      <c r="H18" s="277" t="s">
        <v>47</v>
      </c>
      <c r="I18" s="277" t="s">
        <v>47</v>
      </c>
      <c r="J18" s="277" t="s">
        <v>47</v>
      </c>
      <c r="K18" s="277" t="s">
        <v>47</v>
      </c>
      <c r="L18" s="277" t="s">
        <v>47</v>
      </c>
      <c r="M18" s="277" t="s">
        <v>50</v>
      </c>
      <c r="N18" s="12" t="s">
        <v>277</v>
      </c>
      <c r="O18" s="12" t="s">
        <v>156</v>
      </c>
      <c r="P18" s="12" t="s">
        <v>155</v>
      </c>
      <c r="R18" s="66"/>
      <c r="S18" s="277" t="s">
        <v>132</v>
      </c>
      <c r="T18" s="277" t="s">
        <v>47</v>
      </c>
      <c r="U18" s="277" t="s">
        <v>47</v>
      </c>
      <c r="V18" s="277" t="s">
        <v>47</v>
      </c>
      <c r="W18" s="277" t="s">
        <v>47</v>
      </c>
      <c r="X18" s="277" t="s">
        <v>47</v>
      </c>
      <c r="Y18" s="277" t="s">
        <v>47</v>
      </c>
      <c r="Z18" s="277" t="s">
        <v>47</v>
      </c>
      <c r="AA18" s="277" t="s">
        <v>47</v>
      </c>
      <c r="AB18" s="277" t="s">
        <v>47</v>
      </c>
      <c r="AC18" s="277" t="s">
        <v>50</v>
      </c>
      <c r="AD18" s="12" t="s">
        <v>277</v>
      </c>
      <c r="AE18" s="12" t="s">
        <v>156</v>
      </c>
      <c r="AF18" s="12" t="s">
        <v>155</v>
      </c>
      <c r="AH18" s="66"/>
      <c r="AI18" s="277" t="s">
        <v>132</v>
      </c>
      <c r="AJ18" s="277" t="s">
        <v>47</v>
      </c>
      <c r="AK18" s="277" t="s">
        <v>47</v>
      </c>
      <c r="AL18" s="277" t="s">
        <v>47</v>
      </c>
      <c r="AM18" s="277" t="s">
        <v>47</v>
      </c>
      <c r="AN18" s="277" t="s">
        <v>47</v>
      </c>
      <c r="AO18" s="277" t="s">
        <v>47</v>
      </c>
      <c r="AP18" s="277" t="s">
        <v>47</v>
      </c>
      <c r="AQ18" s="277" t="s">
        <v>47</v>
      </c>
      <c r="AR18" s="277" t="s">
        <v>47</v>
      </c>
      <c r="AS18" s="277" t="s">
        <v>50</v>
      </c>
      <c r="AT18" s="12" t="s">
        <v>277</v>
      </c>
      <c r="AU18" s="12" t="s">
        <v>156</v>
      </c>
      <c r="AV18" s="12" t="s">
        <v>155</v>
      </c>
      <c r="AX18" s="66"/>
      <c r="AY18" s="277" t="s">
        <v>132</v>
      </c>
      <c r="AZ18" s="277" t="s">
        <v>47</v>
      </c>
      <c r="BA18" s="277" t="s">
        <v>47</v>
      </c>
      <c r="BB18" s="277" t="s">
        <v>47</v>
      </c>
      <c r="BC18" s="277" t="s">
        <v>47</v>
      </c>
      <c r="BD18" s="277" t="s">
        <v>47</v>
      </c>
      <c r="BE18" s="277" t="s">
        <v>47</v>
      </c>
      <c r="BF18" s="277" t="s">
        <v>47</v>
      </c>
      <c r="BG18" s="277" t="s">
        <v>47</v>
      </c>
      <c r="BH18" s="277" t="s">
        <v>47</v>
      </c>
      <c r="BI18" s="277" t="s">
        <v>50</v>
      </c>
      <c r="BJ18" s="12" t="s">
        <v>277</v>
      </c>
      <c r="BK18" s="12" t="s">
        <v>156</v>
      </c>
      <c r="BL18" s="12" t="s">
        <v>155</v>
      </c>
      <c r="BN18" s="66"/>
      <c r="BO18" s="277" t="s">
        <v>132</v>
      </c>
      <c r="BP18" s="277" t="s">
        <v>47</v>
      </c>
      <c r="BQ18" s="277" t="s">
        <v>47</v>
      </c>
      <c r="BR18" s="277" t="s">
        <v>47</v>
      </c>
      <c r="BS18" s="277" t="s">
        <v>47</v>
      </c>
      <c r="BT18" s="277" t="s">
        <v>47</v>
      </c>
      <c r="BU18" s="277" t="s">
        <v>47</v>
      </c>
      <c r="BV18" s="277" t="s">
        <v>47</v>
      </c>
      <c r="BW18" s="277" t="s">
        <v>47</v>
      </c>
      <c r="BX18" s="277" t="s">
        <v>47</v>
      </c>
      <c r="BY18" s="277" t="s">
        <v>50</v>
      </c>
      <c r="BZ18" s="12" t="s">
        <v>277</v>
      </c>
      <c r="CA18" s="12" t="s">
        <v>156</v>
      </c>
      <c r="CB18" s="12" t="s">
        <v>155</v>
      </c>
      <c r="CD18" s="66"/>
      <c r="CE18" s="277" t="s">
        <v>132</v>
      </c>
      <c r="CF18" s="277" t="s">
        <v>47</v>
      </c>
      <c r="CG18" s="277" t="s">
        <v>47</v>
      </c>
      <c r="CH18" s="277" t="s">
        <v>47</v>
      </c>
      <c r="CI18" s="277" t="s">
        <v>47</v>
      </c>
      <c r="CJ18" s="277" t="s">
        <v>47</v>
      </c>
      <c r="CK18" s="277" t="s">
        <v>47</v>
      </c>
      <c r="CL18" s="277" t="s">
        <v>47</v>
      </c>
      <c r="CM18" s="277" t="s">
        <v>47</v>
      </c>
      <c r="CN18" s="277" t="s">
        <v>47</v>
      </c>
      <c r="CO18" s="277" t="s">
        <v>50</v>
      </c>
      <c r="CP18" s="12" t="s">
        <v>277</v>
      </c>
      <c r="CQ18" s="12" t="s">
        <v>156</v>
      </c>
      <c r="CR18" s="12" t="s">
        <v>155</v>
      </c>
      <c r="CU18" s="66" t="s">
        <v>96</v>
      </c>
      <c r="CV18" s="66"/>
      <c r="CW18" s="277" t="s">
        <v>132</v>
      </c>
      <c r="CX18" s="277" t="s">
        <v>47</v>
      </c>
      <c r="CY18" s="277" t="s">
        <v>47</v>
      </c>
      <c r="CZ18" s="277" t="s">
        <v>47</v>
      </c>
      <c r="DA18" s="277" t="s">
        <v>47</v>
      </c>
      <c r="DB18" s="277" t="s">
        <v>47</v>
      </c>
      <c r="DC18" s="277" t="s">
        <v>47</v>
      </c>
      <c r="DD18" s="277" t="s">
        <v>47</v>
      </c>
      <c r="DE18" s="277" t="s">
        <v>47</v>
      </c>
      <c r="DF18" s="277" t="s">
        <v>47</v>
      </c>
      <c r="DG18" s="277" t="s">
        <v>50</v>
      </c>
      <c r="DH18" s="12" t="s">
        <v>277</v>
      </c>
      <c r="DI18" s="12" t="s">
        <v>156</v>
      </c>
      <c r="DJ18" s="12" t="s">
        <v>155</v>
      </c>
    </row>
    <row r="19" spans="2:114">
      <c r="B19" s="67"/>
      <c r="C19" s="281" t="s">
        <v>50</v>
      </c>
      <c r="D19" s="281" t="s">
        <v>134</v>
      </c>
      <c r="E19" s="281" t="s">
        <v>136</v>
      </c>
      <c r="F19" s="281" t="s">
        <v>51</v>
      </c>
      <c r="G19" s="281" t="s">
        <v>52</v>
      </c>
      <c r="H19" s="281" t="s">
        <v>53</v>
      </c>
      <c r="I19" s="281" t="s">
        <v>49</v>
      </c>
      <c r="J19" s="281" t="s">
        <v>140</v>
      </c>
      <c r="K19" s="281" t="s">
        <v>141</v>
      </c>
      <c r="L19" s="281" t="s">
        <v>142</v>
      </c>
      <c r="M19" s="281" t="s">
        <v>143</v>
      </c>
      <c r="N19" s="282" t="s">
        <v>156</v>
      </c>
      <c r="O19" s="282" t="s">
        <v>143</v>
      </c>
      <c r="P19" s="282" t="s">
        <v>48</v>
      </c>
      <c r="R19" s="67"/>
      <c r="S19" s="281" t="s">
        <v>50</v>
      </c>
      <c r="T19" s="281" t="s">
        <v>134</v>
      </c>
      <c r="U19" s="281" t="s">
        <v>136</v>
      </c>
      <c r="V19" s="281" t="s">
        <v>51</v>
      </c>
      <c r="W19" s="281" t="s">
        <v>52</v>
      </c>
      <c r="X19" s="281" t="s">
        <v>53</v>
      </c>
      <c r="Y19" s="281" t="s">
        <v>49</v>
      </c>
      <c r="Z19" s="281" t="s">
        <v>140</v>
      </c>
      <c r="AA19" s="281" t="s">
        <v>141</v>
      </c>
      <c r="AB19" s="281" t="s">
        <v>142</v>
      </c>
      <c r="AC19" s="281" t="s">
        <v>143</v>
      </c>
      <c r="AD19" s="282" t="s">
        <v>156</v>
      </c>
      <c r="AE19" s="282" t="s">
        <v>143</v>
      </c>
      <c r="AF19" s="282" t="s">
        <v>48</v>
      </c>
      <c r="AH19" s="67"/>
      <c r="AI19" s="281" t="s">
        <v>50</v>
      </c>
      <c r="AJ19" s="281" t="s">
        <v>134</v>
      </c>
      <c r="AK19" s="281" t="s">
        <v>136</v>
      </c>
      <c r="AL19" s="281" t="s">
        <v>51</v>
      </c>
      <c r="AM19" s="281" t="s">
        <v>52</v>
      </c>
      <c r="AN19" s="281" t="s">
        <v>53</v>
      </c>
      <c r="AO19" s="281" t="s">
        <v>49</v>
      </c>
      <c r="AP19" s="281" t="s">
        <v>140</v>
      </c>
      <c r="AQ19" s="281" t="s">
        <v>141</v>
      </c>
      <c r="AR19" s="281" t="s">
        <v>142</v>
      </c>
      <c r="AS19" s="281" t="s">
        <v>143</v>
      </c>
      <c r="AT19" s="282" t="s">
        <v>156</v>
      </c>
      <c r="AU19" s="282" t="s">
        <v>143</v>
      </c>
      <c r="AV19" s="282" t="s">
        <v>48</v>
      </c>
      <c r="AX19" s="67"/>
      <c r="AY19" s="281" t="s">
        <v>50</v>
      </c>
      <c r="AZ19" s="281" t="s">
        <v>134</v>
      </c>
      <c r="BA19" s="281" t="s">
        <v>136</v>
      </c>
      <c r="BB19" s="281" t="s">
        <v>51</v>
      </c>
      <c r="BC19" s="281" t="s">
        <v>52</v>
      </c>
      <c r="BD19" s="281" t="s">
        <v>53</v>
      </c>
      <c r="BE19" s="281" t="s">
        <v>49</v>
      </c>
      <c r="BF19" s="281" t="s">
        <v>140</v>
      </c>
      <c r="BG19" s="281" t="s">
        <v>141</v>
      </c>
      <c r="BH19" s="281" t="s">
        <v>142</v>
      </c>
      <c r="BI19" s="281" t="s">
        <v>143</v>
      </c>
      <c r="BJ19" s="282" t="s">
        <v>156</v>
      </c>
      <c r="BK19" s="282" t="s">
        <v>143</v>
      </c>
      <c r="BL19" s="282" t="s">
        <v>48</v>
      </c>
      <c r="BN19" s="67"/>
      <c r="BO19" s="281" t="s">
        <v>50</v>
      </c>
      <c r="BP19" s="281" t="s">
        <v>134</v>
      </c>
      <c r="BQ19" s="281" t="s">
        <v>136</v>
      </c>
      <c r="BR19" s="281" t="s">
        <v>51</v>
      </c>
      <c r="BS19" s="281" t="s">
        <v>52</v>
      </c>
      <c r="BT19" s="281" t="s">
        <v>53</v>
      </c>
      <c r="BU19" s="281" t="s">
        <v>49</v>
      </c>
      <c r="BV19" s="281" t="s">
        <v>140</v>
      </c>
      <c r="BW19" s="281" t="s">
        <v>141</v>
      </c>
      <c r="BX19" s="281" t="s">
        <v>142</v>
      </c>
      <c r="BY19" s="281" t="s">
        <v>143</v>
      </c>
      <c r="BZ19" s="282" t="s">
        <v>156</v>
      </c>
      <c r="CA19" s="282" t="s">
        <v>143</v>
      </c>
      <c r="CB19" s="282" t="s">
        <v>48</v>
      </c>
      <c r="CD19" s="67"/>
      <c r="CE19" s="281" t="s">
        <v>50</v>
      </c>
      <c r="CF19" s="281" t="s">
        <v>134</v>
      </c>
      <c r="CG19" s="281" t="s">
        <v>136</v>
      </c>
      <c r="CH19" s="281" t="s">
        <v>51</v>
      </c>
      <c r="CI19" s="281" t="s">
        <v>52</v>
      </c>
      <c r="CJ19" s="281" t="s">
        <v>53</v>
      </c>
      <c r="CK19" s="281" t="s">
        <v>49</v>
      </c>
      <c r="CL19" s="281" t="s">
        <v>140</v>
      </c>
      <c r="CM19" s="281" t="s">
        <v>141</v>
      </c>
      <c r="CN19" s="281" t="s">
        <v>142</v>
      </c>
      <c r="CO19" s="281" t="s">
        <v>143</v>
      </c>
      <c r="CP19" s="282" t="s">
        <v>156</v>
      </c>
      <c r="CQ19" s="282" t="s">
        <v>143</v>
      </c>
      <c r="CR19" s="282" t="s">
        <v>48</v>
      </c>
      <c r="CU19" s="67"/>
      <c r="CV19" s="67"/>
      <c r="CW19" s="281" t="s">
        <v>50</v>
      </c>
      <c r="CX19" s="281" t="s">
        <v>134</v>
      </c>
      <c r="CY19" s="281" t="s">
        <v>136</v>
      </c>
      <c r="CZ19" s="281" t="s">
        <v>51</v>
      </c>
      <c r="DA19" s="281" t="s">
        <v>52</v>
      </c>
      <c r="DB19" s="281" t="s">
        <v>53</v>
      </c>
      <c r="DC19" s="281" t="s">
        <v>49</v>
      </c>
      <c r="DD19" s="281" t="s">
        <v>140</v>
      </c>
      <c r="DE19" s="281" t="s">
        <v>141</v>
      </c>
      <c r="DF19" s="281" t="s">
        <v>142</v>
      </c>
      <c r="DG19" s="281" t="s">
        <v>143</v>
      </c>
      <c r="DH19" s="282" t="s">
        <v>156</v>
      </c>
      <c r="DI19" s="282" t="s">
        <v>143</v>
      </c>
      <c r="DJ19" s="282" t="s">
        <v>48</v>
      </c>
    </row>
    <row r="20" spans="2:114" s="506" customFormat="1" ht="15.75" customHeight="1">
      <c r="B20" s="652" t="s">
        <v>97</v>
      </c>
      <c r="C20" s="653">
        <v>652.00570000000005</v>
      </c>
      <c r="D20" s="653">
        <v>463.27780000000001</v>
      </c>
      <c r="E20" s="653">
        <v>359.12119999999999</v>
      </c>
      <c r="F20" s="653">
        <v>339.11930000000001</v>
      </c>
      <c r="G20" s="653">
        <v>355.12209999999999</v>
      </c>
      <c r="H20" s="653">
        <v>353.83300000000003</v>
      </c>
      <c r="I20" s="653">
        <v>354.0702</v>
      </c>
      <c r="J20" s="653">
        <v>345.70729999999998</v>
      </c>
      <c r="K20" s="653">
        <v>380.8218</v>
      </c>
      <c r="L20" s="653">
        <v>436.55430000000001</v>
      </c>
      <c r="M20" s="653">
        <v>454.41980000000001</v>
      </c>
      <c r="N20" s="654">
        <v>354.19630000000001</v>
      </c>
      <c r="O20" s="654">
        <v>405.09039999999999</v>
      </c>
      <c r="P20" s="655">
        <v>379.57670000000002</v>
      </c>
      <c r="R20" s="652" t="s">
        <v>97</v>
      </c>
      <c r="S20" s="653">
        <v>625.2704</v>
      </c>
      <c r="T20" s="653">
        <v>400.0822</v>
      </c>
      <c r="U20" s="653">
        <v>309.87830000000002</v>
      </c>
      <c r="V20" s="653">
        <v>290.72390000000001</v>
      </c>
      <c r="W20" s="653">
        <v>301.89330000000001</v>
      </c>
      <c r="X20" s="653">
        <v>298.99990000000003</v>
      </c>
      <c r="Y20" s="653">
        <v>291.56200000000001</v>
      </c>
      <c r="Z20" s="653">
        <v>287.88979999999998</v>
      </c>
      <c r="AA20" s="653">
        <v>318.04239999999999</v>
      </c>
      <c r="AB20" s="653">
        <v>352.60649999999998</v>
      </c>
      <c r="AC20" s="653">
        <v>323.34120000000001</v>
      </c>
      <c r="AD20" s="654">
        <v>300.40750000000003</v>
      </c>
      <c r="AE20" s="654">
        <v>318.95280000000002</v>
      </c>
      <c r="AF20" s="655">
        <v>309.71350000000001</v>
      </c>
      <c r="AH20" s="652" t="s">
        <v>97</v>
      </c>
      <c r="AI20" s="653">
        <v>521.91669999999999</v>
      </c>
      <c r="AJ20" s="653">
        <v>368.12700000000001</v>
      </c>
      <c r="AK20" s="653">
        <v>275.69420000000002</v>
      </c>
      <c r="AL20" s="653">
        <v>250.4547</v>
      </c>
      <c r="AM20" s="653">
        <v>262.75209999999998</v>
      </c>
      <c r="AN20" s="653">
        <v>251.07669999999999</v>
      </c>
      <c r="AO20" s="653">
        <v>247.85939999999999</v>
      </c>
      <c r="AP20" s="653">
        <v>234.28139999999999</v>
      </c>
      <c r="AQ20" s="653">
        <v>241.63030000000001</v>
      </c>
      <c r="AR20" s="653">
        <v>258.5951</v>
      </c>
      <c r="AS20" s="653">
        <v>268.00639999999999</v>
      </c>
      <c r="AT20" s="654">
        <v>259.08479999999997</v>
      </c>
      <c r="AU20" s="654">
        <v>250.93960000000001</v>
      </c>
      <c r="AV20" s="655">
        <v>255.02289999999999</v>
      </c>
      <c r="AX20" s="652" t="s">
        <v>97</v>
      </c>
      <c r="AY20" s="653">
        <v>603.03150000000005</v>
      </c>
      <c r="AZ20" s="653">
        <v>384.4606</v>
      </c>
      <c r="BA20" s="653">
        <v>296.9812</v>
      </c>
      <c r="BB20" s="653">
        <v>276.03129999999999</v>
      </c>
      <c r="BC20" s="653">
        <v>292.767</v>
      </c>
      <c r="BD20" s="653">
        <v>291.0351</v>
      </c>
      <c r="BE20" s="653">
        <v>282.81209999999999</v>
      </c>
      <c r="BF20" s="653">
        <v>276.12380000000002</v>
      </c>
      <c r="BG20" s="653">
        <v>296.25080000000003</v>
      </c>
      <c r="BH20" s="653">
        <v>291.2269</v>
      </c>
      <c r="BI20" s="653">
        <v>257.86180000000002</v>
      </c>
      <c r="BJ20" s="654">
        <v>289.0505</v>
      </c>
      <c r="BK20" s="654">
        <v>279.33030000000002</v>
      </c>
      <c r="BL20" s="655">
        <v>284.17290000000003</v>
      </c>
      <c r="BN20" s="652" t="s">
        <v>97</v>
      </c>
      <c r="BO20" s="714">
        <v>52.5413</v>
      </c>
      <c r="BP20" s="714">
        <v>44.745100000000001</v>
      </c>
      <c r="BQ20" s="714">
        <v>39.946800000000003</v>
      </c>
      <c r="BR20" s="714">
        <v>35.4482</v>
      </c>
      <c r="BS20" s="714">
        <v>32.585700000000003</v>
      </c>
      <c r="BT20" s="714">
        <v>28.479600000000001</v>
      </c>
      <c r="BU20" s="714">
        <v>25.1251</v>
      </c>
      <c r="BV20" s="714">
        <v>21.605499999999999</v>
      </c>
      <c r="BW20" s="714">
        <v>20.993200000000002</v>
      </c>
      <c r="BX20" s="714">
        <v>18.9724</v>
      </c>
      <c r="BY20" s="714">
        <v>17.186299999999999</v>
      </c>
      <c r="BZ20" s="715">
        <v>31.617799999999999</v>
      </c>
      <c r="CA20" s="715">
        <v>19.5319</v>
      </c>
      <c r="CB20" s="702">
        <v>24.224299999999999</v>
      </c>
      <c r="CD20" s="652" t="s">
        <v>97</v>
      </c>
      <c r="CE20" s="714">
        <v>3.2938999999999998</v>
      </c>
      <c r="CF20" s="714">
        <v>3.1473</v>
      </c>
      <c r="CG20" s="714">
        <v>3.1196999999999999</v>
      </c>
      <c r="CH20" s="714">
        <v>2.9283000000000001</v>
      </c>
      <c r="CI20" s="714">
        <v>2.6597</v>
      </c>
      <c r="CJ20" s="714">
        <v>3.2848999999999999</v>
      </c>
      <c r="CK20" s="714">
        <v>3.0044</v>
      </c>
      <c r="CL20" s="714">
        <v>4.3628</v>
      </c>
      <c r="CM20" s="714">
        <v>4.4156000000000004</v>
      </c>
      <c r="CN20" s="714">
        <v>6.3478000000000003</v>
      </c>
      <c r="CO20" s="714">
        <v>14.4529</v>
      </c>
      <c r="CP20" s="715">
        <v>2.9714</v>
      </c>
      <c r="CQ20" s="715">
        <v>7.8503999999999996</v>
      </c>
      <c r="CR20" s="702">
        <v>5.4927000000000001</v>
      </c>
      <c r="CU20" s="717" t="s">
        <v>97</v>
      </c>
      <c r="CV20" s="652" t="s">
        <v>97</v>
      </c>
      <c r="CW20" s="714">
        <v>22.2485</v>
      </c>
      <c r="CX20" s="714">
        <v>24.4285</v>
      </c>
      <c r="CY20" s="714">
        <v>26.261700000000001</v>
      </c>
      <c r="CZ20" s="714">
        <v>26.229299999999999</v>
      </c>
      <c r="DA20" s="714">
        <v>23.245999999999999</v>
      </c>
      <c r="DB20" s="714">
        <v>25.0487</v>
      </c>
      <c r="DC20" s="714">
        <v>23.837599999999998</v>
      </c>
      <c r="DD20" s="714">
        <v>22.643699999999999</v>
      </c>
      <c r="DE20" s="714">
        <v>25.5517</v>
      </c>
      <c r="DF20" s="714">
        <v>30.759599999999999</v>
      </c>
      <c r="DG20" s="714">
        <v>57.3065</v>
      </c>
      <c r="DH20" s="715">
        <v>24.888300000000001</v>
      </c>
      <c r="DI20" s="715">
        <v>35.698799999999999</v>
      </c>
      <c r="DJ20" s="702">
        <v>30.474799999999998</v>
      </c>
    </row>
    <row r="21" spans="2:114" s="506" customFormat="1" ht="15.75" customHeight="1">
      <c r="B21" s="656" t="s">
        <v>287</v>
      </c>
      <c r="C21" s="657">
        <v>729.803</v>
      </c>
      <c r="D21" s="657">
        <v>474.7561</v>
      </c>
      <c r="E21" s="657">
        <v>377.67559999999997</v>
      </c>
      <c r="F21" s="657">
        <v>361.1096</v>
      </c>
      <c r="G21" s="657">
        <v>377.32380000000001</v>
      </c>
      <c r="H21" s="657">
        <v>380.16680000000002</v>
      </c>
      <c r="I21" s="657">
        <v>376.96030000000002</v>
      </c>
      <c r="J21" s="657">
        <v>382.50119999999998</v>
      </c>
      <c r="K21" s="657">
        <v>428.93450000000001</v>
      </c>
      <c r="L21" s="657">
        <v>502.62240000000003</v>
      </c>
      <c r="M21" s="657">
        <v>431.16390000000001</v>
      </c>
      <c r="N21" s="658">
        <v>376.69580000000002</v>
      </c>
      <c r="O21" s="658">
        <v>431.57130000000001</v>
      </c>
      <c r="P21" s="659">
        <v>403.63580000000002</v>
      </c>
      <c r="R21" s="656" t="s">
        <v>287</v>
      </c>
      <c r="S21" s="657">
        <v>625.2704</v>
      </c>
      <c r="T21" s="657">
        <v>398.53640000000001</v>
      </c>
      <c r="U21" s="657">
        <v>309.87830000000002</v>
      </c>
      <c r="V21" s="657">
        <v>290.82670000000002</v>
      </c>
      <c r="W21" s="657">
        <v>301.4237</v>
      </c>
      <c r="X21" s="657">
        <v>300.02609999999999</v>
      </c>
      <c r="Y21" s="657">
        <v>293.02319999999997</v>
      </c>
      <c r="Z21" s="657">
        <v>292.7346</v>
      </c>
      <c r="AA21" s="657">
        <v>326.0489</v>
      </c>
      <c r="AB21" s="657">
        <v>363.81979999999999</v>
      </c>
      <c r="AC21" s="657">
        <v>323.8202</v>
      </c>
      <c r="AD21" s="658">
        <v>300.86840000000001</v>
      </c>
      <c r="AE21" s="658">
        <v>324.24459999999999</v>
      </c>
      <c r="AF21" s="659">
        <v>312.34440000000001</v>
      </c>
      <c r="AH21" s="656" t="s">
        <v>287</v>
      </c>
      <c r="AI21" s="657">
        <v>521.91669999999999</v>
      </c>
      <c r="AJ21" s="657">
        <v>366.61630000000002</v>
      </c>
      <c r="AK21" s="657">
        <v>275.69420000000002</v>
      </c>
      <c r="AL21" s="657">
        <v>250.63310000000001</v>
      </c>
      <c r="AM21" s="657">
        <v>262.54539999999997</v>
      </c>
      <c r="AN21" s="657">
        <v>251.39859999999999</v>
      </c>
      <c r="AO21" s="657">
        <v>247.59809999999999</v>
      </c>
      <c r="AP21" s="657">
        <v>236.00389999999999</v>
      </c>
      <c r="AQ21" s="657">
        <v>245.76300000000001</v>
      </c>
      <c r="AR21" s="657">
        <v>257.64769999999999</v>
      </c>
      <c r="AS21" s="657">
        <v>268.50700000000001</v>
      </c>
      <c r="AT21" s="658">
        <v>259.15089999999998</v>
      </c>
      <c r="AU21" s="658">
        <v>252.68219999999999</v>
      </c>
      <c r="AV21" s="659">
        <v>255.9958</v>
      </c>
      <c r="AX21" s="656" t="s">
        <v>287</v>
      </c>
      <c r="AY21" s="657">
        <v>603.03150000000005</v>
      </c>
      <c r="AZ21" s="657">
        <v>382.90649999999999</v>
      </c>
      <c r="BA21" s="657">
        <v>296.9812</v>
      </c>
      <c r="BB21" s="657">
        <v>276.09589999999997</v>
      </c>
      <c r="BC21" s="657">
        <v>292.3997</v>
      </c>
      <c r="BD21" s="657">
        <v>291.6626</v>
      </c>
      <c r="BE21" s="657">
        <v>283.2663</v>
      </c>
      <c r="BF21" s="657">
        <v>279.92410000000001</v>
      </c>
      <c r="BG21" s="657">
        <v>302.166</v>
      </c>
      <c r="BH21" s="657">
        <v>295.56549999999999</v>
      </c>
      <c r="BI21" s="657">
        <v>257.92430000000002</v>
      </c>
      <c r="BJ21" s="658">
        <v>289.2054</v>
      </c>
      <c r="BK21" s="658">
        <v>282.37799999999999</v>
      </c>
      <c r="BL21" s="659">
        <v>285.85359999999997</v>
      </c>
      <c r="BN21" s="656" t="s">
        <v>287</v>
      </c>
      <c r="BO21" s="695">
        <v>52.5413</v>
      </c>
      <c r="BP21" s="695">
        <v>44.6646</v>
      </c>
      <c r="BQ21" s="695">
        <v>39.946800000000003</v>
      </c>
      <c r="BR21" s="695">
        <v>35.530999999999999</v>
      </c>
      <c r="BS21" s="695">
        <v>32.617400000000004</v>
      </c>
      <c r="BT21" s="695">
        <v>28.628399999999999</v>
      </c>
      <c r="BU21" s="695">
        <v>25.188500000000001</v>
      </c>
      <c r="BV21" s="695">
        <v>21.803000000000001</v>
      </c>
      <c r="BW21" s="695">
        <v>21.3537</v>
      </c>
      <c r="BX21" s="695">
        <v>18.977799999999998</v>
      </c>
      <c r="BY21" s="695">
        <v>17.168099999999999</v>
      </c>
      <c r="BZ21" s="708">
        <v>31.749400000000001</v>
      </c>
      <c r="CA21" s="708">
        <v>19.653400000000001</v>
      </c>
      <c r="CB21" s="696">
        <v>24.4513</v>
      </c>
      <c r="CD21" s="656" t="s">
        <v>287</v>
      </c>
      <c r="CE21" s="695">
        <v>3.2938999999999998</v>
      </c>
      <c r="CF21" s="695">
        <v>3.1612</v>
      </c>
      <c r="CG21" s="695">
        <v>3.1196999999999999</v>
      </c>
      <c r="CH21" s="695">
        <v>2.9318</v>
      </c>
      <c r="CI21" s="695">
        <v>2.6705000000000001</v>
      </c>
      <c r="CJ21" s="695">
        <v>3.3077000000000001</v>
      </c>
      <c r="CK21" s="695">
        <v>3.0891999999999999</v>
      </c>
      <c r="CL21" s="695">
        <v>4.5065999999999997</v>
      </c>
      <c r="CM21" s="695">
        <v>4.4736000000000002</v>
      </c>
      <c r="CN21" s="695">
        <v>6.6951999999999998</v>
      </c>
      <c r="CO21" s="695">
        <v>14.3706</v>
      </c>
      <c r="CP21" s="708">
        <v>2.9969999999999999</v>
      </c>
      <c r="CQ21" s="708">
        <v>7.9695999999999998</v>
      </c>
      <c r="CR21" s="696">
        <v>5.5312000000000001</v>
      </c>
      <c r="CU21" s="519" t="s">
        <v>98</v>
      </c>
      <c r="CV21" s="656" t="s">
        <v>287</v>
      </c>
      <c r="CW21" s="695">
        <v>22.2485</v>
      </c>
      <c r="CX21" s="695">
        <v>24.536200000000001</v>
      </c>
      <c r="CY21" s="695">
        <v>26.261700000000001</v>
      </c>
      <c r="CZ21" s="695">
        <v>26.244700000000002</v>
      </c>
      <c r="DA21" s="695">
        <v>23.298100000000002</v>
      </c>
      <c r="DB21" s="695">
        <v>25.163499999999999</v>
      </c>
      <c r="DC21" s="695">
        <v>23.794599999999999</v>
      </c>
      <c r="DD21" s="695">
        <v>22.960599999999999</v>
      </c>
      <c r="DE21" s="695">
        <v>25.342400000000001</v>
      </c>
      <c r="DF21" s="695">
        <v>28.420300000000001</v>
      </c>
      <c r="DG21" s="695">
        <v>57.841200000000001</v>
      </c>
      <c r="DH21" s="708">
        <v>24.917200000000001</v>
      </c>
      <c r="DI21" s="708">
        <v>35.539299999999997</v>
      </c>
      <c r="DJ21" s="696">
        <v>30.3306</v>
      </c>
    </row>
    <row r="22" spans="2:114" s="506" customFormat="1" ht="15.75" customHeight="1">
      <c r="B22" s="660" t="s">
        <v>645</v>
      </c>
      <c r="C22" s="661"/>
      <c r="D22" s="661"/>
      <c r="E22" s="661"/>
      <c r="F22" s="661"/>
      <c r="G22" s="661"/>
      <c r="H22" s="661"/>
      <c r="I22" s="661"/>
      <c r="J22" s="661"/>
      <c r="K22" s="661"/>
      <c r="L22" s="661"/>
      <c r="M22" s="661"/>
      <c r="N22" s="662"/>
      <c r="O22" s="662"/>
      <c r="P22" s="663"/>
      <c r="R22" s="660" t="s">
        <v>645</v>
      </c>
      <c r="S22" s="661"/>
      <c r="T22" s="661"/>
      <c r="U22" s="661"/>
      <c r="V22" s="661"/>
      <c r="W22" s="661"/>
      <c r="X22" s="661"/>
      <c r="Y22" s="661"/>
      <c r="Z22" s="661"/>
      <c r="AA22" s="661"/>
      <c r="AB22" s="661"/>
      <c r="AC22" s="661"/>
      <c r="AD22" s="662"/>
      <c r="AE22" s="662"/>
      <c r="AF22" s="663"/>
      <c r="AH22" s="660" t="s">
        <v>645</v>
      </c>
      <c r="AI22" s="661"/>
      <c r="AJ22" s="661"/>
      <c r="AK22" s="661"/>
      <c r="AL22" s="661"/>
      <c r="AM22" s="661"/>
      <c r="AN22" s="661"/>
      <c r="AO22" s="661"/>
      <c r="AP22" s="661"/>
      <c r="AQ22" s="661"/>
      <c r="AR22" s="661"/>
      <c r="AS22" s="661"/>
      <c r="AT22" s="662"/>
      <c r="AU22" s="662"/>
      <c r="AV22" s="663"/>
      <c r="AX22" s="660" t="s">
        <v>645</v>
      </c>
      <c r="AY22" s="661"/>
      <c r="AZ22" s="661"/>
      <c r="BA22" s="661"/>
      <c r="BB22" s="661"/>
      <c r="BC22" s="661"/>
      <c r="BD22" s="661"/>
      <c r="BE22" s="661"/>
      <c r="BF22" s="661"/>
      <c r="BG22" s="661"/>
      <c r="BH22" s="661"/>
      <c r="BI22" s="661"/>
      <c r="BJ22" s="662"/>
      <c r="BK22" s="662"/>
      <c r="BL22" s="663"/>
      <c r="BN22" s="660" t="s">
        <v>645</v>
      </c>
      <c r="BO22" s="697"/>
      <c r="BP22" s="697"/>
      <c r="BQ22" s="697"/>
      <c r="BR22" s="697"/>
      <c r="BS22" s="697"/>
      <c r="BT22" s="697"/>
      <c r="BU22" s="697"/>
      <c r="BV22" s="697"/>
      <c r="BW22" s="697"/>
      <c r="BX22" s="697"/>
      <c r="BY22" s="697"/>
      <c r="BZ22" s="709"/>
      <c r="CA22" s="709"/>
      <c r="CB22" s="698"/>
      <c r="CD22" s="660" t="s">
        <v>645</v>
      </c>
      <c r="CE22" s="697"/>
      <c r="CF22" s="697"/>
      <c r="CG22" s="697"/>
      <c r="CH22" s="697"/>
      <c r="CI22" s="697"/>
      <c r="CJ22" s="697"/>
      <c r="CK22" s="697"/>
      <c r="CL22" s="697"/>
      <c r="CM22" s="697"/>
      <c r="CN22" s="697"/>
      <c r="CO22" s="697"/>
      <c r="CP22" s="709"/>
      <c r="CQ22" s="709"/>
      <c r="CR22" s="698"/>
      <c r="CU22" s="664" t="s">
        <v>54</v>
      </c>
      <c r="CV22" s="660" t="s">
        <v>645</v>
      </c>
      <c r="CW22" s="697"/>
      <c r="CX22" s="697"/>
      <c r="CY22" s="697"/>
      <c r="CZ22" s="697"/>
      <c r="DA22" s="697"/>
      <c r="DB22" s="697"/>
      <c r="DC22" s="697"/>
      <c r="DD22" s="697"/>
      <c r="DE22" s="697"/>
      <c r="DF22" s="697"/>
      <c r="DG22" s="697"/>
      <c r="DH22" s="709"/>
      <c r="DI22" s="709"/>
      <c r="DJ22" s="698"/>
    </row>
    <row r="23" spans="2:114" s="617" customFormat="1" ht="15.75" customHeight="1">
      <c r="B23" s="664" t="s">
        <v>144</v>
      </c>
      <c r="C23" s="665">
        <v>1229.4707000000001</v>
      </c>
      <c r="D23" s="665">
        <v>801.0729</v>
      </c>
      <c r="E23" s="665">
        <v>556.98979999999995</v>
      </c>
      <c r="F23" s="665">
        <v>460.73430000000002</v>
      </c>
      <c r="G23" s="665">
        <v>499.21980000000002</v>
      </c>
      <c r="H23" s="665">
        <v>432.42570000000001</v>
      </c>
      <c r="I23" s="665">
        <v>410.06790000000001</v>
      </c>
      <c r="J23" s="665">
        <v>391.50130000000001</v>
      </c>
      <c r="K23" s="665">
        <v>346.7792</v>
      </c>
      <c r="L23" s="665">
        <v>442.5324</v>
      </c>
      <c r="M23" s="665">
        <v>331.36590000000001</v>
      </c>
      <c r="N23" s="666">
        <v>466.5335</v>
      </c>
      <c r="O23" s="666">
        <v>357.5548</v>
      </c>
      <c r="P23" s="667">
        <v>421.46519999999998</v>
      </c>
      <c r="R23" s="664" t="s">
        <v>144</v>
      </c>
      <c r="S23" s="665">
        <v>1070.9409000000001</v>
      </c>
      <c r="T23" s="665">
        <v>700.53290000000004</v>
      </c>
      <c r="U23" s="665">
        <v>452.05939999999998</v>
      </c>
      <c r="V23" s="665">
        <v>369.01069999999999</v>
      </c>
      <c r="W23" s="665">
        <v>401.37259999999998</v>
      </c>
      <c r="X23" s="665">
        <v>337.67910000000001</v>
      </c>
      <c r="Y23" s="665">
        <v>319.42970000000003</v>
      </c>
      <c r="Z23" s="665">
        <v>299.96359999999999</v>
      </c>
      <c r="AA23" s="665">
        <v>264.20909999999998</v>
      </c>
      <c r="AB23" s="665">
        <v>328.98320000000001</v>
      </c>
      <c r="AC23" s="665">
        <v>224.11240000000001</v>
      </c>
      <c r="AD23" s="666">
        <v>372.27379999999999</v>
      </c>
      <c r="AE23" s="666">
        <v>261.4726</v>
      </c>
      <c r="AF23" s="667">
        <v>326.45179999999999</v>
      </c>
      <c r="AH23" s="664" t="s">
        <v>144</v>
      </c>
      <c r="AI23" s="665">
        <v>831.91409999999996</v>
      </c>
      <c r="AJ23" s="665">
        <v>600.56029999999998</v>
      </c>
      <c r="AK23" s="665">
        <v>415.36750000000001</v>
      </c>
      <c r="AL23" s="665">
        <v>306.09120000000001</v>
      </c>
      <c r="AM23" s="665">
        <v>317.02969999999999</v>
      </c>
      <c r="AN23" s="665">
        <v>276.68740000000003</v>
      </c>
      <c r="AO23" s="665">
        <v>275.72390000000001</v>
      </c>
      <c r="AP23" s="665">
        <v>230.25980000000001</v>
      </c>
      <c r="AQ23" s="665">
        <v>226.37549999999999</v>
      </c>
      <c r="AR23" s="665">
        <v>224.6454</v>
      </c>
      <c r="AS23" s="665">
        <v>178.22739999999999</v>
      </c>
      <c r="AT23" s="666">
        <v>310.97930000000002</v>
      </c>
      <c r="AU23" s="666">
        <v>210.35</v>
      </c>
      <c r="AV23" s="667">
        <v>269.85660000000001</v>
      </c>
      <c r="AX23" s="664" t="s">
        <v>144</v>
      </c>
      <c r="AY23" s="665">
        <v>1013.8303</v>
      </c>
      <c r="AZ23" s="665">
        <v>672.90070000000003</v>
      </c>
      <c r="BA23" s="665">
        <v>431.65859999999998</v>
      </c>
      <c r="BB23" s="665">
        <v>336.55889999999999</v>
      </c>
      <c r="BC23" s="665">
        <v>383.83229999999998</v>
      </c>
      <c r="BD23" s="665">
        <v>321.9024</v>
      </c>
      <c r="BE23" s="665">
        <v>302.49810000000002</v>
      </c>
      <c r="BF23" s="665">
        <v>283.45949999999999</v>
      </c>
      <c r="BG23" s="665">
        <v>251.32230000000001</v>
      </c>
      <c r="BH23" s="665">
        <v>225.2319</v>
      </c>
      <c r="BI23" s="665">
        <v>189.13749999999999</v>
      </c>
      <c r="BJ23" s="666">
        <v>349.30239999999998</v>
      </c>
      <c r="BK23" s="666">
        <v>234.01480000000001</v>
      </c>
      <c r="BL23" s="667">
        <v>301.62509999999997</v>
      </c>
      <c r="BN23" s="664" t="s">
        <v>144</v>
      </c>
      <c r="BO23" s="699">
        <v>57.658000000000001</v>
      </c>
      <c r="BP23" s="699">
        <v>52.564700000000002</v>
      </c>
      <c r="BQ23" s="699">
        <v>40.916899999999998</v>
      </c>
      <c r="BR23" s="699">
        <v>38.124099999999999</v>
      </c>
      <c r="BS23" s="699">
        <v>37.720100000000002</v>
      </c>
      <c r="BT23" s="699">
        <v>31.797699999999999</v>
      </c>
      <c r="BU23" s="699">
        <v>26.276399999999999</v>
      </c>
      <c r="BV23" s="699">
        <v>22.553899999999999</v>
      </c>
      <c r="BW23" s="699">
        <v>20.393000000000001</v>
      </c>
      <c r="BX23" s="699">
        <v>15.954800000000001</v>
      </c>
      <c r="BY23" s="699">
        <v>14.637600000000001</v>
      </c>
      <c r="BZ23" s="710">
        <v>34.5413</v>
      </c>
      <c r="CA23" s="710">
        <v>18.401599999999998</v>
      </c>
      <c r="CB23" s="700">
        <v>26.9556</v>
      </c>
      <c r="CD23" s="664" t="s">
        <v>144</v>
      </c>
      <c r="CE23" s="699">
        <v>5.2991999999999999</v>
      </c>
      <c r="CF23" s="699">
        <v>3.6341000000000001</v>
      </c>
      <c r="CG23" s="699">
        <v>2.7810999999999999</v>
      </c>
      <c r="CH23" s="699">
        <v>4.2892999999999999</v>
      </c>
      <c r="CI23" s="699">
        <v>2.8917000000000002</v>
      </c>
      <c r="CJ23" s="699">
        <v>4.2375999999999996</v>
      </c>
      <c r="CK23" s="699">
        <v>3.9058000000000002</v>
      </c>
      <c r="CL23" s="699">
        <v>5.9157000000000002</v>
      </c>
      <c r="CM23" s="699">
        <v>3.6177999999999999</v>
      </c>
      <c r="CN23" s="699">
        <v>5.1599000000000004</v>
      </c>
      <c r="CO23" s="699">
        <v>9.8862000000000005</v>
      </c>
      <c r="CP23" s="710">
        <v>3.7704</v>
      </c>
      <c r="CQ23" s="710">
        <v>6.4581999999999997</v>
      </c>
      <c r="CR23" s="700">
        <v>4.6607000000000003</v>
      </c>
      <c r="CU23" s="668" t="s">
        <v>55</v>
      </c>
      <c r="CV23" s="664" t="s">
        <v>144</v>
      </c>
      <c r="CW23" s="699">
        <v>22.296199999999999</v>
      </c>
      <c r="CX23" s="699">
        <v>21.1663</v>
      </c>
      <c r="CY23" s="699">
        <v>24.864799999999999</v>
      </c>
      <c r="CZ23" s="699">
        <v>26.855399999999999</v>
      </c>
      <c r="DA23" s="699">
        <v>20.835799999999999</v>
      </c>
      <c r="DB23" s="699">
        <v>33.857500000000002</v>
      </c>
      <c r="DC23" s="699">
        <v>21.795400000000001</v>
      </c>
      <c r="DD23" s="699">
        <v>22.0062</v>
      </c>
      <c r="DE23" s="699">
        <v>28.076699999999999</v>
      </c>
      <c r="DF23" s="699">
        <v>26.575199999999999</v>
      </c>
      <c r="DG23" s="699">
        <v>47.657400000000003</v>
      </c>
      <c r="DH23" s="710">
        <v>24.8492</v>
      </c>
      <c r="DI23" s="710">
        <v>32.670499999999997</v>
      </c>
      <c r="DJ23" s="700">
        <v>27.439900000000002</v>
      </c>
    </row>
    <row r="24" spans="2:114" s="506" customFormat="1" ht="15.75" customHeight="1">
      <c r="B24" s="668" t="s">
        <v>145</v>
      </c>
      <c r="C24" s="669">
        <v>514.63919999999996</v>
      </c>
      <c r="D24" s="669">
        <v>450.73320000000001</v>
      </c>
      <c r="E24" s="669">
        <v>352.45409999999998</v>
      </c>
      <c r="F24" s="669">
        <v>327.14299999999997</v>
      </c>
      <c r="G24" s="669">
        <v>346.77109999999999</v>
      </c>
      <c r="H24" s="669">
        <v>345.69299999999998</v>
      </c>
      <c r="I24" s="669">
        <v>355.8519</v>
      </c>
      <c r="J24" s="669">
        <v>331.07920000000001</v>
      </c>
      <c r="K24" s="669">
        <v>421.9649</v>
      </c>
      <c r="L24" s="669">
        <v>560.67550000000006</v>
      </c>
      <c r="M24" s="669">
        <v>298.02030000000002</v>
      </c>
      <c r="N24" s="670">
        <v>350.55020000000002</v>
      </c>
      <c r="O24" s="670">
        <v>365.26029999999997</v>
      </c>
      <c r="P24" s="655">
        <v>354.62979999999999</v>
      </c>
      <c r="R24" s="668" t="s">
        <v>145</v>
      </c>
      <c r="S24" s="669">
        <v>424.7697</v>
      </c>
      <c r="T24" s="669">
        <v>367.548</v>
      </c>
      <c r="U24" s="669">
        <v>285.82839999999999</v>
      </c>
      <c r="V24" s="669">
        <v>260.92380000000003</v>
      </c>
      <c r="W24" s="669">
        <v>272.0265</v>
      </c>
      <c r="X24" s="669">
        <v>273.15649999999999</v>
      </c>
      <c r="Y24" s="669">
        <v>257.0283</v>
      </c>
      <c r="Z24" s="669">
        <v>239.94550000000001</v>
      </c>
      <c r="AA24" s="669">
        <v>299.3372</v>
      </c>
      <c r="AB24" s="669">
        <v>404.67759999999998</v>
      </c>
      <c r="AC24" s="669">
        <v>217.44479999999999</v>
      </c>
      <c r="AD24" s="670">
        <v>276.52359999999999</v>
      </c>
      <c r="AE24" s="670">
        <v>262.89850000000001</v>
      </c>
      <c r="AF24" s="655">
        <v>272.745</v>
      </c>
      <c r="AH24" s="668" t="s">
        <v>145</v>
      </c>
      <c r="AI24" s="669">
        <v>418.63619999999997</v>
      </c>
      <c r="AJ24" s="669">
        <v>299.87799999999999</v>
      </c>
      <c r="AK24" s="669">
        <v>256.60719999999998</v>
      </c>
      <c r="AL24" s="669">
        <v>231.1585</v>
      </c>
      <c r="AM24" s="669">
        <v>222.5299</v>
      </c>
      <c r="AN24" s="669">
        <v>208.9923</v>
      </c>
      <c r="AO24" s="669">
        <v>191.1662</v>
      </c>
      <c r="AP24" s="669">
        <v>198.95650000000001</v>
      </c>
      <c r="AQ24" s="669">
        <v>221.9709</v>
      </c>
      <c r="AR24" s="669">
        <v>337.80180000000001</v>
      </c>
      <c r="AS24" s="669">
        <v>154.90710000000001</v>
      </c>
      <c r="AT24" s="670">
        <v>235.1276</v>
      </c>
      <c r="AU24" s="670">
        <v>200.49969999999999</v>
      </c>
      <c r="AV24" s="655">
        <v>225.5162</v>
      </c>
      <c r="AX24" s="668" t="s">
        <v>145</v>
      </c>
      <c r="AY24" s="669">
        <v>411.91930000000002</v>
      </c>
      <c r="AZ24" s="669">
        <v>351.46679999999998</v>
      </c>
      <c r="BA24" s="669">
        <v>275.8802</v>
      </c>
      <c r="BB24" s="669">
        <v>251.0033</v>
      </c>
      <c r="BC24" s="669">
        <v>263.0575</v>
      </c>
      <c r="BD24" s="669">
        <v>257.28980000000001</v>
      </c>
      <c r="BE24" s="669">
        <v>242.53219999999999</v>
      </c>
      <c r="BF24" s="669">
        <v>227.23089999999999</v>
      </c>
      <c r="BG24" s="669">
        <v>291.57139999999998</v>
      </c>
      <c r="BH24" s="669">
        <v>384.60419999999999</v>
      </c>
      <c r="BI24" s="669">
        <v>207.14779999999999</v>
      </c>
      <c r="BJ24" s="670">
        <v>265.24439999999998</v>
      </c>
      <c r="BK24" s="670">
        <v>252.2491</v>
      </c>
      <c r="BL24" s="655">
        <v>261.6404</v>
      </c>
      <c r="BN24" s="668" t="s">
        <v>145</v>
      </c>
      <c r="BO24" s="701">
        <v>42.595300000000002</v>
      </c>
      <c r="BP24" s="701">
        <v>44.561199999999999</v>
      </c>
      <c r="BQ24" s="701">
        <v>40.672699999999999</v>
      </c>
      <c r="BR24" s="701">
        <v>35.290100000000002</v>
      </c>
      <c r="BS24" s="701">
        <v>32.073300000000003</v>
      </c>
      <c r="BT24" s="701">
        <v>25.258700000000001</v>
      </c>
      <c r="BU24" s="701">
        <v>22.276</v>
      </c>
      <c r="BV24" s="701">
        <v>19.107099999999999</v>
      </c>
      <c r="BW24" s="701">
        <v>20.533799999999999</v>
      </c>
      <c r="BX24" s="701">
        <v>26.741099999999999</v>
      </c>
      <c r="BY24" s="701">
        <v>15.9016</v>
      </c>
      <c r="BZ24" s="711">
        <v>32.995899999999999</v>
      </c>
      <c r="CA24" s="711">
        <v>19.065100000000001</v>
      </c>
      <c r="CB24" s="702">
        <v>27.603000000000002</v>
      </c>
      <c r="CD24" s="668" t="s">
        <v>145</v>
      </c>
      <c r="CE24" s="701">
        <v>2.5743999999999998</v>
      </c>
      <c r="CF24" s="701">
        <v>3.8412999999999999</v>
      </c>
      <c r="CG24" s="701">
        <v>2.9119999999999999</v>
      </c>
      <c r="CH24" s="701">
        <v>2.5853999999999999</v>
      </c>
      <c r="CI24" s="701">
        <v>2.9889999999999999</v>
      </c>
      <c r="CJ24" s="701">
        <v>4.1798000000000002</v>
      </c>
      <c r="CK24" s="701">
        <v>3.5575000000000001</v>
      </c>
      <c r="CL24" s="701">
        <v>2.3953000000000002</v>
      </c>
      <c r="CM24" s="701">
        <v>5.3916000000000004</v>
      </c>
      <c r="CN24" s="701">
        <v>1.4635</v>
      </c>
      <c r="CO24" s="701">
        <v>6.3684000000000003</v>
      </c>
      <c r="CP24" s="711">
        <v>3.0347</v>
      </c>
      <c r="CQ24" s="711">
        <v>4.6074000000000002</v>
      </c>
      <c r="CR24" s="702">
        <v>3.4550999999999998</v>
      </c>
      <c r="CU24" s="664" t="s">
        <v>56</v>
      </c>
      <c r="CV24" s="668" t="s">
        <v>145</v>
      </c>
      <c r="CW24" s="701">
        <v>25.450800000000001</v>
      </c>
      <c r="CX24" s="701">
        <v>30.936499999999999</v>
      </c>
      <c r="CY24" s="701">
        <v>26.499300000000002</v>
      </c>
      <c r="CZ24" s="701">
        <v>27.078900000000001</v>
      </c>
      <c r="DA24" s="701">
        <v>29.8932</v>
      </c>
      <c r="DB24" s="701">
        <v>17.512499999999999</v>
      </c>
      <c r="DC24" s="701">
        <v>37.6599</v>
      </c>
      <c r="DD24" s="701">
        <v>33.732100000000003</v>
      </c>
      <c r="DE24" s="701">
        <v>41.952199999999998</v>
      </c>
      <c r="DF24" s="701">
        <v>33.587299999999999</v>
      </c>
      <c r="DG24" s="701">
        <v>28.683199999999999</v>
      </c>
      <c r="DH24" s="711">
        <v>28.412800000000001</v>
      </c>
      <c r="DI24" s="711">
        <v>35.481499999999997</v>
      </c>
      <c r="DJ24" s="702">
        <v>30.302399999999999</v>
      </c>
    </row>
    <row r="25" spans="2:114" s="617" customFormat="1" ht="15.75" customHeight="1">
      <c r="B25" s="664" t="s">
        <v>58</v>
      </c>
      <c r="C25" s="665">
        <v>378.125</v>
      </c>
      <c r="D25" s="665">
        <v>743.64660000000003</v>
      </c>
      <c r="E25" s="665">
        <v>456.08879999999999</v>
      </c>
      <c r="F25" s="665">
        <v>363.1318</v>
      </c>
      <c r="G25" s="665">
        <v>365.2047</v>
      </c>
      <c r="H25" s="665">
        <v>373.68889999999999</v>
      </c>
      <c r="I25" s="665">
        <v>393.6413</v>
      </c>
      <c r="J25" s="665">
        <v>326.077</v>
      </c>
      <c r="K25" s="665">
        <v>478.57350000000002</v>
      </c>
      <c r="L25" s="665">
        <v>360.82130000000001</v>
      </c>
      <c r="M25" s="665">
        <v>253.05080000000001</v>
      </c>
      <c r="N25" s="666">
        <v>376.88589999999999</v>
      </c>
      <c r="O25" s="666">
        <v>329.82080000000002</v>
      </c>
      <c r="P25" s="667">
        <v>361.50630000000001</v>
      </c>
      <c r="R25" s="664" t="s">
        <v>58</v>
      </c>
      <c r="S25" s="665">
        <v>246.1602</v>
      </c>
      <c r="T25" s="665">
        <v>649.69449999999995</v>
      </c>
      <c r="U25" s="665">
        <v>377.94150000000002</v>
      </c>
      <c r="V25" s="665">
        <v>288.8091</v>
      </c>
      <c r="W25" s="665">
        <v>284.79899999999998</v>
      </c>
      <c r="X25" s="665">
        <v>296.0369</v>
      </c>
      <c r="Y25" s="665">
        <v>301.92829999999998</v>
      </c>
      <c r="Z25" s="665">
        <v>234.84630000000001</v>
      </c>
      <c r="AA25" s="665">
        <v>374.54169999999999</v>
      </c>
      <c r="AB25" s="665">
        <v>252.04830000000001</v>
      </c>
      <c r="AC25" s="665">
        <v>207.31540000000001</v>
      </c>
      <c r="AD25" s="666">
        <v>295.71100000000001</v>
      </c>
      <c r="AE25" s="666">
        <v>248.79329999999999</v>
      </c>
      <c r="AF25" s="667">
        <v>280.37959999999998</v>
      </c>
      <c r="AH25" s="664" t="s">
        <v>58</v>
      </c>
      <c r="AI25" s="665">
        <v>231.63460000000001</v>
      </c>
      <c r="AJ25" s="665">
        <v>480.7321</v>
      </c>
      <c r="AK25" s="665">
        <v>299.73939999999999</v>
      </c>
      <c r="AL25" s="665">
        <v>244.2345</v>
      </c>
      <c r="AM25" s="665">
        <v>257.29169999999999</v>
      </c>
      <c r="AN25" s="665">
        <v>236.5033</v>
      </c>
      <c r="AO25" s="665">
        <v>239.59209999999999</v>
      </c>
      <c r="AP25" s="665">
        <v>209.1694</v>
      </c>
      <c r="AQ25" s="665">
        <v>295.25900000000001</v>
      </c>
      <c r="AR25" s="665">
        <v>246.47020000000001</v>
      </c>
      <c r="AS25" s="665">
        <v>146.00890000000001</v>
      </c>
      <c r="AT25" s="666">
        <v>246.69149999999999</v>
      </c>
      <c r="AU25" s="666">
        <v>207.02440000000001</v>
      </c>
      <c r="AV25" s="667">
        <v>233.60249999999999</v>
      </c>
      <c r="AX25" s="664" t="s">
        <v>58</v>
      </c>
      <c r="AY25" s="665">
        <v>234.14670000000001</v>
      </c>
      <c r="AZ25" s="665">
        <v>639.42920000000004</v>
      </c>
      <c r="BA25" s="665">
        <v>360.19970000000001</v>
      </c>
      <c r="BB25" s="665">
        <v>279.32369999999997</v>
      </c>
      <c r="BC25" s="665">
        <v>278.3723</v>
      </c>
      <c r="BD25" s="665">
        <v>292.54590000000002</v>
      </c>
      <c r="BE25" s="665">
        <v>290.64600000000002</v>
      </c>
      <c r="BF25" s="665">
        <v>234.71109999999999</v>
      </c>
      <c r="BG25" s="665">
        <v>366.52569999999997</v>
      </c>
      <c r="BH25" s="665">
        <v>233.28620000000001</v>
      </c>
      <c r="BI25" s="665">
        <v>173.02090000000001</v>
      </c>
      <c r="BJ25" s="666">
        <v>287.2149</v>
      </c>
      <c r="BK25" s="666">
        <v>233.23519999999999</v>
      </c>
      <c r="BL25" s="667">
        <v>269.57580000000002</v>
      </c>
      <c r="BN25" s="664" t="s">
        <v>58</v>
      </c>
      <c r="BO25" s="699">
        <v>18.276800000000001</v>
      </c>
      <c r="BP25" s="699">
        <v>60.3583</v>
      </c>
      <c r="BQ25" s="699">
        <v>44.442900000000002</v>
      </c>
      <c r="BR25" s="699">
        <v>36.349200000000003</v>
      </c>
      <c r="BS25" s="699">
        <v>32.359699999999997</v>
      </c>
      <c r="BT25" s="699">
        <v>31.414200000000001</v>
      </c>
      <c r="BU25" s="699">
        <v>27.895099999999999</v>
      </c>
      <c r="BV25" s="699">
        <v>21.541899999999998</v>
      </c>
      <c r="BW25" s="699">
        <v>26.822199999999999</v>
      </c>
      <c r="BX25" s="699">
        <v>18.469100000000001</v>
      </c>
      <c r="BY25" s="699">
        <v>15.1999</v>
      </c>
      <c r="BZ25" s="710">
        <v>32.150100000000002</v>
      </c>
      <c r="CA25" s="710">
        <v>19.864899999999999</v>
      </c>
      <c r="CB25" s="700">
        <v>27.365300000000001</v>
      </c>
      <c r="CD25" s="664" t="s">
        <v>58</v>
      </c>
      <c r="CE25" s="699">
        <v>4.8803999999999998</v>
      </c>
      <c r="CF25" s="699">
        <v>1.0258</v>
      </c>
      <c r="CG25" s="699">
        <v>3.0209999999999999</v>
      </c>
      <c r="CH25" s="699">
        <v>2.6274000000000002</v>
      </c>
      <c r="CI25" s="699">
        <v>3.0177</v>
      </c>
      <c r="CJ25" s="699">
        <v>2.8456000000000001</v>
      </c>
      <c r="CK25" s="699">
        <v>4.4707999999999997</v>
      </c>
      <c r="CL25" s="699">
        <v>4.9226999999999999</v>
      </c>
      <c r="CM25" s="699">
        <v>5.5153999999999996</v>
      </c>
      <c r="CN25" s="699">
        <v>11.062900000000001</v>
      </c>
      <c r="CO25" s="699">
        <v>14.536899999999999</v>
      </c>
      <c r="CP25" s="710">
        <v>3.2726000000000002</v>
      </c>
      <c r="CQ25" s="710">
        <v>8.7070000000000007</v>
      </c>
      <c r="CR25" s="700">
        <v>4.8483999999999998</v>
      </c>
      <c r="CU25" s="668" t="s">
        <v>57</v>
      </c>
      <c r="CV25" s="664" t="s">
        <v>58</v>
      </c>
      <c r="CW25" s="699">
        <v>0</v>
      </c>
      <c r="CX25" s="699">
        <v>20.822099999999999</v>
      </c>
      <c r="CY25" s="699">
        <v>27.925999999999998</v>
      </c>
      <c r="CZ25" s="699">
        <v>26.4739</v>
      </c>
      <c r="DA25" s="699">
        <v>19.0868</v>
      </c>
      <c r="DB25" s="699">
        <v>22.526700000000002</v>
      </c>
      <c r="DC25" s="699">
        <v>20.922899999999998</v>
      </c>
      <c r="DD25" s="699">
        <v>30.443200000000001</v>
      </c>
      <c r="DE25" s="699">
        <v>34.117800000000003</v>
      </c>
      <c r="DF25" s="699">
        <v>18.579499999999999</v>
      </c>
      <c r="DG25" s="699">
        <v>30.6953</v>
      </c>
      <c r="DH25" s="710">
        <v>22.6678</v>
      </c>
      <c r="DI25" s="710">
        <v>29.330300000000001</v>
      </c>
      <c r="DJ25" s="700">
        <v>24.599699999999999</v>
      </c>
    </row>
    <row r="26" spans="2:114" s="506" customFormat="1" ht="15.75" customHeight="1">
      <c r="B26" s="668" t="s">
        <v>146</v>
      </c>
      <c r="C26" s="669">
        <v>420.3048</v>
      </c>
      <c r="D26" s="669">
        <v>338.63150000000002</v>
      </c>
      <c r="E26" s="669">
        <v>310.68090000000001</v>
      </c>
      <c r="F26" s="669">
        <v>299.76519999999999</v>
      </c>
      <c r="G26" s="669">
        <v>331.09390000000002</v>
      </c>
      <c r="H26" s="669">
        <v>388.12439999999998</v>
      </c>
      <c r="I26" s="669">
        <v>326.99270000000001</v>
      </c>
      <c r="J26" s="669">
        <v>380.88830000000002</v>
      </c>
      <c r="K26" s="669">
        <v>457.47199999999998</v>
      </c>
      <c r="L26" s="669">
        <v>424.42570000000001</v>
      </c>
      <c r="M26" s="669">
        <v>362.1773</v>
      </c>
      <c r="N26" s="670">
        <v>321.49630000000002</v>
      </c>
      <c r="O26" s="670">
        <v>402.77620000000002</v>
      </c>
      <c r="P26" s="655">
        <v>350.68810000000002</v>
      </c>
      <c r="R26" s="668" t="s">
        <v>146</v>
      </c>
      <c r="S26" s="669">
        <v>314.10969999999998</v>
      </c>
      <c r="T26" s="669">
        <v>286.35719999999998</v>
      </c>
      <c r="U26" s="669">
        <v>258.43439999999998</v>
      </c>
      <c r="V26" s="669">
        <v>244.5146</v>
      </c>
      <c r="W26" s="669">
        <v>263.9101</v>
      </c>
      <c r="X26" s="669">
        <v>306.00880000000001</v>
      </c>
      <c r="Y26" s="669">
        <v>248.58019999999999</v>
      </c>
      <c r="Z26" s="669">
        <v>293.4239</v>
      </c>
      <c r="AA26" s="669">
        <v>357.5093</v>
      </c>
      <c r="AB26" s="669">
        <v>263.4461</v>
      </c>
      <c r="AC26" s="669">
        <v>264.63400000000001</v>
      </c>
      <c r="AD26" s="670">
        <v>257.6866</v>
      </c>
      <c r="AE26" s="670">
        <v>303.36559999999997</v>
      </c>
      <c r="AF26" s="655">
        <v>274.09230000000002</v>
      </c>
      <c r="AH26" s="668" t="s">
        <v>146</v>
      </c>
      <c r="AI26" s="669">
        <v>350.88650000000001</v>
      </c>
      <c r="AJ26" s="669">
        <v>271.16469999999998</v>
      </c>
      <c r="AK26" s="669">
        <v>229.41290000000001</v>
      </c>
      <c r="AL26" s="669">
        <v>213.72620000000001</v>
      </c>
      <c r="AM26" s="669">
        <v>238.6893</v>
      </c>
      <c r="AN26" s="669">
        <v>262.98390000000001</v>
      </c>
      <c r="AO26" s="669">
        <v>203.43340000000001</v>
      </c>
      <c r="AP26" s="669">
        <v>229.41059999999999</v>
      </c>
      <c r="AQ26" s="669">
        <v>307.16559999999998</v>
      </c>
      <c r="AR26" s="669">
        <v>229.61799999999999</v>
      </c>
      <c r="AS26" s="669">
        <v>222.37</v>
      </c>
      <c r="AT26" s="670">
        <v>224.76339999999999</v>
      </c>
      <c r="AU26" s="670">
        <v>251.75149999999999</v>
      </c>
      <c r="AV26" s="655">
        <v>234.44810000000001</v>
      </c>
      <c r="AX26" s="668" t="s">
        <v>146</v>
      </c>
      <c r="AY26" s="669">
        <v>306.58999999999997</v>
      </c>
      <c r="AZ26" s="669">
        <v>277.72000000000003</v>
      </c>
      <c r="BA26" s="669">
        <v>245.8175</v>
      </c>
      <c r="BB26" s="669">
        <v>235.7784</v>
      </c>
      <c r="BC26" s="669">
        <v>256.64499999999998</v>
      </c>
      <c r="BD26" s="669">
        <v>300.71890000000002</v>
      </c>
      <c r="BE26" s="669">
        <v>244.65629999999999</v>
      </c>
      <c r="BF26" s="669">
        <v>274.70460000000003</v>
      </c>
      <c r="BG26" s="669">
        <v>312.26549999999997</v>
      </c>
      <c r="BH26" s="669">
        <v>249.2938</v>
      </c>
      <c r="BI26" s="669">
        <v>228.8535</v>
      </c>
      <c r="BJ26" s="670">
        <v>249.94820000000001</v>
      </c>
      <c r="BK26" s="670">
        <v>272.09840000000003</v>
      </c>
      <c r="BL26" s="655">
        <v>257.90350000000001</v>
      </c>
      <c r="BN26" s="668" t="s">
        <v>146</v>
      </c>
      <c r="BO26" s="701">
        <v>30.571200000000001</v>
      </c>
      <c r="BP26" s="701">
        <v>34.840800000000002</v>
      </c>
      <c r="BQ26" s="701">
        <v>34.8752</v>
      </c>
      <c r="BR26" s="701">
        <v>31.7361</v>
      </c>
      <c r="BS26" s="701">
        <v>30.1357</v>
      </c>
      <c r="BT26" s="701">
        <v>31.1585</v>
      </c>
      <c r="BU26" s="701">
        <v>22.696899999999999</v>
      </c>
      <c r="BV26" s="701">
        <v>20.993600000000001</v>
      </c>
      <c r="BW26" s="701">
        <v>22.036799999999999</v>
      </c>
      <c r="BX26" s="701">
        <v>19.1235</v>
      </c>
      <c r="BY26" s="701">
        <v>17.116</v>
      </c>
      <c r="BZ26" s="711">
        <v>29.789000000000001</v>
      </c>
      <c r="CA26" s="711">
        <v>20.160699999999999</v>
      </c>
      <c r="CB26" s="702">
        <v>25.224299999999999</v>
      </c>
      <c r="CD26" s="668" t="s">
        <v>146</v>
      </c>
      <c r="CE26" s="701">
        <v>2.3738000000000001</v>
      </c>
      <c r="CF26" s="701">
        <v>3.1071</v>
      </c>
      <c r="CG26" s="701">
        <v>4.8276000000000003</v>
      </c>
      <c r="CH26" s="701">
        <v>2.6023999999999998</v>
      </c>
      <c r="CI26" s="701">
        <v>3.0026999999999999</v>
      </c>
      <c r="CJ26" s="701">
        <v>2.7534000000000001</v>
      </c>
      <c r="CK26" s="701">
        <v>3.5280999999999998</v>
      </c>
      <c r="CL26" s="701">
        <v>8.6813000000000002</v>
      </c>
      <c r="CM26" s="701">
        <v>11.4185</v>
      </c>
      <c r="CN26" s="701">
        <v>7.59</v>
      </c>
      <c r="CO26" s="701">
        <v>14.3973</v>
      </c>
      <c r="CP26" s="711">
        <v>3.1038999999999999</v>
      </c>
      <c r="CQ26" s="711">
        <v>10.969099999999999</v>
      </c>
      <c r="CR26" s="702">
        <v>6.2304000000000004</v>
      </c>
      <c r="CU26" s="664" t="s">
        <v>58</v>
      </c>
      <c r="CV26" s="668" t="s">
        <v>146</v>
      </c>
      <c r="CW26" s="701">
        <v>6.9527999999999999</v>
      </c>
      <c r="CX26" s="701">
        <v>17.3047</v>
      </c>
      <c r="CY26" s="701">
        <v>20.986799999999999</v>
      </c>
      <c r="CZ26" s="701">
        <v>18.711500000000001</v>
      </c>
      <c r="DA26" s="701">
        <v>21.595500000000001</v>
      </c>
      <c r="DB26" s="701">
        <v>27.9924</v>
      </c>
      <c r="DC26" s="701">
        <v>25.648399999999999</v>
      </c>
      <c r="DD26" s="701">
        <v>22.246099999999998</v>
      </c>
      <c r="DE26" s="701">
        <v>20.115600000000001</v>
      </c>
      <c r="DF26" s="701">
        <v>8.2675000000000001</v>
      </c>
      <c r="DG26" s="701">
        <v>27.156600000000001</v>
      </c>
      <c r="DH26" s="711">
        <v>21.745000000000001</v>
      </c>
      <c r="DI26" s="711">
        <v>21.748899999999999</v>
      </c>
      <c r="DJ26" s="702">
        <v>21.746600000000001</v>
      </c>
    </row>
    <row r="27" spans="2:114" s="617" customFormat="1" ht="15.75" customHeight="1">
      <c r="B27" s="664" t="s">
        <v>61</v>
      </c>
      <c r="C27" s="665">
        <v>2377.2512000000002</v>
      </c>
      <c r="D27" s="665">
        <v>1142.1397999999999</v>
      </c>
      <c r="E27" s="665">
        <v>951.78150000000005</v>
      </c>
      <c r="F27" s="665">
        <v>510.22739999999999</v>
      </c>
      <c r="G27" s="665">
        <v>489.37689999999998</v>
      </c>
      <c r="H27" s="665">
        <v>762.6807</v>
      </c>
      <c r="I27" s="665">
        <v>478.93619999999999</v>
      </c>
      <c r="J27" s="665">
        <v>675.68619999999999</v>
      </c>
      <c r="K27" s="665">
        <v>326.18389999999999</v>
      </c>
      <c r="L27" s="665">
        <v>325.36840000000001</v>
      </c>
      <c r="M27" s="665" t="s">
        <v>110</v>
      </c>
      <c r="N27" s="666">
        <v>661.67399999999998</v>
      </c>
      <c r="O27" s="666">
        <v>358.77120000000002</v>
      </c>
      <c r="P27" s="667">
        <v>546.53009999999995</v>
      </c>
      <c r="R27" s="664" t="s">
        <v>61</v>
      </c>
      <c r="S27" s="665">
        <v>1935.5930000000001</v>
      </c>
      <c r="T27" s="665">
        <v>1063.9055000000001</v>
      </c>
      <c r="U27" s="665">
        <v>813.35969999999998</v>
      </c>
      <c r="V27" s="665">
        <v>425.2842</v>
      </c>
      <c r="W27" s="665">
        <v>403.67180000000002</v>
      </c>
      <c r="X27" s="665">
        <v>748.09630000000004</v>
      </c>
      <c r="Y27" s="665">
        <v>414.73649999999998</v>
      </c>
      <c r="Z27" s="665">
        <v>599.27430000000004</v>
      </c>
      <c r="AA27" s="665">
        <v>259.68040000000002</v>
      </c>
      <c r="AB27" s="665">
        <v>215.85919999999999</v>
      </c>
      <c r="AC27" s="665" t="s">
        <v>110</v>
      </c>
      <c r="AD27" s="666">
        <v>571.36540000000002</v>
      </c>
      <c r="AE27" s="666">
        <v>267.51749999999998</v>
      </c>
      <c r="AF27" s="667">
        <v>455.8623</v>
      </c>
      <c r="AH27" s="664" t="s">
        <v>61</v>
      </c>
      <c r="AI27" s="665">
        <v>1405.3868</v>
      </c>
      <c r="AJ27" s="665">
        <v>1257.44</v>
      </c>
      <c r="AK27" s="665">
        <v>757.57069999999999</v>
      </c>
      <c r="AL27" s="665">
        <v>432.8107</v>
      </c>
      <c r="AM27" s="665">
        <v>392.358</v>
      </c>
      <c r="AN27" s="665">
        <v>258.23250000000002</v>
      </c>
      <c r="AO27" s="665">
        <v>369.6345</v>
      </c>
      <c r="AP27" s="665">
        <v>413.57900000000001</v>
      </c>
      <c r="AQ27" s="665">
        <v>121.82259999999999</v>
      </c>
      <c r="AR27" s="665">
        <v>269.25959999999998</v>
      </c>
      <c r="AS27" s="665" t="s">
        <v>110</v>
      </c>
      <c r="AT27" s="666">
        <v>502.84309999999999</v>
      </c>
      <c r="AU27" s="666">
        <v>231.29329999999999</v>
      </c>
      <c r="AV27" s="667">
        <v>400.41070000000002</v>
      </c>
      <c r="AX27" s="664" t="s">
        <v>61</v>
      </c>
      <c r="AY27" s="665">
        <v>1928.0975000000001</v>
      </c>
      <c r="AZ27" s="665">
        <v>1062.3131000000001</v>
      </c>
      <c r="BA27" s="665">
        <v>813.46460000000002</v>
      </c>
      <c r="BB27" s="665">
        <v>421.06180000000001</v>
      </c>
      <c r="BC27" s="665">
        <v>401.00229999999999</v>
      </c>
      <c r="BD27" s="665">
        <v>723.05380000000002</v>
      </c>
      <c r="BE27" s="665">
        <v>409.65480000000002</v>
      </c>
      <c r="BF27" s="665">
        <v>561.15260000000001</v>
      </c>
      <c r="BG27" s="665">
        <v>272.88580000000002</v>
      </c>
      <c r="BH27" s="665">
        <v>210.48320000000001</v>
      </c>
      <c r="BI27" s="665" t="s">
        <v>110</v>
      </c>
      <c r="BJ27" s="666">
        <v>565.83010000000002</v>
      </c>
      <c r="BK27" s="666">
        <v>265.58179999999999</v>
      </c>
      <c r="BL27" s="667">
        <v>451.69529999999997</v>
      </c>
      <c r="BN27" s="664" t="s">
        <v>61</v>
      </c>
      <c r="BO27" s="699">
        <v>88.592500000000001</v>
      </c>
      <c r="BP27" s="699">
        <v>73.580500000000001</v>
      </c>
      <c r="BQ27" s="699">
        <v>68.038499999999999</v>
      </c>
      <c r="BR27" s="699">
        <v>39.766599999999997</v>
      </c>
      <c r="BS27" s="699">
        <v>35.045699999999997</v>
      </c>
      <c r="BT27" s="699">
        <v>80.885599999999997</v>
      </c>
      <c r="BU27" s="699">
        <v>35.097999999999999</v>
      </c>
      <c r="BV27" s="699">
        <v>30.629300000000001</v>
      </c>
      <c r="BW27" s="699">
        <v>24.092300000000002</v>
      </c>
      <c r="BX27" s="699">
        <v>15.6569</v>
      </c>
      <c r="BY27" s="699" t="s">
        <v>110</v>
      </c>
      <c r="BZ27" s="710">
        <v>49.086100000000002</v>
      </c>
      <c r="CA27" s="710">
        <v>20.181000000000001</v>
      </c>
      <c r="CB27" s="700">
        <v>37.182899999999997</v>
      </c>
      <c r="CD27" s="664" t="s">
        <v>61</v>
      </c>
      <c r="CE27" s="699">
        <v>5.33E-2</v>
      </c>
      <c r="CF27" s="699">
        <v>7.7200000000000005E-2</v>
      </c>
      <c r="CG27" s="699">
        <v>0</v>
      </c>
      <c r="CH27" s="699">
        <v>0.58489999999999998</v>
      </c>
      <c r="CI27" s="699">
        <v>0.84619999999999995</v>
      </c>
      <c r="CJ27" s="699">
        <v>2.9401000000000002</v>
      </c>
      <c r="CK27" s="699">
        <v>0.13400000000000001</v>
      </c>
      <c r="CL27" s="699">
        <v>6.3613</v>
      </c>
      <c r="CM27" s="699">
        <v>5.5087999999999999</v>
      </c>
      <c r="CN27" s="699">
        <v>2.0565000000000002</v>
      </c>
      <c r="CO27" s="699" t="s">
        <v>110</v>
      </c>
      <c r="CP27" s="710">
        <v>0.64929999999999999</v>
      </c>
      <c r="CQ27" s="710">
        <v>4.1467999999999998</v>
      </c>
      <c r="CR27" s="700">
        <v>1.4295</v>
      </c>
      <c r="CU27" s="668" t="s">
        <v>59</v>
      </c>
      <c r="CV27" s="664" t="s">
        <v>61</v>
      </c>
      <c r="CW27" s="699">
        <v>18.505500000000001</v>
      </c>
      <c r="CX27" s="699">
        <v>22.240200000000002</v>
      </c>
      <c r="CY27" s="699">
        <v>21.093399999999999</v>
      </c>
      <c r="CZ27" s="699">
        <v>29.3901</v>
      </c>
      <c r="DA27" s="699">
        <v>21.3901</v>
      </c>
      <c r="DB27" s="699">
        <v>14.1273</v>
      </c>
      <c r="DC27" s="699">
        <v>2.9834000000000001</v>
      </c>
      <c r="DD27" s="699">
        <v>6.5500000000000003E-2</v>
      </c>
      <c r="DE27" s="699">
        <v>4.0300000000000002E-2</v>
      </c>
      <c r="DF27" s="699">
        <v>40.064399999999999</v>
      </c>
      <c r="DG27" s="699" t="s">
        <v>110</v>
      </c>
      <c r="DH27" s="710">
        <v>19.542400000000001</v>
      </c>
      <c r="DI27" s="710">
        <v>17.928599999999999</v>
      </c>
      <c r="DJ27" s="700">
        <v>19.182400000000001</v>
      </c>
    </row>
    <row r="28" spans="2:114" s="506" customFormat="1" ht="15.75" customHeight="1">
      <c r="B28" s="668" t="s">
        <v>148</v>
      </c>
      <c r="C28" s="669">
        <v>716.17639999999994</v>
      </c>
      <c r="D28" s="669">
        <v>439.20269999999999</v>
      </c>
      <c r="E28" s="669">
        <v>409.58249999999998</v>
      </c>
      <c r="F28" s="669">
        <v>397.42660000000001</v>
      </c>
      <c r="G28" s="669">
        <v>375.11579999999998</v>
      </c>
      <c r="H28" s="669">
        <v>340.24529999999999</v>
      </c>
      <c r="I28" s="669">
        <v>364.31349999999998</v>
      </c>
      <c r="J28" s="669">
        <v>298.55869999999999</v>
      </c>
      <c r="K28" s="669">
        <v>375.39359999999999</v>
      </c>
      <c r="L28" s="669">
        <v>465.6044</v>
      </c>
      <c r="M28" s="669">
        <v>385.07279999999997</v>
      </c>
      <c r="N28" s="670">
        <v>389.42750000000001</v>
      </c>
      <c r="O28" s="670">
        <v>362.52769999999998</v>
      </c>
      <c r="P28" s="655">
        <v>379.5539</v>
      </c>
      <c r="R28" s="668" t="s">
        <v>148</v>
      </c>
      <c r="S28" s="669">
        <v>636.49959999999999</v>
      </c>
      <c r="T28" s="669">
        <v>370.16890000000001</v>
      </c>
      <c r="U28" s="669">
        <v>341.28879999999998</v>
      </c>
      <c r="V28" s="669">
        <v>330.11619999999999</v>
      </c>
      <c r="W28" s="669">
        <v>301.8734</v>
      </c>
      <c r="X28" s="669">
        <v>278.87639999999999</v>
      </c>
      <c r="Y28" s="669">
        <v>290.05169999999998</v>
      </c>
      <c r="Z28" s="669">
        <v>222.55420000000001</v>
      </c>
      <c r="AA28" s="669">
        <v>257.67070000000001</v>
      </c>
      <c r="AB28" s="669">
        <v>351.53629999999998</v>
      </c>
      <c r="AC28" s="669">
        <v>267.7953</v>
      </c>
      <c r="AD28" s="670">
        <v>320.13909999999998</v>
      </c>
      <c r="AE28" s="670">
        <v>258.61590000000001</v>
      </c>
      <c r="AF28" s="655">
        <v>297.55689999999998</v>
      </c>
      <c r="AH28" s="668" t="s">
        <v>148</v>
      </c>
      <c r="AI28" s="669">
        <v>423.185</v>
      </c>
      <c r="AJ28" s="669">
        <v>328.92020000000002</v>
      </c>
      <c r="AK28" s="669">
        <v>269.50069999999999</v>
      </c>
      <c r="AL28" s="669">
        <v>269.07979999999998</v>
      </c>
      <c r="AM28" s="669">
        <v>279.3691</v>
      </c>
      <c r="AN28" s="669">
        <v>227.09880000000001</v>
      </c>
      <c r="AO28" s="669">
        <v>254.8776</v>
      </c>
      <c r="AP28" s="669">
        <v>199.8733</v>
      </c>
      <c r="AQ28" s="669">
        <v>200.21770000000001</v>
      </c>
      <c r="AR28" s="669">
        <v>266.52480000000003</v>
      </c>
      <c r="AS28" s="669">
        <v>241.7063</v>
      </c>
      <c r="AT28" s="670">
        <v>268.44369999999998</v>
      </c>
      <c r="AU28" s="670">
        <v>222.05359999999999</v>
      </c>
      <c r="AV28" s="655">
        <v>251.49430000000001</v>
      </c>
      <c r="AX28" s="668" t="s">
        <v>148</v>
      </c>
      <c r="AY28" s="669">
        <v>595.30719999999997</v>
      </c>
      <c r="AZ28" s="669">
        <v>348.2715</v>
      </c>
      <c r="BA28" s="669">
        <v>327.72570000000002</v>
      </c>
      <c r="BB28" s="669">
        <v>304.279</v>
      </c>
      <c r="BC28" s="669">
        <v>296.27760000000001</v>
      </c>
      <c r="BD28" s="669">
        <v>274.76569999999998</v>
      </c>
      <c r="BE28" s="669">
        <v>280.57119999999998</v>
      </c>
      <c r="BF28" s="669">
        <v>210.68090000000001</v>
      </c>
      <c r="BG28" s="669">
        <v>244.68459999999999</v>
      </c>
      <c r="BH28" s="669">
        <v>326.84249999999997</v>
      </c>
      <c r="BI28" s="669">
        <v>220.29640000000001</v>
      </c>
      <c r="BJ28" s="670">
        <v>304.50060000000002</v>
      </c>
      <c r="BK28" s="670">
        <v>231.59700000000001</v>
      </c>
      <c r="BL28" s="655">
        <v>277.74119999999999</v>
      </c>
      <c r="BN28" s="668" t="s">
        <v>148</v>
      </c>
      <c r="BO28" s="701">
        <v>60.8005</v>
      </c>
      <c r="BP28" s="701">
        <v>45.564799999999998</v>
      </c>
      <c r="BQ28" s="701">
        <v>49.102899999999998</v>
      </c>
      <c r="BR28" s="701">
        <v>42.196599999999997</v>
      </c>
      <c r="BS28" s="701">
        <v>37.970799999999997</v>
      </c>
      <c r="BT28" s="701">
        <v>30.122</v>
      </c>
      <c r="BU28" s="701">
        <v>27.825700000000001</v>
      </c>
      <c r="BV28" s="701">
        <v>20.302399999999999</v>
      </c>
      <c r="BW28" s="701">
        <v>20.2258</v>
      </c>
      <c r="BX28" s="701">
        <v>25.172799999999999</v>
      </c>
      <c r="BY28" s="701">
        <v>16.625</v>
      </c>
      <c r="BZ28" s="711">
        <v>37.893000000000001</v>
      </c>
      <c r="CA28" s="711">
        <v>19.183700000000002</v>
      </c>
      <c r="CB28" s="702">
        <v>29.182099999999998</v>
      </c>
      <c r="CD28" s="668" t="s">
        <v>148</v>
      </c>
      <c r="CE28" s="701">
        <v>6.1414999999999997</v>
      </c>
      <c r="CF28" s="701">
        <v>4.7144000000000004</v>
      </c>
      <c r="CG28" s="701">
        <v>3.1698</v>
      </c>
      <c r="CH28" s="701">
        <v>1.7405999999999999</v>
      </c>
      <c r="CI28" s="701">
        <v>1.1254999999999999</v>
      </c>
      <c r="CJ28" s="701">
        <v>1.8004</v>
      </c>
      <c r="CK28" s="701">
        <v>2.1358000000000001</v>
      </c>
      <c r="CL28" s="701">
        <v>6.0347999999999997</v>
      </c>
      <c r="CM28" s="701">
        <v>7.2891000000000004</v>
      </c>
      <c r="CN28" s="701">
        <v>6.9256000000000002</v>
      </c>
      <c r="CO28" s="701">
        <v>10.2644</v>
      </c>
      <c r="CP28" s="711">
        <v>2.19</v>
      </c>
      <c r="CQ28" s="711">
        <v>8.0938999999999997</v>
      </c>
      <c r="CR28" s="702">
        <v>4.0734000000000004</v>
      </c>
      <c r="CU28" s="664" t="s">
        <v>60</v>
      </c>
      <c r="CV28" s="668" t="s">
        <v>148</v>
      </c>
      <c r="CW28" s="701">
        <v>27.388300000000001</v>
      </c>
      <c r="CX28" s="701">
        <v>27.038399999999999</v>
      </c>
      <c r="CY28" s="701">
        <v>29.723600000000001</v>
      </c>
      <c r="CZ28" s="701">
        <v>27.111000000000001</v>
      </c>
      <c r="DA28" s="701">
        <v>31.254300000000001</v>
      </c>
      <c r="DB28" s="701">
        <v>24.104700000000001</v>
      </c>
      <c r="DC28" s="701">
        <v>30.361499999999999</v>
      </c>
      <c r="DD28" s="701">
        <v>17.746300000000002</v>
      </c>
      <c r="DE28" s="701">
        <v>33.098799999999997</v>
      </c>
      <c r="DF28" s="701">
        <v>34.274299999999997</v>
      </c>
      <c r="DG28" s="701">
        <v>37.027099999999997</v>
      </c>
      <c r="DH28" s="711">
        <v>28.363499999999998</v>
      </c>
      <c r="DI28" s="711">
        <v>30.5961</v>
      </c>
      <c r="DJ28" s="702">
        <v>29.075700000000001</v>
      </c>
    </row>
    <row r="29" spans="2:114" s="617" customFormat="1" ht="15.75" customHeight="1">
      <c r="B29" s="664" t="s">
        <v>149</v>
      </c>
      <c r="C29" s="665">
        <v>340.69799999999998</v>
      </c>
      <c r="D29" s="665">
        <v>283.25060000000002</v>
      </c>
      <c r="E29" s="665">
        <v>285.94150000000002</v>
      </c>
      <c r="F29" s="665">
        <v>269.4923</v>
      </c>
      <c r="G29" s="665">
        <v>304.05630000000002</v>
      </c>
      <c r="H29" s="665">
        <v>297.49029999999999</v>
      </c>
      <c r="I29" s="665">
        <v>292.56650000000002</v>
      </c>
      <c r="J29" s="665">
        <v>352.37130000000002</v>
      </c>
      <c r="K29" s="665">
        <v>380.55450000000002</v>
      </c>
      <c r="L29" s="665">
        <v>360.21289999999999</v>
      </c>
      <c r="M29" s="665">
        <v>382.86660000000001</v>
      </c>
      <c r="N29" s="666">
        <v>286.59949999999998</v>
      </c>
      <c r="O29" s="666">
        <v>367.59789999999998</v>
      </c>
      <c r="P29" s="667">
        <v>321.92869999999999</v>
      </c>
      <c r="R29" s="664" t="s">
        <v>149</v>
      </c>
      <c r="S29" s="665">
        <v>285.7099</v>
      </c>
      <c r="T29" s="665">
        <v>230.15369999999999</v>
      </c>
      <c r="U29" s="665">
        <v>242.2209</v>
      </c>
      <c r="V29" s="665">
        <v>218.72149999999999</v>
      </c>
      <c r="W29" s="665">
        <v>245.673</v>
      </c>
      <c r="X29" s="665">
        <v>239.34880000000001</v>
      </c>
      <c r="Y29" s="665">
        <v>228.87379999999999</v>
      </c>
      <c r="Z29" s="665">
        <v>271.02370000000002</v>
      </c>
      <c r="AA29" s="665">
        <v>281.7448</v>
      </c>
      <c r="AB29" s="665">
        <v>249.82579999999999</v>
      </c>
      <c r="AC29" s="665">
        <v>254.95779999999999</v>
      </c>
      <c r="AD29" s="666">
        <v>231.3657</v>
      </c>
      <c r="AE29" s="666">
        <v>268.06220000000002</v>
      </c>
      <c r="AF29" s="667">
        <v>247.3717</v>
      </c>
      <c r="AH29" s="664" t="s">
        <v>149</v>
      </c>
      <c r="AI29" s="665">
        <v>330.9246</v>
      </c>
      <c r="AJ29" s="665">
        <v>266.96080000000001</v>
      </c>
      <c r="AK29" s="665">
        <v>226.92230000000001</v>
      </c>
      <c r="AL29" s="665">
        <v>219.93360000000001</v>
      </c>
      <c r="AM29" s="665">
        <v>189.4264</v>
      </c>
      <c r="AN29" s="665">
        <v>175.7363</v>
      </c>
      <c r="AO29" s="665">
        <v>196.72669999999999</v>
      </c>
      <c r="AP29" s="665">
        <v>214.12010000000001</v>
      </c>
      <c r="AQ29" s="665">
        <v>232.0095</v>
      </c>
      <c r="AR29" s="665">
        <v>220.28190000000001</v>
      </c>
      <c r="AS29" s="665">
        <v>283.20679999999999</v>
      </c>
      <c r="AT29" s="666">
        <v>206.596</v>
      </c>
      <c r="AU29" s="666">
        <v>231.21619999999999</v>
      </c>
      <c r="AV29" s="667">
        <v>217.21709999999999</v>
      </c>
      <c r="AX29" s="664" t="s">
        <v>149</v>
      </c>
      <c r="AY29" s="665">
        <v>274.66980000000001</v>
      </c>
      <c r="AZ29" s="665">
        <v>217.28710000000001</v>
      </c>
      <c r="BA29" s="665">
        <v>228.28020000000001</v>
      </c>
      <c r="BB29" s="665">
        <v>208.93950000000001</v>
      </c>
      <c r="BC29" s="665">
        <v>237.1088</v>
      </c>
      <c r="BD29" s="665">
        <v>231.86930000000001</v>
      </c>
      <c r="BE29" s="665">
        <v>225.3115</v>
      </c>
      <c r="BF29" s="665">
        <v>264.21710000000002</v>
      </c>
      <c r="BG29" s="665">
        <v>274.28890000000001</v>
      </c>
      <c r="BH29" s="665">
        <v>236.31200000000001</v>
      </c>
      <c r="BI29" s="665">
        <v>209.81559999999999</v>
      </c>
      <c r="BJ29" s="666">
        <v>222.95580000000001</v>
      </c>
      <c r="BK29" s="666">
        <v>254.3126</v>
      </c>
      <c r="BL29" s="667">
        <v>236.6328</v>
      </c>
      <c r="BN29" s="664" t="s">
        <v>149</v>
      </c>
      <c r="BO29" s="699">
        <v>34.317100000000003</v>
      </c>
      <c r="BP29" s="699">
        <v>32.018099999999997</v>
      </c>
      <c r="BQ29" s="699">
        <v>38.170200000000001</v>
      </c>
      <c r="BR29" s="699">
        <v>30.7773</v>
      </c>
      <c r="BS29" s="699">
        <v>27.829000000000001</v>
      </c>
      <c r="BT29" s="699">
        <v>22.794699999999999</v>
      </c>
      <c r="BU29" s="699">
        <v>20.784400000000002</v>
      </c>
      <c r="BV29" s="699">
        <v>21.4773</v>
      </c>
      <c r="BW29" s="699">
        <v>20.3354</v>
      </c>
      <c r="BX29" s="699">
        <v>16.358899999999998</v>
      </c>
      <c r="BY29" s="699">
        <v>15.4383</v>
      </c>
      <c r="BZ29" s="710">
        <v>26.724599999999999</v>
      </c>
      <c r="CA29" s="710">
        <v>19.108000000000001</v>
      </c>
      <c r="CB29" s="700">
        <v>22.517199999999999</v>
      </c>
      <c r="CD29" s="664" t="s">
        <v>149</v>
      </c>
      <c r="CE29" s="699">
        <v>3.3071000000000002</v>
      </c>
      <c r="CF29" s="699">
        <v>5.8586999999999998</v>
      </c>
      <c r="CG29" s="699">
        <v>5.6208999999999998</v>
      </c>
      <c r="CH29" s="699">
        <v>4.3551000000000002</v>
      </c>
      <c r="CI29" s="699">
        <v>3.4554</v>
      </c>
      <c r="CJ29" s="699">
        <v>3.1730999999999998</v>
      </c>
      <c r="CK29" s="699">
        <v>2.0139999999999998</v>
      </c>
      <c r="CL29" s="699">
        <v>2.9434999999999998</v>
      </c>
      <c r="CM29" s="699">
        <v>2.4476</v>
      </c>
      <c r="CN29" s="699">
        <v>2.379</v>
      </c>
      <c r="CO29" s="699">
        <v>15.439399999999999</v>
      </c>
      <c r="CP29" s="710">
        <v>3.6907999999999999</v>
      </c>
      <c r="CQ29" s="710">
        <v>4.3304999999999998</v>
      </c>
      <c r="CR29" s="700">
        <v>3.9931000000000001</v>
      </c>
      <c r="CU29" s="668" t="s">
        <v>61</v>
      </c>
      <c r="CV29" s="664" t="s">
        <v>149</v>
      </c>
      <c r="CW29" s="699">
        <v>19.478999999999999</v>
      </c>
      <c r="CX29" s="699">
        <v>21.713999999999999</v>
      </c>
      <c r="CY29" s="699">
        <v>29.061199999999999</v>
      </c>
      <c r="CZ29" s="699">
        <v>24.240500000000001</v>
      </c>
      <c r="DA29" s="699">
        <v>25.906099999999999</v>
      </c>
      <c r="DB29" s="699">
        <v>29.2226</v>
      </c>
      <c r="DC29" s="699">
        <v>24.889099999999999</v>
      </c>
      <c r="DD29" s="699">
        <v>29.559699999999999</v>
      </c>
      <c r="DE29" s="699">
        <v>27.2761</v>
      </c>
      <c r="DF29" s="699">
        <v>39.338299999999997</v>
      </c>
      <c r="DG29" s="699">
        <v>21.060500000000001</v>
      </c>
      <c r="DH29" s="710">
        <v>25.773399999999999</v>
      </c>
      <c r="DI29" s="710">
        <v>29.465599999999998</v>
      </c>
      <c r="DJ29" s="700">
        <v>27.5185</v>
      </c>
    </row>
    <row r="30" spans="2:114" s="506" customFormat="1" ht="15.75" customHeight="1">
      <c r="B30" s="668" t="s">
        <v>150</v>
      </c>
      <c r="C30" s="669">
        <v>298.47609999999997</v>
      </c>
      <c r="D30" s="669">
        <v>239.34979999999999</v>
      </c>
      <c r="E30" s="669">
        <v>226.7227</v>
      </c>
      <c r="F30" s="669">
        <v>265.8</v>
      </c>
      <c r="G30" s="669">
        <v>305.53410000000002</v>
      </c>
      <c r="H30" s="669">
        <v>380.8039</v>
      </c>
      <c r="I30" s="669">
        <v>362.8775</v>
      </c>
      <c r="J30" s="669">
        <v>356.53460000000001</v>
      </c>
      <c r="K30" s="669">
        <v>368.10500000000002</v>
      </c>
      <c r="L30" s="669">
        <v>351.4649</v>
      </c>
      <c r="M30" s="669">
        <v>401.40460000000002</v>
      </c>
      <c r="N30" s="670">
        <v>295.3553</v>
      </c>
      <c r="O30" s="670">
        <v>373.9341</v>
      </c>
      <c r="P30" s="655">
        <v>321.9366</v>
      </c>
      <c r="R30" s="668" t="s">
        <v>150</v>
      </c>
      <c r="S30" s="669">
        <v>257.2362</v>
      </c>
      <c r="T30" s="669">
        <v>201.5992</v>
      </c>
      <c r="U30" s="669">
        <v>183.52019999999999</v>
      </c>
      <c r="V30" s="669">
        <v>212.1849</v>
      </c>
      <c r="W30" s="669">
        <v>237.2449</v>
      </c>
      <c r="X30" s="669">
        <v>275.84699999999998</v>
      </c>
      <c r="Y30" s="669">
        <v>259.32679999999999</v>
      </c>
      <c r="Z30" s="669">
        <v>283.36829999999998</v>
      </c>
      <c r="AA30" s="669">
        <v>286.88380000000001</v>
      </c>
      <c r="AB30" s="669">
        <v>236.39449999999999</v>
      </c>
      <c r="AC30" s="669">
        <v>265.41199999999998</v>
      </c>
      <c r="AD30" s="670">
        <v>227.08590000000001</v>
      </c>
      <c r="AE30" s="670">
        <v>272.4434</v>
      </c>
      <c r="AF30" s="655">
        <v>242.42930000000001</v>
      </c>
      <c r="AH30" s="668" t="s">
        <v>150</v>
      </c>
      <c r="AI30" s="669">
        <v>237.67789999999999</v>
      </c>
      <c r="AJ30" s="669">
        <v>190.78110000000001</v>
      </c>
      <c r="AK30" s="669">
        <v>171.43989999999999</v>
      </c>
      <c r="AL30" s="669">
        <v>189.20599999999999</v>
      </c>
      <c r="AM30" s="669">
        <v>185.31389999999999</v>
      </c>
      <c r="AN30" s="669">
        <v>230.51009999999999</v>
      </c>
      <c r="AO30" s="669">
        <v>275.70830000000001</v>
      </c>
      <c r="AP30" s="669">
        <v>198.92619999999999</v>
      </c>
      <c r="AQ30" s="669">
        <v>235.46129999999999</v>
      </c>
      <c r="AR30" s="669">
        <v>242.36920000000001</v>
      </c>
      <c r="AS30" s="669">
        <v>238.08760000000001</v>
      </c>
      <c r="AT30" s="670">
        <v>204.7722</v>
      </c>
      <c r="AU30" s="670">
        <v>226.096</v>
      </c>
      <c r="AV30" s="655">
        <v>211.85210000000001</v>
      </c>
      <c r="AX30" s="668" t="s">
        <v>150</v>
      </c>
      <c r="AY30" s="669">
        <v>248.7225</v>
      </c>
      <c r="AZ30" s="669">
        <v>191.5275</v>
      </c>
      <c r="BA30" s="669">
        <v>170.7021</v>
      </c>
      <c r="BB30" s="669">
        <v>201.38290000000001</v>
      </c>
      <c r="BC30" s="669">
        <v>228.90989999999999</v>
      </c>
      <c r="BD30" s="669">
        <v>259.48579999999998</v>
      </c>
      <c r="BE30" s="669">
        <v>252.02629999999999</v>
      </c>
      <c r="BF30" s="669">
        <v>272.09750000000003</v>
      </c>
      <c r="BG30" s="669">
        <v>274.75920000000002</v>
      </c>
      <c r="BH30" s="669">
        <v>219.4572</v>
      </c>
      <c r="BI30" s="669">
        <v>220.7355</v>
      </c>
      <c r="BJ30" s="670">
        <v>216.46170000000001</v>
      </c>
      <c r="BK30" s="670">
        <v>248.82060000000001</v>
      </c>
      <c r="BL30" s="655">
        <v>227.40790000000001</v>
      </c>
      <c r="BN30" s="668" t="s">
        <v>150</v>
      </c>
      <c r="BO30" s="701">
        <v>33.839199999999998</v>
      </c>
      <c r="BP30" s="701">
        <v>32.164999999999999</v>
      </c>
      <c r="BQ30" s="701">
        <v>30.8339</v>
      </c>
      <c r="BR30" s="701">
        <v>29.921399999999998</v>
      </c>
      <c r="BS30" s="701">
        <v>26.4665</v>
      </c>
      <c r="BT30" s="701">
        <v>22.7121</v>
      </c>
      <c r="BU30" s="701">
        <v>19.550799999999999</v>
      </c>
      <c r="BV30" s="701">
        <v>20.4284</v>
      </c>
      <c r="BW30" s="701">
        <v>20.820599999999999</v>
      </c>
      <c r="BX30" s="701">
        <v>12.8743</v>
      </c>
      <c r="BY30" s="701">
        <v>17.130800000000001</v>
      </c>
      <c r="BZ30" s="711">
        <v>25.6553</v>
      </c>
      <c r="CA30" s="711">
        <v>18.321400000000001</v>
      </c>
      <c r="CB30" s="702">
        <v>22.3447</v>
      </c>
      <c r="CD30" s="668" t="s">
        <v>150</v>
      </c>
      <c r="CE30" s="701">
        <v>3.3266</v>
      </c>
      <c r="CF30" s="701">
        <v>4.7582000000000004</v>
      </c>
      <c r="CG30" s="701">
        <v>5.6512000000000002</v>
      </c>
      <c r="CH30" s="701">
        <v>3.8298999999999999</v>
      </c>
      <c r="CI30" s="701">
        <v>2.7381000000000002</v>
      </c>
      <c r="CJ30" s="701">
        <v>4.8707000000000003</v>
      </c>
      <c r="CK30" s="701">
        <v>3.2490999999999999</v>
      </c>
      <c r="CL30" s="701">
        <v>3.3332999999999999</v>
      </c>
      <c r="CM30" s="701">
        <v>4.7149000000000001</v>
      </c>
      <c r="CN30" s="701">
        <v>9.0541</v>
      </c>
      <c r="CO30" s="701">
        <v>8.9833999999999996</v>
      </c>
      <c r="CP30" s="711">
        <v>3.8912</v>
      </c>
      <c r="CQ30" s="711">
        <v>6.1318999999999999</v>
      </c>
      <c r="CR30" s="702">
        <v>4.7430000000000003</v>
      </c>
      <c r="CU30" s="664" t="s">
        <v>62</v>
      </c>
      <c r="CV30" s="668" t="s">
        <v>150</v>
      </c>
      <c r="CW30" s="701">
        <v>8.5101999999999993</v>
      </c>
      <c r="CX30" s="701">
        <v>31.975000000000001</v>
      </c>
      <c r="CY30" s="701">
        <v>32.587200000000003</v>
      </c>
      <c r="CZ30" s="701">
        <v>30.640899999999998</v>
      </c>
      <c r="DA30" s="701">
        <v>16.760899999999999</v>
      </c>
      <c r="DB30" s="701">
        <v>22.992899999999999</v>
      </c>
      <c r="DC30" s="701">
        <v>16.173200000000001</v>
      </c>
      <c r="DD30" s="701">
        <v>19.565200000000001</v>
      </c>
      <c r="DE30" s="701">
        <v>27.4937</v>
      </c>
      <c r="DF30" s="701">
        <v>38.646099999999997</v>
      </c>
      <c r="DG30" s="701">
        <v>36.467100000000002</v>
      </c>
      <c r="DH30" s="711">
        <v>24.6709</v>
      </c>
      <c r="DI30" s="711">
        <v>29.019100000000002</v>
      </c>
      <c r="DJ30" s="702">
        <v>26.323899999999998</v>
      </c>
    </row>
    <row r="31" spans="2:114" s="617" customFormat="1" ht="15.75" customHeight="1">
      <c r="B31" s="664" t="s">
        <v>151</v>
      </c>
      <c r="C31" s="665">
        <v>659.36130000000003</v>
      </c>
      <c r="D31" s="665">
        <v>456.89839999999998</v>
      </c>
      <c r="E31" s="665">
        <v>336.6155</v>
      </c>
      <c r="F31" s="665">
        <v>333.13749999999999</v>
      </c>
      <c r="G31" s="665">
        <v>352.4443</v>
      </c>
      <c r="H31" s="665">
        <v>393.39609999999999</v>
      </c>
      <c r="I31" s="665">
        <v>364.39249999999998</v>
      </c>
      <c r="J31" s="665">
        <v>408.15910000000002</v>
      </c>
      <c r="K31" s="665">
        <v>412.07369999999997</v>
      </c>
      <c r="L31" s="665">
        <v>400.81319999999999</v>
      </c>
      <c r="M31" s="665">
        <v>420.47460000000001</v>
      </c>
      <c r="N31" s="666">
        <v>353.08210000000003</v>
      </c>
      <c r="O31" s="666">
        <v>410.43290000000002</v>
      </c>
      <c r="P31" s="667">
        <v>372.70420000000001</v>
      </c>
      <c r="R31" s="664" t="s">
        <v>151</v>
      </c>
      <c r="S31" s="665">
        <v>557.10339999999997</v>
      </c>
      <c r="T31" s="665">
        <v>376.49450000000002</v>
      </c>
      <c r="U31" s="665">
        <v>266.35019999999997</v>
      </c>
      <c r="V31" s="665">
        <v>262.96269999999998</v>
      </c>
      <c r="W31" s="665">
        <v>272.99180000000001</v>
      </c>
      <c r="X31" s="665">
        <v>309.54419999999999</v>
      </c>
      <c r="Y31" s="665">
        <v>274.7088</v>
      </c>
      <c r="Z31" s="665">
        <v>300.58100000000002</v>
      </c>
      <c r="AA31" s="665">
        <v>289.41120000000001</v>
      </c>
      <c r="AB31" s="665">
        <v>323.74470000000002</v>
      </c>
      <c r="AC31" s="665">
        <v>318.56779999999998</v>
      </c>
      <c r="AD31" s="666">
        <v>275.76560000000001</v>
      </c>
      <c r="AE31" s="666">
        <v>304.52699999999999</v>
      </c>
      <c r="AF31" s="667">
        <v>285.60610000000003</v>
      </c>
      <c r="AH31" s="664" t="s">
        <v>151</v>
      </c>
      <c r="AI31" s="665">
        <v>512.71029999999996</v>
      </c>
      <c r="AJ31" s="665">
        <v>378.58030000000002</v>
      </c>
      <c r="AK31" s="665">
        <v>264.0865</v>
      </c>
      <c r="AL31" s="665">
        <v>242.8039</v>
      </c>
      <c r="AM31" s="665">
        <v>255.1463</v>
      </c>
      <c r="AN31" s="665">
        <v>254.40530000000001</v>
      </c>
      <c r="AO31" s="665">
        <v>223.02600000000001</v>
      </c>
      <c r="AP31" s="665">
        <v>207.2252</v>
      </c>
      <c r="AQ31" s="665">
        <v>200.47909999999999</v>
      </c>
      <c r="AR31" s="665">
        <v>186.34790000000001</v>
      </c>
      <c r="AS31" s="665">
        <v>246.13140000000001</v>
      </c>
      <c r="AT31" s="666">
        <v>249.136</v>
      </c>
      <c r="AU31" s="666">
        <v>207.4965</v>
      </c>
      <c r="AV31" s="667">
        <v>235.0453</v>
      </c>
      <c r="AX31" s="664" t="s">
        <v>151</v>
      </c>
      <c r="AY31" s="665">
        <v>548.19259999999997</v>
      </c>
      <c r="AZ31" s="665">
        <v>366.61880000000002</v>
      </c>
      <c r="BA31" s="665">
        <v>259.74059999999997</v>
      </c>
      <c r="BB31" s="665">
        <v>256.38679999999999</v>
      </c>
      <c r="BC31" s="665">
        <v>266.07740000000001</v>
      </c>
      <c r="BD31" s="665">
        <v>302.25709999999998</v>
      </c>
      <c r="BE31" s="665">
        <v>268.51799999999997</v>
      </c>
      <c r="BF31" s="665">
        <v>289.23700000000002</v>
      </c>
      <c r="BG31" s="665">
        <v>268.7303</v>
      </c>
      <c r="BH31" s="665">
        <v>288.07069999999999</v>
      </c>
      <c r="BI31" s="665">
        <v>251.9659</v>
      </c>
      <c r="BJ31" s="666">
        <v>269.04289999999997</v>
      </c>
      <c r="BK31" s="666">
        <v>273.98439999999999</v>
      </c>
      <c r="BL31" s="667">
        <v>270.73360000000002</v>
      </c>
      <c r="BN31" s="664" t="s">
        <v>151</v>
      </c>
      <c r="BO31" s="699">
        <v>49.883499999999998</v>
      </c>
      <c r="BP31" s="699">
        <v>43.372199999999999</v>
      </c>
      <c r="BQ31" s="699">
        <v>35.1616</v>
      </c>
      <c r="BR31" s="699">
        <v>33.515500000000003</v>
      </c>
      <c r="BS31" s="699">
        <v>30.234200000000001</v>
      </c>
      <c r="BT31" s="699">
        <v>30.013400000000001</v>
      </c>
      <c r="BU31" s="699">
        <v>24.756499999999999</v>
      </c>
      <c r="BV31" s="699">
        <v>21.982199999999999</v>
      </c>
      <c r="BW31" s="699">
        <v>20.870799999999999</v>
      </c>
      <c r="BX31" s="699">
        <v>23.2761</v>
      </c>
      <c r="BY31" s="699">
        <v>19.550699999999999</v>
      </c>
      <c r="BZ31" s="710">
        <v>30.882400000000001</v>
      </c>
      <c r="CA31" s="710">
        <v>21.354299999999999</v>
      </c>
      <c r="CB31" s="700">
        <v>26.749700000000001</v>
      </c>
      <c r="CD31" s="664" t="s">
        <v>151</v>
      </c>
      <c r="CE31" s="699">
        <v>0.27060000000000001</v>
      </c>
      <c r="CF31" s="699">
        <v>1.6175999999999999</v>
      </c>
      <c r="CG31" s="699">
        <v>1.6785000000000001</v>
      </c>
      <c r="CH31" s="699">
        <v>1.9055</v>
      </c>
      <c r="CI31" s="699">
        <v>2.2124000000000001</v>
      </c>
      <c r="CJ31" s="699">
        <v>3.3359000000000001</v>
      </c>
      <c r="CK31" s="699">
        <v>3.4698000000000002</v>
      </c>
      <c r="CL31" s="699">
        <v>4.7739000000000003</v>
      </c>
      <c r="CM31" s="699">
        <v>5.6905000000000001</v>
      </c>
      <c r="CN31" s="699">
        <v>8.6303999999999998</v>
      </c>
      <c r="CO31" s="699">
        <v>21.804200000000002</v>
      </c>
      <c r="CP31" s="710">
        <v>2.3714</v>
      </c>
      <c r="CQ31" s="710">
        <v>9.3295999999999992</v>
      </c>
      <c r="CR31" s="700">
        <v>4.9097999999999997</v>
      </c>
      <c r="CU31" s="668" t="s">
        <v>99</v>
      </c>
      <c r="CV31" s="664" t="s">
        <v>151</v>
      </c>
      <c r="CW31" s="699">
        <v>18.382200000000001</v>
      </c>
      <c r="CX31" s="699">
        <v>24.584099999999999</v>
      </c>
      <c r="CY31" s="699">
        <v>27.3794</v>
      </c>
      <c r="CZ31" s="699">
        <v>26.183599999999998</v>
      </c>
      <c r="DA31" s="699">
        <v>27.161899999999999</v>
      </c>
      <c r="DB31" s="699">
        <v>20.428799999999999</v>
      </c>
      <c r="DC31" s="699">
        <v>30.9984</v>
      </c>
      <c r="DD31" s="699">
        <v>27.472799999999999</v>
      </c>
      <c r="DE31" s="699">
        <v>33.206600000000002</v>
      </c>
      <c r="DF31" s="699">
        <v>28.160900000000002</v>
      </c>
      <c r="DG31" s="699">
        <v>60.870600000000003</v>
      </c>
      <c r="DH31" s="710">
        <v>26.696000000000002</v>
      </c>
      <c r="DI31" s="710">
        <v>36.310899999999997</v>
      </c>
      <c r="DJ31" s="700">
        <v>30.203600000000002</v>
      </c>
    </row>
    <row r="32" spans="2:114" s="506" customFormat="1" ht="15.75" customHeight="1">
      <c r="B32" s="668" t="s">
        <v>152</v>
      </c>
      <c r="C32" s="669">
        <v>775.39239999999995</v>
      </c>
      <c r="D32" s="669">
        <v>530.5634</v>
      </c>
      <c r="E32" s="669">
        <v>414.77859999999998</v>
      </c>
      <c r="F32" s="669">
        <v>389.72340000000003</v>
      </c>
      <c r="G32" s="669">
        <v>325.5872</v>
      </c>
      <c r="H32" s="669">
        <v>408.70549999999997</v>
      </c>
      <c r="I32" s="669">
        <v>380.3143</v>
      </c>
      <c r="J32" s="669">
        <v>381.79579999999999</v>
      </c>
      <c r="K32" s="669">
        <v>457.47219999999999</v>
      </c>
      <c r="L32" s="669">
        <v>404.42739999999998</v>
      </c>
      <c r="M32" s="669">
        <v>329.38130000000001</v>
      </c>
      <c r="N32" s="670">
        <v>391.22230000000002</v>
      </c>
      <c r="O32" s="670">
        <v>377.26330000000002</v>
      </c>
      <c r="P32" s="655">
        <v>385.72019999999998</v>
      </c>
      <c r="R32" s="668" t="s">
        <v>152</v>
      </c>
      <c r="S32" s="669">
        <v>659.12099999999998</v>
      </c>
      <c r="T32" s="669">
        <v>430.4624</v>
      </c>
      <c r="U32" s="669">
        <v>334.60169999999999</v>
      </c>
      <c r="V32" s="669">
        <v>307.65589999999997</v>
      </c>
      <c r="W32" s="669">
        <v>259.96019999999999</v>
      </c>
      <c r="X32" s="669">
        <v>305.36180000000002</v>
      </c>
      <c r="Y32" s="669">
        <v>286.39389999999997</v>
      </c>
      <c r="Z32" s="669">
        <v>289.2294</v>
      </c>
      <c r="AA32" s="669">
        <v>336.01179999999999</v>
      </c>
      <c r="AB32" s="669">
        <v>294.46390000000002</v>
      </c>
      <c r="AC32" s="669">
        <v>275.40839999999997</v>
      </c>
      <c r="AD32" s="670">
        <v>305.71069999999997</v>
      </c>
      <c r="AE32" s="670">
        <v>293.78269999999998</v>
      </c>
      <c r="AF32" s="655">
        <v>301.00920000000002</v>
      </c>
      <c r="AH32" s="668" t="s">
        <v>152</v>
      </c>
      <c r="AI32" s="669">
        <v>567.33069999999998</v>
      </c>
      <c r="AJ32" s="669">
        <v>414.0095</v>
      </c>
      <c r="AK32" s="669">
        <v>297.9425</v>
      </c>
      <c r="AL32" s="669">
        <v>254.9718</v>
      </c>
      <c r="AM32" s="669">
        <v>232.30930000000001</v>
      </c>
      <c r="AN32" s="669">
        <v>261.65100000000001</v>
      </c>
      <c r="AO32" s="669">
        <v>241.63339999999999</v>
      </c>
      <c r="AP32" s="669">
        <v>215.57390000000001</v>
      </c>
      <c r="AQ32" s="669">
        <v>232.30959999999999</v>
      </c>
      <c r="AR32" s="669">
        <v>193.18610000000001</v>
      </c>
      <c r="AS32" s="669">
        <v>210.5247</v>
      </c>
      <c r="AT32" s="670">
        <v>263.35469999999998</v>
      </c>
      <c r="AU32" s="670">
        <v>214.63499999999999</v>
      </c>
      <c r="AV32" s="655">
        <v>244.21899999999999</v>
      </c>
      <c r="AX32" s="668" t="s">
        <v>152</v>
      </c>
      <c r="AY32" s="669">
        <v>645.37480000000005</v>
      </c>
      <c r="AZ32" s="669">
        <v>423.33929999999998</v>
      </c>
      <c r="BA32" s="669">
        <v>321.71339999999998</v>
      </c>
      <c r="BB32" s="669">
        <v>300.84350000000001</v>
      </c>
      <c r="BC32" s="669">
        <v>259.82870000000003</v>
      </c>
      <c r="BD32" s="669">
        <v>300.63600000000002</v>
      </c>
      <c r="BE32" s="669">
        <v>285.36009999999999</v>
      </c>
      <c r="BF32" s="669">
        <v>287.23939999999999</v>
      </c>
      <c r="BG32" s="669">
        <v>322.78629999999998</v>
      </c>
      <c r="BH32" s="669">
        <v>246.85300000000001</v>
      </c>
      <c r="BI32" s="669">
        <v>244.4058</v>
      </c>
      <c r="BJ32" s="670">
        <v>300.95850000000002</v>
      </c>
      <c r="BK32" s="670">
        <v>271.63720000000001</v>
      </c>
      <c r="BL32" s="655">
        <v>289.40120000000002</v>
      </c>
      <c r="BN32" s="668" t="s">
        <v>152</v>
      </c>
      <c r="BO32" s="701">
        <v>49.149299999999997</v>
      </c>
      <c r="BP32" s="701">
        <v>44.2545</v>
      </c>
      <c r="BQ32" s="701">
        <v>39.620199999999997</v>
      </c>
      <c r="BR32" s="701">
        <v>35.412700000000001</v>
      </c>
      <c r="BS32" s="701">
        <v>30.696400000000001</v>
      </c>
      <c r="BT32" s="701">
        <v>28.532299999999999</v>
      </c>
      <c r="BU32" s="701">
        <v>25.796299999999999</v>
      </c>
      <c r="BV32" s="701">
        <v>23.1892</v>
      </c>
      <c r="BW32" s="701">
        <v>21.705200000000001</v>
      </c>
      <c r="BX32" s="701">
        <v>19.0503</v>
      </c>
      <c r="BY32" s="701">
        <v>19.3062</v>
      </c>
      <c r="BZ32" s="711">
        <v>31.955300000000001</v>
      </c>
      <c r="CA32" s="711">
        <v>20.723400000000002</v>
      </c>
      <c r="CB32" s="702">
        <v>26.617899999999999</v>
      </c>
      <c r="CD32" s="668" t="s">
        <v>152</v>
      </c>
      <c r="CE32" s="701">
        <v>2.0470000000000002</v>
      </c>
      <c r="CF32" s="701">
        <v>1.8931</v>
      </c>
      <c r="CG32" s="701">
        <v>2.2658</v>
      </c>
      <c r="CH32" s="701">
        <v>2.6636000000000002</v>
      </c>
      <c r="CI32" s="701">
        <v>1.6870000000000001</v>
      </c>
      <c r="CJ32" s="701">
        <v>3.9557000000000002</v>
      </c>
      <c r="CK32" s="701">
        <v>2.7065999999999999</v>
      </c>
      <c r="CL32" s="701">
        <v>2.2997000000000001</v>
      </c>
      <c r="CM32" s="701">
        <v>4.4263000000000003</v>
      </c>
      <c r="CN32" s="701">
        <v>4.5750999999999999</v>
      </c>
      <c r="CO32" s="701">
        <v>4.7786</v>
      </c>
      <c r="CP32" s="711">
        <v>2.5771000000000002</v>
      </c>
      <c r="CQ32" s="711">
        <v>4.1025</v>
      </c>
      <c r="CR32" s="702">
        <v>3.1638999999999999</v>
      </c>
      <c r="CU32" s="664" t="s">
        <v>63</v>
      </c>
      <c r="CV32" s="668" t="s">
        <v>152</v>
      </c>
      <c r="CW32" s="701">
        <v>22.256</v>
      </c>
      <c r="CX32" s="701">
        <v>23.974900000000002</v>
      </c>
      <c r="CY32" s="701">
        <v>24.247199999999999</v>
      </c>
      <c r="CZ32" s="701">
        <v>26.3916</v>
      </c>
      <c r="DA32" s="701">
        <v>21.223600000000001</v>
      </c>
      <c r="DB32" s="701">
        <v>34.837499999999999</v>
      </c>
      <c r="DC32" s="701">
        <v>24.580300000000001</v>
      </c>
      <c r="DD32" s="701">
        <v>18.3232</v>
      </c>
      <c r="DE32" s="701">
        <v>36.460099999999997</v>
      </c>
      <c r="DF32" s="701">
        <v>22.507000000000001</v>
      </c>
      <c r="DG32" s="701">
        <v>27.491199999999999</v>
      </c>
      <c r="DH32" s="711">
        <v>25.7075</v>
      </c>
      <c r="DI32" s="711">
        <v>27.0961</v>
      </c>
      <c r="DJ32" s="702">
        <v>26.241700000000002</v>
      </c>
    </row>
    <row r="33" spans="2:114" s="617" customFormat="1" ht="15.75" customHeight="1">
      <c r="B33" s="664" t="s">
        <v>70</v>
      </c>
      <c r="C33" s="665">
        <v>171.1327</v>
      </c>
      <c r="D33" s="665">
        <v>429.51990000000001</v>
      </c>
      <c r="E33" s="665">
        <v>320.8954</v>
      </c>
      <c r="F33" s="665">
        <v>340.53879999999998</v>
      </c>
      <c r="G33" s="665">
        <v>366.4375</v>
      </c>
      <c r="H33" s="665">
        <v>377.86720000000003</v>
      </c>
      <c r="I33" s="665">
        <v>398.3245</v>
      </c>
      <c r="J33" s="665">
        <v>428.87459999999999</v>
      </c>
      <c r="K33" s="665">
        <v>302.86520000000002</v>
      </c>
      <c r="L33" s="665">
        <v>421.73610000000002</v>
      </c>
      <c r="M33" s="665">
        <v>282.89830000000001</v>
      </c>
      <c r="N33" s="666">
        <v>368.23540000000003</v>
      </c>
      <c r="O33" s="666">
        <v>349.9873</v>
      </c>
      <c r="P33" s="667">
        <v>360.37549999999999</v>
      </c>
      <c r="R33" s="664" t="s">
        <v>70</v>
      </c>
      <c r="S33" s="665">
        <v>143.78020000000001</v>
      </c>
      <c r="T33" s="665">
        <v>364.7824</v>
      </c>
      <c r="U33" s="665">
        <v>260.30250000000001</v>
      </c>
      <c r="V33" s="665">
        <v>267.33940000000001</v>
      </c>
      <c r="W33" s="665">
        <v>293.06229999999999</v>
      </c>
      <c r="X33" s="665">
        <v>301.1438</v>
      </c>
      <c r="Y33" s="665">
        <v>313.03179999999998</v>
      </c>
      <c r="Z33" s="665">
        <v>330.3218</v>
      </c>
      <c r="AA33" s="665">
        <v>236.161</v>
      </c>
      <c r="AB33" s="665">
        <v>313.0489</v>
      </c>
      <c r="AC33" s="665">
        <v>212.58690000000001</v>
      </c>
      <c r="AD33" s="666">
        <v>291.64460000000003</v>
      </c>
      <c r="AE33" s="666">
        <v>266.40980000000002</v>
      </c>
      <c r="AF33" s="667">
        <v>280.77539999999999</v>
      </c>
      <c r="AH33" s="664" t="s">
        <v>70</v>
      </c>
      <c r="AI33" s="665">
        <v>306.32010000000002</v>
      </c>
      <c r="AJ33" s="665">
        <v>228.8931</v>
      </c>
      <c r="AK33" s="665">
        <v>201.18049999999999</v>
      </c>
      <c r="AL33" s="665">
        <v>212.8973</v>
      </c>
      <c r="AM33" s="665">
        <v>256.7543</v>
      </c>
      <c r="AN33" s="665">
        <v>306.31729999999999</v>
      </c>
      <c r="AO33" s="665">
        <v>254.45570000000001</v>
      </c>
      <c r="AP33" s="665">
        <v>256.29790000000003</v>
      </c>
      <c r="AQ33" s="665">
        <v>227.21969999999999</v>
      </c>
      <c r="AR33" s="665">
        <v>267.30149999999998</v>
      </c>
      <c r="AS33" s="665">
        <v>112.9123</v>
      </c>
      <c r="AT33" s="666">
        <v>248.27250000000001</v>
      </c>
      <c r="AU33" s="666">
        <v>197.63</v>
      </c>
      <c r="AV33" s="667">
        <v>227.0256</v>
      </c>
      <c r="AX33" s="664" t="s">
        <v>70</v>
      </c>
      <c r="AY33" s="665">
        <v>126.23269999999999</v>
      </c>
      <c r="AZ33" s="665">
        <v>347.14490000000001</v>
      </c>
      <c r="BA33" s="665">
        <v>245.2509</v>
      </c>
      <c r="BB33" s="665">
        <v>251.36689999999999</v>
      </c>
      <c r="BC33" s="665">
        <v>281.13569999999999</v>
      </c>
      <c r="BD33" s="665">
        <v>290.67079999999999</v>
      </c>
      <c r="BE33" s="665">
        <v>296.75779999999997</v>
      </c>
      <c r="BF33" s="665">
        <v>307.09629999999999</v>
      </c>
      <c r="BG33" s="665">
        <v>215.39940000000001</v>
      </c>
      <c r="BH33" s="665">
        <v>268.96289999999999</v>
      </c>
      <c r="BI33" s="665">
        <v>176.33099999999999</v>
      </c>
      <c r="BJ33" s="666">
        <v>277.49450000000002</v>
      </c>
      <c r="BK33" s="666">
        <v>235.7491</v>
      </c>
      <c r="BL33" s="667">
        <v>259.51369999999997</v>
      </c>
      <c r="BN33" s="664" t="s">
        <v>70</v>
      </c>
      <c r="BO33" s="699">
        <v>16.209700000000002</v>
      </c>
      <c r="BP33" s="699">
        <v>46.519300000000001</v>
      </c>
      <c r="BQ33" s="699">
        <v>34.808</v>
      </c>
      <c r="BR33" s="699">
        <v>34.457999999999998</v>
      </c>
      <c r="BS33" s="699">
        <v>33.169199999999996</v>
      </c>
      <c r="BT33" s="699">
        <v>29.834099999999999</v>
      </c>
      <c r="BU33" s="699">
        <v>28.3643</v>
      </c>
      <c r="BV33" s="699">
        <v>24.829599999999999</v>
      </c>
      <c r="BW33" s="699">
        <v>18.075500000000002</v>
      </c>
      <c r="BX33" s="699">
        <v>20.238</v>
      </c>
      <c r="BY33" s="699">
        <v>13.795199999999999</v>
      </c>
      <c r="BZ33" s="710">
        <v>31.400200000000002</v>
      </c>
      <c r="CA33" s="710">
        <v>18.750800000000002</v>
      </c>
      <c r="CB33" s="700">
        <v>24.842700000000001</v>
      </c>
      <c r="CD33" s="664" t="s">
        <v>70</v>
      </c>
      <c r="CE33" s="699">
        <v>12.1678</v>
      </c>
      <c r="CF33" s="699">
        <v>3.9245999999999999</v>
      </c>
      <c r="CG33" s="699">
        <v>5.0909000000000004</v>
      </c>
      <c r="CH33" s="699">
        <v>4.9587000000000003</v>
      </c>
      <c r="CI33" s="699">
        <v>4.2088000000000001</v>
      </c>
      <c r="CJ33" s="699">
        <v>3.6983000000000001</v>
      </c>
      <c r="CK33" s="699">
        <v>4.4642999999999997</v>
      </c>
      <c r="CL33" s="699">
        <v>6.6897000000000002</v>
      </c>
      <c r="CM33" s="699">
        <v>3.9114</v>
      </c>
      <c r="CN33" s="699">
        <v>5.3380999999999998</v>
      </c>
      <c r="CO33" s="699">
        <v>8.9732000000000003</v>
      </c>
      <c r="CP33" s="710">
        <v>4.4198000000000004</v>
      </c>
      <c r="CQ33" s="710">
        <v>6.6821000000000002</v>
      </c>
      <c r="CR33" s="700">
        <v>5.3444000000000003</v>
      </c>
      <c r="CU33" s="668" t="s">
        <v>64</v>
      </c>
      <c r="CV33" s="664" t="s">
        <v>70</v>
      </c>
      <c r="CW33" s="699">
        <v>0.2797</v>
      </c>
      <c r="CX33" s="699">
        <v>22.426500000000001</v>
      </c>
      <c r="CY33" s="699">
        <v>27.694299999999998</v>
      </c>
      <c r="CZ33" s="699">
        <v>25.997900000000001</v>
      </c>
      <c r="DA33" s="699">
        <v>24.596599999999999</v>
      </c>
      <c r="DB33" s="699">
        <v>20.238600000000002</v>
      </c>
      <c r="DC33" s="699">
        <v>22.683</v>
      </c>
      <c r="DD33" s="699">
        <v>14.6006</v>
      </c>
      <c r="DE33" s="699">
        <v>21.3964</v>
      </c>
      <c r="DF33" s="699">
        <v>58.172600000000003</v>
      </c>
      <c r="DG33" s="699">
        <v>32.3934</v>
      </c>
      <c r="DH33" s="710">
        <v>23.75</v>
      </c>
      <c r="DI33" s="710">
        <v>28.4526</v>
      </c>
      <c r="DJ33" s="700">
        <v>25.671900000000001</v>
      </c>
    </row>
    <row r="34" spans="2:114" s="506" customFormat="1" ht="15.75" customHeight="1">
      <c r="B34" s="668" t="s">
        <v>100</v>
      </c>
      <c r="C34" s="669">
        <v>885.90660000000003</v>
      </c>
      <c r="D34" s="669">
        <v>1043.7153000000001</v>
      </c>
      <c r="E34" s="669">
        <v>706.23699999999997</v>
      </c>
      <c r="F34" s="669">
        <v>644.49860000000001</v>
      </c>
      <c r="G34" s="669">
        <v>483.71609999999998</v>
      </c>
      <c r="H34" s="669">
        <v>476.46719999999999</v>
      </c>
      <c r="I34" s="669">
        <v>435.21929999999998</v>
      </c>
      <c r="J34" s="669">
        <v>469.46190000000001</v>
      </c>
      <c r="K34" s="669">
        <v>425.85379999999998</v>
      </c>
      <c r="L34" s="669">
        <v>537.39</v>
      </c>
      <c r="M34" s="669">
        <v>410.92200000000003</v>
      </c>
      <c r="N34" s="670">
        <v>507.81810000000002</v>
      </c>
      <c r="O34" s="670">
        <v>443.96859999999998</v>
      </c>
      <c r="P34" s="655">
        <v>462.23880000000003</v>
      </c>
      <c r="R34" s="668" t="s">
        <v>100</v>
      </c>
      <c r="S34" s="669">
        <v>789.22389999999996</v>
      </c>
      <c r="T34" s="669">
        <v>929.23410000000001</v>
      </c>
      <c r="U34" s="669">
        <v>604.17240000000004</v>
      </c>
      <c r="V34" s="669">
        <v>534.89750000000004</v>
      </c>
      <c r="W34" s="669">
        <v>401.40899999999999</v>
      </c>
      <c r="X34" s="669">
        <v>396.44229999999999</v>
      </c>
      <c r="Y34" s="669">
        <v>358.95920000000001</v>
      </c>
      <c r="Z34" s="669">
        <v>367.7038</v>
      </c>
      <c r="AA34" s="669">
        <v>328.92309999999998</v>
      </c>
      <c r="AB34" s="669">
        <v>342.42840000000001</v>
      </c>
      <c r="AC34" s="669">
        <v>251.5882</v>
      </c>
      <c r="AD34" s="670">
        <v>422.315</v>
      </c>
      <c r="AE34" s="670">
        <v>305.46820000000002</v>
      </c>
      <c r="AF34" s="655">
        <v>338.90339999999998</v>
      </c>
      <c r="AH34" s="668" t="s">
        <v>100</v>
      </c>
      <c r="AI34" s="669">
        <v>953.51239999999996</v>
      </c>
      <c r="AJ34" s="669">
        <v>736.06240000000003</v>
      </c>
      <c r="AK34" s="669">
        <v>506.31279999999998</v>
      </c>
      <c r="AL34" s="669">
        <v>393.8732</v>
      </c>
      <c r="AM34" s="669">
        <v>374.59359999999998</v>
      </c>
      <c r="AN34" s="669">
        <v>357.35149999999999</v>
      </c>
      <c r="AO34" s="669">
        <v>295.94639999999998</v>
      </c>
      <c r="AP34" s="669">
        <v>330.69139999999999</v>
      </c>
      <c r="AQ34" s="669">
        <v>229.57910000000001</v>
      </c>
      <c r="AR34" s="669">
        <v>256.32729999999998</v>
      </c>
      <c r="AS34" s="669">
        <v>180.63650000000001</v>
      </c>
      <c r="AT34" s="670">
        <v>355.61169999999998</v>
      </c>
      <c r="AU34" s="670">
        <v>231.91390000000001</v>
      </c>
      <c r="AV34" s="655">
        <v>267.02030000000002</v>
      </c>
      <c r="AX34" s="668" t="s">
        <v>100</v>
      </c>
      <c r="AY34" s="669">
        <v>794.46990000000005</v>
      </c>
      <c r="AZ34" s="669">
        <v>855.62099999999998</v>
      </c>
      <c r="BA34" s="669">
        <v>582.31320000000005</v>
      </c>
      <c r="BB34" s="669">
        <v>512.95360000000005</v>
      </c>
      <c r="BC34" s="669">
        <v>393.25220000000002</v>
      </c>
      <c r="BD34" s="669">
        <v>388.81720000000001</v>
      </c>
      <c r="BE34" s="669">
        <v>352.00029999999998</v>
      </c>
      <c r="BF34" s="669">
        <v>349.54509999999999</v>
      </c>
      <c r="BG34" s="669">
        <v>289.10140000000001</v>
      </c>
      <c r="BH34" s="669">
        <v>318.24669999999998</v>
      </c>
      <c r="BI34" s="669">
        <v>198.44990000000001</v>
      </c>
      <c r="BJ34" s="670">
        <v>411.05410000000001</v>
      </c>
      <c r="BK34" s="670">
        <v>266.34570000000002</v>
      </c>
      <c r="BL34" s="655">
        <v>307.7534</v>
      </c>
      <c r="BN34" s="668" t="s">
        <v>100</v>
      </c>
      <c r="BO34" s="701">
        <v>45.6357</v>
      </c>
      <c r="BP34" s="701">
        <v>55.968299999999999</v>
      </c>
      <c r="BQ34" s="701">
        <v>41.292299999999997</v>
      </c>
      <c r="BR34" s="701">
        <v>40.225200000000001</v>
      </c>
      <c r="BS34" s="701">
        <v>35.788699999999999</v>
      </c>
      <c r="BT34" s="701">
        <v>31.943100000000001</v>
      </c>
      <c r="BU34" s="701">
        <v>27.946300000000001</v>
      </c>
      <c r="BV34" s="701">
        <v>22.856200000000001</v>
      </c>
      <c r="BW34" s="701">
        <v>18.213699999999999</v>
      </c>
      <c r="BX34" s="701">
        <v>17.639199999999999</v>
      </c>
      <c r="BY34" s="701">
        <v>14.331300000000001</v>
      </c>
      <c r="BZ34" s="711">
        <v>33.239899999999999</v>
      </c>
      <c r="CA34" s="711">
        <v>17.4925</v>
      </c>
      <c r="CB34" s="702">
        <v>21.36</v>
      </c>
      <c r="CD34" s="668" t="s">
        <v>100</v>
      </c>
      <c r="CE34" s="701">
        <v>5.9499999999999997E-2</v>
      </c>
      <c r="CF34" s="701">
        <v>0.60770000000000002</v>
      </c>
      <c r="CG34" s="701">
        <v>0.57769999999999999</v>
      </c>
      <c r="CH34" s="701">
        <v>1.2141</v>
      </c>
      <c r="CI34" s="701">
        <v>1.2130000000000001</v>
      </c>
      <c r="CJ34" s="701">
        <v>2.5813000000000001</v>
      </c>
      <c r="CK34" s="701">
        <v>2.6718000000000002</v>
      </c>
      <c r="CL34" s="701">
        <v>3.4413999999999998</v>
      </c>
      <c r="CM34" s="701">
        <v>6.5773000000000001</v>
      </c>
      <c r="CN34" s="701">
        <v>4.2971000000000004</v>
      </c>
      <c r="CO34" s="701">
        <v>17.0107</v>
      </c>
      <c r="CP34" s="711">
        <v>1.8952</v>
      </c>
      <c r="CQ34" s="711">
        <v>9.1288999999999998</v>
      </c>
      <c r="CR34" s="702">
        <v>6.5495999999999999</v>
      </c>
      <c r="CU34" s="664" t="s">
        <v>65</v>
      </c>
      <c r="CV34" s="668" t="s">
        <v>100</v>
      </c>
      <c r="CW34" s="701">
        <v>11.5466</v>
      </c>
      <c r="CX34" s="701">
        <v>14.578099999999999</v>
      </c>
      <c r="CY34" s="701">
        <v>12.1381</v>
      </c>
      <c r="CZ34" s="701">
        <v>24.600200000000001</v>
      </c>
      <c r="DA34" s="701">
        <v>21.8538</v>
      </c>
      <c r="DB34" s="701">
        <v>20.031700000000001</v>
      </c>
      <c r="DC34" s="701">
        <v>15.925800000000001</v>
      </c>
      <c r="DD34" s="701">
        <v>21.3599</v>
      </c>
      <c r="DE34" s="701">
        <v>13.290699999999999</v>
      </c>
      <c r="DF34" s="701">
        <v>56.165500000000002</v>
      </c>
      <c r="DG34" s="701">
        <v>57.590400000000002</v>
      </c>
      <c r="DH34" s="711">
        <v>19.3355</v>
      </c>
      <c r="DI34" s="711">
        <v>37.528399999999998</v>
      </c>
      <c r="DJ34" s="702">
        <v>31.0413</v>
      </c>
    </row>
    <row r="35" spans="2:114" s="617" customFormat="1" ht="15.75" customHeight="1">
      <c r="B35" s="664" t="s">
        <v>153</v>
      </c>
      <c r="C35" s="665">
        <v>1649.7496000000001</v>
      </c>
      <c r="D35" s="665">
        <v>463.23630000000003</v>
      </c>
      <c r="E35" s="665">
        <v>427.7799</v>
      </c>
      <c r="F35" s="665">
        <v>339.65780000000001</v>
      </c>
      <c r="G35" s="665">
        <v>402.8</v>
      </c>
      <c r="H35" s="665">
        <v>301.6728</v>
      </c>
      <c r="I35" s="665">
        <v>387.89760000000001</v>
      </c>
      <c r="J35" s="665">
        <v>399.51780000000002</v>
      </c>
      <c r="K35" s="665">
        <v>480.03710000000001</v>
      </c>
      <c r="L35" s="665">
        <v>594.01969999999994</v>
      </c>
      <c r="M35" s="665">
        <v>633.49090000000001</v>
      </c>
      <c r="N35" s="666">
        <v>369.82229999999998</v>
      </c>
      <c r="O35" s="666">
        <v>537.22180000000003</v>
      </c>
      <c r="P35" s="667">
        <v>511.21429999999998</v>
      </c>
      <c r="R35" s="664" t="s">
        <v>153</v>
      </c>
      <c r="S35" s="665">
        <v>1587.0769</v>
      </c>
      <c r="T35" s="665">
        <v>413.92320000000001</v>
      </c>
      <c r="U35" s="665">
        <v>383.98390000000001</v>
      </c>
      <c r="V35" s="665">
        <v>288.7715</v>
      </c>
      <c r="W35" s="665">
        <v>333.53250000000003</v>
      </c>
      <c r="X35" s="665">
        <v>236.65350000000001</v>
      </c>
      <c r="Y35" s="665">
        <v>316.43389999999999</v>
      </c>
      <c r="Z35" s="665">
        <v>310.02969999999999</v>
      </c>
      <c r="AA35" s="665">
        <v>374.21609999999998</v>
      </c>
      <c r="AB35" s="665">
        <v>437.13729999999998</v>
      </c>
      <c r="AC35" s="665">
        <v>524.07320000000004</v>
      </c>
      <c r="AD35" s="666">
        <v>305.63290000000001</v>
      </c>
      <c r="AE35" s="666">
        <v>420.30329999999998</v>
      </c>
      <c r="AF35" s="667">
        <v>402.48790000000002</v>
      </c>
      <c r="AH35" s="664" t="s">
        <v>153</v>
      </c>
      <c r="AI35" s="665">
        <v>1397.3343</v>
      </c>
      <c r="AJ35" s="665">
        <v>307.83390000000003</v>
      </c>
      <c r="AK35" s="665">
        <v>346.6164</v>
      </c>
      <c r="AL35" s="665">
        <v>261.66750000000002</v>
      </c>
      <c r="AM35" s="665">
        <v>341.63069999999999</v>
      </c>
      <c r="AN35" s="665">
        <v>207.97749999999999</v>
      </c>
      <c r="AO35" s="665">
        <v>265.80869999999999</v>
      </c>
      <c r="AP35" s="665">
        <v>257.67759999999998</v>
      </c>
      <c r="AQ35" s="665">
        <v>273.02429999999998</v>
      </c>
      <c r="AR35" s="665">
        <v>287.3184</v>
      </c>
      <c r="AS35" s="665">
        <v>459.23430000000002</v>
      </c>
      <c r="AT35" s="666">
        <v>273.2276</v>
      </c>
      <c r="AU35" s="666">
        <v>323.87369999999999</v>
      </c>
      <c r="AV35" s="667">
        <v>315.79919999999998</v>
      </c>
      <c r="AX35" s="664" t="s">
        <v>153</v>
      </c>
      <c r="AY35" s="665">
        <v>1556.6943000000001</v>
      </c>
      <c r="AZ35" s="665">
        <v>412.45549999999997</v>
      </c>
      <c r="BA35" s="665">
        <v>368.61660000000001</v>
      </c>
      <c r="BB35" s="665">
        <v>281.98680000000002</v>
      </c>
      <c r="BC35" s="665">
        <v>316.5557</v>
      </c>
      <c r="BD35" s="665">
        <v>233.04470000000001</v>
      </c>
      <c r="BE35" s="665">
        <v>299.8843</v>
      </c>
      <c r="BF35" s="665">
        <v>294.18090000000001</v>
      </c>
      <c r="BG35" s="665">
        <v>342.36169999999998</v>
      </c>
      <c r="BH35" s="665">
        <v>326.03590000000003</v>
      </c>
      <c r="BI35" s="665">
        <v>391.8304</v>
      </c>
      <c r="BJ35" s="666">
        <v>293.1986</v>
      </c>
      <c r="BK35" s="666">
        <v>345.24790000000002</v>
      </c>
      <c r="BL35" s="667">
        <v>337.16140000000001</v>
      </c>
      <c r="BN35" s="664" t="s">
        <v>153</v>
      </c>
      <c r="BO35" s="699">
        <v>98.346299999999999</v>
      </c>
      <c r="BP35" s="699">
        <v>46.685499999999998</v>
      </c>
      <c r="BQ35" s="699">
        <v>45.070599999999999</v>
      </c>
      <c r="BR35" s="699">
        <v>35.444000000000003</v>
      </c>
      <c r="BS35" s="699">
        <v>29.808299999999999</v>
      </c>
      <c r="BT35" s="699">
        <v>21.636900000000001</v>
      </c>
      <c r="BU35" s="699">
        <v>23.9773</v>
      </c>
      <c r="BV35" s="699">
        <v>20.862200000000001</v>
      </c>
      <c r="BW35" s="699">
        <v>22.6966</v>
      </c>
      <c r="BX35" s="699">
        <v>19.251100000000001</v>
      </c>
      <c r="BY35" s="699">
        <v>19.288799999999998</v>
      </c>
      <c r="BZ35" s="710">
        <v>27.392700000000001</v>
      </c>
      <c r="CA35" s="710">
        <v>20.587</v>
      </c>
      <c r="CB35" s="700">
        <v>21.302</v>
      </c>
      <c r="CD35" s="664" t="s">
        <v>153</v>
      </c>
      <c r="CE35" s="699">
        <v>1.9144000000000001</v>
      </c>
      <c r="CF35" s="699">
        <v>0.35460000000000003</v>
      </c>
      <c r="CG35" s="699">
        <v>2.8109999999999999</v>
      </c>
      <c r="CH35" s="699">
        <v>1.4701</v>
      </c>
      <c r="CI35" s="699">
        <v>4.2145999999999999</v>
      </c>
      <c r="CJ35" s="699">
        <v>1.9979</v>
      </c>
      <c r="CK35" s="699">
        <v>1.595</v>
      </c>
      <c r="CL35" s="699">
        <v>3.9708999999999999</v>
      </c>
      <c r="CM35" s="699">
        <v>3.5457999999999998</v>
      </c>
      <c r="CN35" s="699">
        <v>7.5816999999999997</v>
      </c>
      <c r="CO35" s="699">
        <v>17.631799999999998</v>
      </c>
      <c r="CP35" s="710">
        <v>2.1375000000000002</v>
      </c>
      <c r="CQ35" s="710">
        <v>9.1838999999999995</v>
      </c>
      <c r="CR35" s="700">
        <v>8.3526000000000007</v>
      </c>
      <c r="CU35" s="668" t="s">
        <v>66</v>
      </c>
      <c r="CV35" s="664" t="s">
        <v>153</v>
      </c>
      <c r="CW35" s="699">
        <v>4.7526999999999999</v>
      </c>
      <c r="CX35" s="699">
        <v>14.9742</v>
      </c>
      <c r="CY35" s="699">
        <v>22.960699999999999</v>
      </c>
      <c r="CZ35" s="699">
        <v>27.543700000000001</v>
      </c>
      <c r="DA35" s="699">
        <v>18.4039</v>
      </c>
      <c r="DB35" s="699">
        <v>13.7562</v>
      </c>
      <c r="DC35" s="699">
        <v>23.334900000000001</v>
      </c>
      <c r="DD35" s="699">
        <v>24.661300000000001</v>
      </c>
      <c r="DE35" s="699">
        <v>23.103100000000001</v>
      </c>
      <c r="DF35" s="699">
        <v>20.725300000000001</v>
      </c>
      <c r="DG35" s="699">
        <v>79.631</v>
      </c>
      <c r="DH35" s="710">
        <v>22.215399999999999</v>
      </c>
      <c r="DI35" s="710">
        <v>41.085599999999999</v>
      </c>
      <c r="DJ35" s="700">
        <v>38.859299999999998</v>
      </c>
    </row>
    <row r="36" spans="2:114" s="506" customFormat="1" ht="15.75" customHeight="1">
      <c r="B36" s="668" t="s">
        <v>646</v>
      </c>
      <c r="C36" s="671" t="s">
        <v>110</v>
      </c>
      <c r="D36" s="669">
        <v>3357.0014000000001</v>
      </c>
      <c r="E36" s="669" t="s">
        <v>110</v>
      </c>
      <c r="F36" s="669">
        <v>271.8023</v>
      </c>
      <c r="G36" s="669">
        <v>511.39440000000002</v>
      </c>
      <c r="H36" s="669">
        <v>243.97649999999999</v>
      </c>
      <c r="I36" s="669">
        <v>292.1617</v>
      </c>
      <c r="J36" s="669">
        <v>251.62299999999999</v>
      </c>
      <c r="K36" s="669">
        <v>277.09840000000003</v>
      </c>
      <c r="L36" s="669">
        <v>360.02030000000002</v>
      </c>
      <c r="M36" s="669">
        <v>387.33010000000002</v>
      </c>
      <c r="N36" s="670">
        <v>298.31189999999998</v>
      </c>
      <c r="O36" s="670">
        <v>311.91000000000003</v>
      </c>
      <c r="P36" s="655">
        <v>309.69490000000002</v>
      </c>
      <c r="R36" s="668" t="s">
        <v>646</v>
      </c>
      <c r="S36" s="671" t="s">
        <v>110</v>
      </c>
      <c r="T36" s="669">
        <v>3327.9681999999998</v>
      </c>
      <c r="U36" s="669" t="s">
        <v>110</v>
      </c>
      <c r="V36" s="669">
        <v>237.96430000000001</v>
      </c>
      <c r="W36" s="669">
        <v>489.80020000000002</v>
      </c>
      <c r="X36" s="669">
        <v>200.2638</v>
      </c>
      <c r="Y36" s="669">
        <v>248.16540000000001</v>
      </c>
      <c r="Z36" s="669">
        <v>196.13659999999999</v>
      </c>
      <c r="AA36" s="669">
        <v>193.41040000000001</v>
      </c>
      <c r="AB36" s="669">
        <v>238.89689999999999</v>
      </c>
      <c r="AC36" s="669">
        <v>304.34809999999999</v>
      </c>
      <c r="AD36" s="670">
        <v>255.9744</v>
      </c>
      <c r="AE36" s="670">
        <v>223.20699999999999</v>
      </c>
      <c r="AF36" s="655">
        <v>228.54480000000001</v>
      </c>
      <c r="AH36" s="668" t="s">
        <v>953</v>
      </c>
      <c r="AI36" s="671" t="s">
        <v>110</v>
      </c>
      <c r="AJ36" s="669">
        <v>3138.9587000000001</v>
      </c>
      <c r="AK36" s="669" t="s">
        <v>110</v>
      </c>
      <c r="AL36" s="669">
        <v>158.26689999999999</v>
      </c>
      <c r="AM36" s="669">
        <v>344.86290000000002</v>
      </c>
      <c r="AN36" s="669">
        <v>220.2724</v>
      </c>
      <c r="AO36" s="669">
        <v>255.5615</v>
      </c>
      <c r="AP36" s="669">
        <v>202.43690000000001</v>
      </c>
      <c r="AQ36" s="669">
        <v>176.61840000000001</v>
      </c>
      <c r="AR36" s="669">
        <v>268.22579999999999</v>
      </c>
      <c r="AS36" s="669">
        <v>248.2747</v>
      </c>
      <c r="AT36" s="670">
        <v>252.68549999999999</v>
      </c>
      <c r="AU36" s="670">
        <v>219.56200000000001</v>
      </c>
      <c r="AV36" s="655">
        <v>224.97239999999999</v>
      </c>
      <c r="AX36" s="668" t="s">
        <v>646</v>
      </c>
      <c r="AY36" s="671" t="s">
        <v>110</v>
      </c>
      <c r="AZ36" s="669">
        <v>3327.9681999999998</v>
      </c>
      <c r="BA36" s="669" t="s">
        <v>110</v>
      </c>
      <c r="BB36" s="669">
        <v>242.91470000000001</v>
      </c>
      <c r="BC36" s="669">
        <v>439.70639999999997</v>
      </c>
      <c r="BD36" s="669">
        <v>230.65270000000001</v>
      </c>
      <c r="BE36" s="669">
        <v>269.32369999999997</v>
      </c>
      <c r="BF36" s="669">
        <v>204.1532</v>
      </c>
      <c r="BG36" s="669">
        <v>204.172</v>
      </c>
      <c r="BH36" s="669">
        <v>247.23099999999999</v>
      </c>
      <c r="BI36" s="669">
        <v>255.38249999999999</v>
      </c>
      <c r="BJ36" s="670">
        <v>274.1216</v>
      </c>
      <c r="BK36" s="670">
        <v>224.18719999999999</v>
      </c>
      <c r="BL36" s="655">
        <v>232.32149999999999</v>
      </c>
      <c r="BN36" s="668" t="s">
        <v>646</v>
      </c>
      <c r="BO36" s="703" t="s">
        <v>110</v>
      </c>
      <c r="BP36" s="701">
        <v>73.701099999999997</v>
      </c>
      <c r="BQ36" s="701" t="s">
        <v>110</v>
      </c>
      <c r="BR36" s="701">
        <v>15.0243</v>
      </c>
      <c r="BS36" s="701">
        <v>25.895</v>
      </c>
      <c r="BT36" s="701">
        <v>17.448799999999999</v>
      </c>
      <c r="BU36" s="701">
        <v>23.293600000000001</v>
      </c>
      <c r="BV36" s="701">
        <v>17.490400000000001</v>
      </c>
      <c r="BW36" s="701">
        <v>15.115</v>
      </c>
      <c r="BX36" s="701">
        <v>18.9072</v>
      </c>
      <c r="BY36" s="701">
        <v>17.946999999999999</v>
      </c>
      <c r="BZ36" s="711">
        <v>22.238499999999998</v>
      </c>
      <c r="CA36" s="711">
        <v>17.121099999999998</v>
      </c>
      <c r="CB36" s="702">
        <v>17.913399999999999</v>
      </c>
      <c r="CD36" s="668" t="s">
        <v>646</v>
      </c>
      <c r="CE36" s="703" t="s">
        <v>110</v>
      </c>
      <c r="CF36" s="701">
        <v>0</v>
      </c>
      <c r="CG36" s="701" t="s">
        <v>110</v>
      </c>
      <c r="CH36" s="701">
        <v>0.7661</v>
      </c>
      <c r="CI36" s="701" t="s">
        <v>110</v>
      </c>
      <c r="CJ36" s="701">
        <v>0</v>
      </c>
      <c r="CK36" s="701">
        <v>3.0200000000000001E-2</v>
      </c>
      <c r="CL36" s="701">
        <v>0.30030000000000001</v>
      </c>
      <c r="CM36" s="701">
        <v>2.891</v>
      </c>
      <c r="CN36" s="701">
        <v>0.98329999999999995</v>
      </c>
      <c r="CO36" s="701">
        <v>17.9251</v>
      </c>
      <c r="CP36" s="711">
        <v>6.7799999999999999E-2</v>
      </c>
      <c r="CQ36" s="711">
        <v>4.7161</v>
      </c>
      <c r="CR36" s="702">
        <v>3.8679999999999999</v>
      </c>
      <c r="CU36" s="664" t="s">
        <v>67</v>
      </c>
      <c r="CV36" s="668" t="s">
        <v>646</v>
      </c>
      <c r="CW36" s="703" t="s">
        <v>110</v>
      </c>
      <c r="CX36" s="703">
        <v>0</v>
      </c>
      <c r="CY36" s="701" t="s">
        <v>110</v>
      </c>
      <c r="CZ36" s="701">
        <v>16.5747</v>
      </c>
      <c r="DA36" s="701">
        <v>10.401199999999999</v>
      </c>
      <c r="DB36" s="701">
        <v>8.4963999999999995</v>
      </c>
      <c r="DC36" s="701">
        <v>25.344799999999999</v>
      </c>
      <c r="DD36" s="701">
        <v>13.686</v>
      </c>
      <c r="DE36" s="701">
        <v>31.044699999999999</v>
      </c>
      <c r="DF36" s="701">
        <v>66.886499999999998</v>
      </c>
      <c r="DG36" s="701">
        <v>34.747599999999998</v>
      </c>
      <c r="DH36" s="711">
        <v>21.6187</v>
      </c>
      <c r="DI36" s="711">
        <v>39.890500000000003</v>
      </c>
      <c r="DJ36" s="702">
        <v>36.556800000000003</v>
      </c>
    </row>
    <row r="37" spans="2:114" s="617" customFormat="1" ht="15.75" customHeight="1">
      <c r="B37" s="672" t="s">
        <v>850</v>
      </c>
      <c r="C37" s="673"/>
      <c r="D37" s="673"/>
      <c r="E37" s="673"/>
      <c r="F37" s="673"/>
      <c r="G37" s="673"/>
      <c r="H37" s="673"/>
      <c r="I37" s="673"/>
      <c r="J37" s="673"/>
      <c r="K37" s="673"/>
      <c r="L37" s="673"/>
      <c r="M37" s="673"/>
      <c r="N37" s="674"/>
      <c r="O37" s="674"/>
      <c r="P37" s="675"/>
      <c r="R37" s="672" t="s">
        <v>850</v>
      </c>
      <c r="S37" s="673"/>
      <c r="T37" s="673"/>
      <c r="U37" s="673"/>
      <c r="V37" s="673"/>
      <c r="W37" s="673"/>
      <c r="X37" s="673"/>
      <c r="Y37" s="673"/>
      <c r="Z37" s="673"/>
      <c r="AA37" s="673"/>
      <c r="AB37" s="673"/>
      <c r="AC37" s="673"/>
      <c r="AD37" s="674"/>
      <c r="AE37" s="674"/>
      <c r="AF37" s="675"/>
      <c r="AH37" s="672" t="s">
        <v>850</v>
      </c>
      <c r="AI37" s="673"/>
      <c r="AJ37" s="673"/>
      <c r="AK37" s="673"/>
      <c r="AL37" s="673"/>
      <c r="AM37" s="673"/>
      <c r="AN37" s="673"/>
      <c r="AO37" s="673"/>
      <c r="AP37" s="673"/>
      <c r="AQ37" s="673"/>
      <c r="AR37" s="673"/>
      <c r="AS37" s="673"/>
      <c r="AT37" s="674"/>
      <c r="AU37" s="674"/>
      <c r="AV37" s="675"/>
      <c r="AX37" s="672" t="s">
        <v>850</v>
      </c>
      <c r="AY37" s="673"/>
      <c r="AZ37" s="673"/>
      <c r="BA37" s="673"/>
      <c r="BB37" s="673"/>
      <c r="BC37" s="673"/>
      <c r="BD37" s="673"/>
      <c r="BE37" s="673"/>
      <c r="BF37" s="673"/>
      <c r="BG37" s="673"/>
      <c r="BH37" s="673"/>
      <c r="BI37" s="673"/>
      <c r="BJ37" s="674"/>
      <c r="BK37" s="674"/>
      <c r="BL37" s="675"/>
      <c r="BN37" s="672" t="s">
        <v>850</v>
      </c>
      <c r="BO37" s="704"/>
      <c r="BP37" s="704"/>
      <c r="BQ37" s="704"/>
      <c r="BR37" s="704"/>
      <c r="BS37" s="704"/>
      <c r="BT37" s="704"/>
      <c r="BU37" s="704"/>
      <c r="BV37" s="704"/>
      <c r="BW37" s="704"/>
      <c r="BX37" s="704"/>
      <c r="BY37" s="704"/>
      <c r="BZ37" s="712"/>
      <c r="CA37" s="712"/>
      <c r="CB37" s="705"/>
      <c r="CD37" s="672" t="s">
        <v>850</v>
      </c>
      <c r="CE37" s="704"/>
      <c r="CF37" s="704"/>
      <c r="CG37" s="704"/>
      <c r="CH37" s="704"/>
      <c r="CI37" s="704"/>
      <c r="CJ37" s="704"/>
      <c r="CK37" s="704"/>
      <c r="CL37" s="704"/>
      <c r="CM37" s="704"/>
      <c r="CN37" s="704"/>
      <c r="CO37" s="704"/>
      <c r="CP37" s="712"/>
      <c r="CQ37" s="712"/>
      <c r="CR37" s="705"/>
      <c r="CU37" s="668" t="s">
        <v>68</v>
      </c>
      <c r="CV37" s="672" t="s">
        <v>850</v>
      </c>
      <c r="CW37" s="704"/>
      <c r="CX37" s="704"/>
      <c r="CY37" s="704"/>
      <c r="CZ37" s="704"/>
      <c r="DA37" s="704"/>
      <c r="DB37" s="704"/>
      <c r="DC37" s="704"/>
      <c r="DD37" s="704"/>
      <c r="DE37" s="704"/>
      <c r="DF37" s="704"/>
      <c r="DG37" s="704"/>
      <c r="DH37" s="712"/>
      <c r="DI37" s="712"/>
      <c r="DJ37" s="705"/>
    </row>
    <row r="38" spans="2:114" s="506" customFormat="1" ht="15.75" customHeight="1">
      <c r="B38" s="676" t="s">
        <v>647</v>
      </c>
      <c r="C38" s="669">
        <v>608.78650000000005</v>
      </c>
      <c r="D38" s="669">
        <v>507.40980000000002</v>
      </c>
      <c r="E38" s="669">
        <v>365.0804</v>
      </c>
      <c r="F38" s="669">
        <v>336.17669999999998</v>
      </c>
      <c r="G38" s="669">
        <v>336.13040000000001</v>
      </c>
      <c r="H38" s="669">
        <v>377.47570000000002</v>
      </c>
      <c r="I38" s="669">
        <v>333.20589999999999</v>
      </c>
      <c r="J38" s="669">
        <v>357.58240000000001</v>
      </c>
      <c r="K38" s="669">
        <v>444.21850000000001</v>
      </c>
      <c r="L38" s="669">
        <v>575.04150000000004</v>
      </c>
      <c r="M38" s="669">
        <v>432.51799999999997</v>
      </c>
      <c r="N38" s="670">
        <v>341.59350000000001</v>
      </c>
      <c r="O38" s="670">
        <v>446.56709999999998</v>
      </c>
      <c r="P38" s="655">
        <v>431.26139999999998</v>
      </c>
      <c r="R38" s="676" t="s">
        <v>647</v>
      </c>
      <c r="S38" s="669">
        <v>487.61309999999997</v>
      </c>
      <c r="T38" s="669">
        <v>419.45249999999999</v>
      </c>
      <c r="U38" s="669">
        <v>288.4796</v>
      </c>
      <c r="V38" s="669">
        <v>274.69740000000002</v>
      </c>
      <c r="W38" s="669">
        <v>270.3218</v>
      </c>
      <c r="X38" s="669">
        <v>307.5378</v>
      </c>
      <c r="Y38" s="669">
        <v>266.36799999999999</v>
      </c>
      <c r="Z38" s="669">
        <v>276.34059999999999</v>
      </c>
      <c r="AA38" s="669">
        <v>349.35449999999997</v>
      </c>
      <c r="AB38" s="669">
        <v>421.97250000000003</v>
      </c>
      <c r="AC38" s="669">
        <v>325.30540000000002</v>
      </c>
      <c r="AD38" s="670">
        <v>274.92140000000001</v>
      </c>
      <c r="AE38" s="670">
        <v>338.96839999999997</v>
      </c>
      <c r="AF38" s="655">
        <v>329.63010000000003</v>
      </c>
      <c r="AH38" s="676" t="s">
        <v>954</v>
      </c>
      <c r="AI38" s="669">
        <v>191.57239999999999</v>
      </c>
      <c r="AJ38" s="669">
        <v>546.79330000000004</v>
      </c>
      <c r="AK38" s="669">
        <v>379.33049999999997</v>
      </c>
      <c r="AL38" s="669">
        <v>233.76929999999999</v>
      </c>
      <c r="AM38" s="669">
        <v>240.9205</v>
      </c>
      <c r="AN38" s="669">
        <v>254.20480000000001</v>
      </c>
      <c r="AO38" s="669">
        <v>228.28559999999999</v>
      </c>
      <c r="AP38" s="669">
        <v>209.26320000000001</v>
      </c>
      <c r="AQ38" s="669">
        <v>244.8107</v>
      </c>
      <c r="AR38" s="669">
        <v>271.52999999999997</v>
      </c>
      <c r="AS38" s="669">
        <v>272.77069999999998</v>
      </c>
      <c r="AT38" s="670">
        <v>236.46430000000001</v>
      </c>
      <c r="AU38" s="670">
        <v>258.4932</v>
      </c>
      <c r="AV38" s="655">
        <v>255.4967</v>
      </c>
      <c r="AX38" s="676" t="s">
        <v>647</v>
      </c>
      <c r="AY38" s="669">
        <v>487.61309999999997</v>
      </c>
      <c r="AZ38" s="669">
        <v>409.95729999999998</v>
      </c>
      <c r="BA38" s="669">
        <v>283.54360000000003</v>
      </c>
      <c r="BB38" s="669">
        <v>262.86509999999998</v>
      </c>
      <c r="BC38" s="669">
        <v>260.72660000000002</v>
      </c>
      <c r="BD38" s="669">
        <v>302.50920000000002</v>
      </c>
      <c r="BE38" s="669">
        <v>254.8819</v>
      </c>
      <c r="BF38" s="669">
        <v>261.8304</v>
      </c>
      <c r="BG38" s="669">
        <v>319.0018</v>
      </c>
      <c r="BH38" s="669">
        <v>312.53930000000003</v>
      </c>
      <c r="BI38" s="669">
        <v>256.76609999999999</v>
      </c>
      <c r="BJ38" s="670">
        <v>264.74180000000001</v>
      </c>
      <c r="BK38" s="670">
        <v>280.43540000000002</v>
      </c>
      <c r="BL38" s="655">
        <v>278.1472</v>
      </c>
      <c r="BN38" s="676" t="s">
        <v>647</v>
      </c>
      <c r="BO38" s="701">
        <v>74.077500000000001</v>
      </c>
      <c r="BP38" s="701">
        <v>43.325699999999998</v>
      </c>
      <c r="BQ38" s="701">
        <v>39.150799999999997</v>
      </c>
      <c r="BR38" s="701">
        <v>33.988199999999999</v>
      </c>
      <c r="BS38" s="701">
        <v>29.855499999999999</v>
      </c>
      <c r="BT38" s="701">
        <v>29.2273</v>
      </c>
      <c r="BU38" s="701">
        <v>23.309200000000001</v>
      </c>
      <c r="BV38" s="701">
        <v>20.093699999999998</v>
      </c>
      <c r="BW38" s="701">
        <v>21.485099999999999</v>
      </c>
      <c r="BX38" s="701">
        <v>18.590599999999998</v>
      </c>
      <c r="BY38" s="701">
        <v>16.8535</v>
      </c>
      <c r="BZ38" s="711">
        <v>26.307700000000001</v>
      </c>
      <c r="CA38" s="711">
        <v>18.5749</v>
      </c>
      <c r="CB38" s="702">
        <v>19.364799999999999</v>
      </c>
      <c r="CD38" s="676" t="s">
        <v>647</v>
      </c>
      <c r="CE38" s="701" t="s">
        <v>110</v>
      </c>
      <c r="CF38" s="701">
        <v>2.1160999999999999</v>
      </c>
      <c r="CG38" s="701">
        <v>1.6214</v>
      </c>
      <c r="CH38" s="701">
        <v>3.2559999999999998</v>
      </c>
      <c r="CI38" s="701">
        <v>3.496</v>
      </c>
      <c r="CJ38" s="701">
        <v>2.2753000000000001</v>
      </c>
      <c r="CK38" s="701">
        <v>3.2357</v>
      </c>
      <c r="CL38" s="701">
        <v>4.7972999999999999</v>
      </c>
      <c r="CM38" s="701">
        <v>4.0416999999999996</v>
      </c>
      <c r="CN38" s="701">
        <v>7.7758000000000003</v>
      </c>
      <c r="CO38" s="701">
        <v>15.0299</v>
      </c>
      <c r="CP38" s="711">
        <v>3.0857999999999999</v>
      </c>
      <c r="CQ38" s="711">
        <v>9.9784000000000006</v>
      </c>
      <c r="CR38" s="702">
        <v>9.1402000000000001</v>
      </c>
      <c r="CU38" s="664" t="s">
        <v>69</v>
      </c>
      <c r="CV38" s="676" t="s">
        <v>647</v>
      </c>
      <c r="CW38" s="701" t="s">
        <v>110</v>
      </c>
      <c r="CX38" s="701">
        <v>11.0214</v>
      </c>
      <c r="CY38" s="701">
        <v>26.969799999999999</v>
      </c>
      <c r="CZ38" s="701">
        <v>30.895199999999999</v>
      </c>
      <c r="DA38" s="701">
        <v>22.3142</v>
      </c>
      <c r="DB38" s="701">
        <v>23.813700000000001</v>
      </c>
      <c r="DC38" s="701">
        <v>16.473400000000002</v>
      </c>
      <c r="DD38" s="701">
        <v>22.170400000000001</v>
      </c>
      <c r="DE38" s="701">
        <v>21.851900000000001</v>
      </c>
      <c r="DF38" s="701">
        <v>23.058199999999999</v>
      </c>
      <c r="DG38" s="701">
        <v>60.332700000000003</v>
      </c>
      <c r="DH38" s="711">
        <v>20.499500000000001</v>
      </c>
      <c r="DI38" s="711">
        <v>40.302199999999999</v>
      </c>
      <c r="DJ38" s="702">
        <v>37.894100000000002</v>
      </c>
    </row>
    <row r="39" spans="2:114" s="617" customFormat="1" ht="15.75" customHeight="1">
      <c r="B39" s="677" t="s">
        <v>608</v>
      </c>
      <c r="C39" s="678">
        <v>887.77279999999996</v>
      </c>
      <c r="D39" s="678">
        <v>499.2894</v>
      </c>
      <c r="E39" s="678">
        <v>377.32400000000001</v>
      </c>
      <c r="F39" s="678">
        <v>342.38010000000003</v>
      </c>
      <c r="G39" s="678">
        <v>362.92809999999997</v>
      </c>
      <c r="H39" s="678">
        <v>356.70510000000002</v>
      </c>
      <c r="I39" s="678">
        <v>369.42529999999999</v>
      </c>
      <c r="J39" s="678">
        <v>380.68810000000002</v>
      </c>
      <c r="K39" s="678">
        <v>407.84769999999997</v>
      </c>
      <c r="L39" s="678">
        <v>424.88920000000002</v>
      </c>
      <c r="M39" s="678">
        <v>415.93579999999997</v>
      </c>
      <c r="N39" s="679">
        <v>360.37110000000001</v>
      </c>
      <c r="O39" s="679">
        <v>406.33980000000003</v>
      </c>
      <c r="P39" s="680">
        <v>386.93310000000002</v>
      </c>
      <c r="R39" s="677" t="s">
        <v>608</v>
      </c>
      <c r="S39" s="678">
        <v>806.17380000000003</v>
      </c>
      <c r="T39" s="678">
        <v>431.57479999999998</v>
      </c>
      <c r="U39" s="678">
        <v>311.06950000000001</v>
      </c>
      <c r="V39" s="678">
        <v>278.60649999999998</v>
      </c>
      <c r="W39" s="678">
        <v>290.38810000000001</v>
      </c>
      <c r="X39" s="678">
        <v>283.02379999999999</v>
      </c>
      <c r="Y39" s="678">
        <v>289.56229999999999</v>
      </c>
      <c r="Z39" s="678">
        <v>290.3707</v>
      </c>
      <c r="AA39" s="678">
        <v>298.7396</v>
      </c>
      <c r="AB39" s="678">
        <v>299.75299999999999</v>
      </c>
      <c r="AC39" s="678">
        <v>311.91489999999999</v>
      </c>
      <c r="AD39" s="679">
        <v>288.49079999999998</v>
      </c>
      <c r="AE39" s="679">
        <v>298.41789999999997</v>
      </c>
      <c r="AF39" s="680">
        <v>294.2269</v>
      </c>
      <c r="AH39" s="677" t="s">
        <v>608</v>
      </c>
      <c r="AI39" s="678">
        <v>659.86760000000004</v>
      </c>
      <c r="AJ39" s="678">
        <v>321.02229999999997</v>
      </c>
      <c r="AK39" s="678">
        <v>290.44889999999998</v>
      </c>
      <c r="AL39" s="678">
        <v>233.91990000000001</v>
      </c>
      <c r="AM39" s="678">
        <v>257.2423</v>
      </c>
      <c r="AN39" s="678">
        <v>233.6591</v>
      </c>
      <c r="AO39" s="678">
        <v>242.36680000000001</v>
      </c>
      <c r="AP39" s="678">
        <v>243.20609999999999</v>
      </c>
      <c r="AQ39" s="678">
        <v>240.30080000000001</v>
      </c>
      <c r="AR39" s="678">
        <v>248.44390000000001</v>
      </c>
      <c r="AS39" s="678">
        <v>249.56010000000001</v>
      </c>
      <c r="AT39" s="679">
        <v>243.85069999999999</v>
      </c>
      <c r="AU39" s="679">
        <v>244.18260000000001</v>
      </c>
      <c r="AV39" s="680">
        <v>244.0642</v>
      </c>
      <c r="AX39" s="677" t="s">
        <v>608</v>
      </c>
      <c r="AY39" s="678">
        <v>786.84100000000001</v>
      </c>
      <c r="AZ39" s="678">
        <v>416.86149999999998</v>
      </c>
      <c r="BA39" s="678">
        <v>296.04790000000003</v>
      </c>
      <c r="BB39" s="678">
        <v>267.59300000000002</v>
      </c>
      <c r="BC39" s="678">
        <v>280.255</v>
      </c>
      <c r="BD39" s="678">
        <v>272.4812</v>
      </c>
      <c r="BE39" s="678">
        <v>281.7448</v>
      </c>
      <c r="BF39" s="678">
        <v>278.04950000000002</v>
      </c>
      <c r="BG39" s="678">
        <v>283.36099999999999</v>
      </c>
      <c r="BH39" s="678">
        <v>274.98790000000002</v>
      </c>
      <c r="BI39" s="678">
        <v>264.23520000000002</v>
      </c>
      <c r="BJ39" s="679">
        <v>278.4212</v>
      </c>
      <c r="BK39" s="679">
        <v>278.0068</v>
      </c>
      <c r="BL39" s="680">
        <v>278.18180000000001</v>
      </c>
      <c r="BN39" s="677" t="s">
        <v>608</v>
      </c>
      <c r="BO39" s="704">
        <v>66.314599999999999</v>
      </c>
      <c r="BP39" s="704">
        <v>50.178400000000003</v>
      </c>
      <c r="BQ39" s="704">
        <v>42.302500000000002</v>
      </c>
      <c r="BR39" s="704">
        <v>36.413800000000002</v>
      </c>
      <c r="BS39" s="704">
        <v>32.786799999999999</v>
      </c>
      <c r="BT39" s="704">
        <v>27.168800000000001</v>
      </c>
      <c r="BU39" s="704">
        <v>25.069700000000001</v>
      </c>
      <c r="BV39" s="704">
        <v>21.701699999999999</v>
      </c>
      <c r="BW39" s="704">
        <v>20.706499999999998</v>
      </c>
      <c r="BX39" s="704">
        <v>19.315899999999999</v>
      </c>
      <c r="BY39" s="704">
        <v>19.345400000000001</v>
      </c>
      <c r="BZ39" s="712">
        <v>30.5395</v>
      </c>
      <c r="CA39" s="712">
        <v>20.432300000000001</v>
      </c>
      <c r="CB39" s="705">
        <v>23.754100000000001</v>
      </c>
      <c r="CD39" s="677" t="s">
        <v>608</v>
      </c>
      <c r="CE39" s="704">
        <v>2.2581000000000002</v>
      </c>
      <c r="CF39" s="704">
        <v>2.4952000000000001</v>
      </c>
      <c r="CG39" s="704">
        <v>4.1517999999999997</v>
      </c>
      <c r="CH39" s="704">
        <v>3.0735999999999999</v>
      </c>
      <c r="CI39" s="704">
        <v>2.7968999999999999</v>
      </c>
      <c r="CJ39" s="704">
        <v>4.0332999999999997</v>
      </c>
      <c r="CK39" s="704">
        <v>2.7967</v>
      </c>
      <c r="CL39" s="704">
        <v>4.1334999999999997</v>
      </c>
      <c r="CM39" s="704">
        <v>4.5895000000000001</v>
      </c>
      <c r="CN39" s="704">
        <v>4.8160999999999996</v>
      </c>
      <c r="CO39" s="704">
        <v>10.9527</v>
      </c>
      <c r="CP39" s="712">
        <v>3.117</v>
      </c>
      <c r="CQ39" s="712">
        <v>5.2606999999999999</v>
      </c>
      <c r="CR39" s="705">
        <v>4.3733000000000004</v>
      </c>
      <c r="CU39" s="668" t="s">
        <v>70</v>
      </c>
      <c r="CV39" s="677" t="s">
        <v>608</v>
      </c>
      <c r="CW39" s="704">
        <v>16.224399999999999</v>
      </c>
      <c r="CX39" s="704">
        <v>24.1723</v>
      </c>
      <c r="CY39" s="704">
        <v>24.458200000000001</v>
      </c>
      <c r="CZ39" s="704">
        <v>24.599299999999999</v>
      </c>
      <c r="DA39" s="704">
        <v>25.469100000000001</v>
      </c>
      <c r="DB39" s="704">
        <v>26.312100000000001</v>
      </c>
      <c r="DC39" s="704">
        <v>25.971800000000002</v>
      </c>
      <c r="DD39" s="704">
        <v>21.100899999999999</v>
      </c>
      <c r="DE39" s="704">
        <v>28.738</v>
      </c>
      <c r="DF39" s="704">
        <v>39.020400000000002</v>
      </c>
      <c r="DG39" s="704">
        <v>38.946599999999997</v>
      </c>
      <c r="DH39" s="712">
        <v>25.372399999999999</v>
      </c>
      <c r="DI39" s="712">
        <v>30.604099999999999</v>
      </c>
      <c r="DJ39" s="705">
        <v>28.438500000000001</v>
      </c>
    </row>
    <row r="40" spans="2:114" s="506" customFormat="1" ht="15.75" customHeight="1">
      <c r="B40" s="681" t="s">
        <v>104</v>
      </c>
      <c r="C40" s="669">
        <v>672.95609999999999</v>
      </c>
      <c r="D40" s="669">
        <v>473.15429999999998</v>
      </c>
      <c r="E40" s="669">
        <v>371.53210000000001</v>
      </c>
      <c r="F40" s="669">
        <v>357.84859999999998</v>
      </c>
      <c r="G40" s="669">
        <v>373.91180000000003</v>
      </c>
      <c r="H40" s="669">
        <v>386.9896</v>
      </c>
      <c r="I40" s="669">
        <v>390.7405</v>
      </c>
      <c r="J40" s="669">
        <v>387.63940000000002</v>
      </c>
      <c r="K40" s="669">
        <v>291.69779999999997</v>
      </c>
      <c r="L40" s="669" t="s">
        <v>110</v>
      </c>
      <c r="M40" s="669" t="s">
        <v>110</v>
      </c>
      <c r="N40" s="670">
        <v>377.0521</v>
      </c>
      <c r="O40" s="670">
        <v>374.40519999999998</v>
      </c>
      <c r="P40" s="655">
        <v>376.75920000000002</v>
      </c>
      <c r="R40" s="681" t="s">
        <v>104</v>
      </c>
      <c r="S40" s="669">
        <v>564.66579999999999</v>
      </c>
      <c r="T40" s="669">
        <v>393.35629999999998</v>
      </c>
      <c r="U40" s="669">
        <v>304.37180000000001</v>
      </c>
      <c r="V40" s="669">
        <v>286.43729999999999</v>
      </c>
      <c r="W40" s="669">
        <v>299.76870000000002</v>
      </c>
      <c r="X40" s="669">
        <v>301.22239999999999</v>
      </c>
      <c r="Y40" s="669">
        <v>298.6585</v>
      </c>
      <c r="Z40" s="669">
        <v>293.94799999999998</v>
      </c>
      <c r="AA40" s="669">
        <v>233.69829999999999</v>
      </c>
      <c r="AB40" s="669" t="s">
        <v>110</v>
      </c>
      <c r="AC40" s="669" t="s">
        <v>110</v>
      </c>
      <c r="AD40" s="670">
        <v>299.84359999999998</v>
      </c>
      <c r="AE40" s="670">
        <v>285.63709999999998</v>
      </c>
      <c r="AF40" s="655">
        <v>298.27140000000003</v>
      </c>
      <c r="AH40" s="681" t="s">
        <v>104</v>
      </c>
      <c r="AI40" s="669">
        <v>479.4203</v>
      </c>
      <c r="AJ40" s="669">
        <v>360.63459999999998</v>
      </c>
      <c r="AK40" s="669">
        <v>265.35109999999997</v>
      </c>
      <c r="AL40" s="669">
        <v>241.0607</v>
      </c>
      <c r="AM40" s="669">
        <v>251.3098</v>
      </c>
      <c r="AN40" s="669">
        <v>247.2363</v>
      </c>
      <c r="AO40" s="669">
        <v>235.64709999999999</v>
      </c>
      <c r="AP40" s="669">
        <v>237.06190000000001</v>
      </c>
      <c r="AQ40" s="669">
        <v>194.0275</v>
      </c>
      <c r="AR40" s="669" t="s">
        <v>110</v>
      </c>
      <c r="AS40" s="669" t="s">
        <v>110</v>
      </c>
      <c r="AT40" s="670">
        <v>249.67670000000001</v>
      </c>
      <c r="AU40" s="670">
        <v>228.67410000000001</v>
      </c>
      <c r="AV40" s="655">
        <v>247.02359999999999</v>
      </c>
      <c r="AX40" s="681" t="s">
        <v>104</v>
      </c>
      <c r="AY40" s="669">
        <v>551.97469999999998</v>
      </c>
      <c r="AZ40" s="669">
        <v>379.4221</v>
      </c>
      <c r="BA40" s="669">
        <v>291.98939999999999</v>
      </c>
      <c r="BB40" s="669">
        <v>272.04180000000002</v>
      </c>
      <c r="BC40" s="669">
        <v>291.84059999999999</v>
      </c>
      <c r="BD40" s="669">
        <v>294.51620000000003</v>
      </c>
      <c r="BE40" s="669">
        <v>292.36369999999999</v>
      </c>
      <c r="BF40" s="669">
        <v>286.87349999999998</v>
      </c>
      <c r="BG40" s="669">
        <v>212.55</v>
      </c>
      <c r="BH40" s="669" t="s">
        <v>110</v>
      </c>
      <c r="BI40" s="669" t="s">
        <v>110</v>
      </c>
      <c r="BJ40" s="670">
        <v>289.166</v>
      </c>
      <c r="BK40" s="670">
        <v>276.62130000000002</v>
      </c>
      <c r="BL40" s="655">
        <v>287.77769999999998</v>
      </c>
      <c r="BN40" s="681" t="s">
        <v>104</v>
      </c>
      <c r="BO40" s="701">
        <v>47.954300000000003</v>
      </c>
      <c r="BP40" s="701">
        <v>43.784399999999998</v>
      </c>
      <c r="BQ40" s="701">
        <v>39.678699999999999</v>
      </c>
      <c r="BR40" s="701">
        <v>35.363999999999997</v>
      </c>
      <c r="BS40" s="701">
        <v>32.858699999999999</v>
      </c>
      <c r="BT40" s="701">
        <v>29.208300000000001</v>
      </c>
      <c r="BU40" s="701">
        <v>26.201799999999999</v>
      </c>
      <c r="BV40" s="701">
        <v>23.095099999999999</v>
      </c>
      <c r="BW40" s="701">
        <v>18.313500000000001</v>
      </c>
      <c r="BX40" s="701" t="s">
        <v>110</v>
      </c>
      <c r="BY40" s="701" t="s">
        <v>110</v>
      </c>
      <c r="BZ40" s="711">
        <v>32.829300000000003</v>
      </c>
      <c r="CA40" s="711">
        <v>22.473199999999999</v>
      </c>
      <c r="CB40" s="702">
        <v>31.295100000000001</v>
      </c>
      <c r="CD40" s="681" t="s">
        <v>104</v>
      </c>
      <c r="CE40" s="701">
        <v>2.0297000000000001</v>
      </c>
      <c r="CF40" s="701">
        <v>3.1459999999999999</v>
      </c>
      <c r="CG40" s="701">
        <v>2.7940999999999998</v>
      </c>
      <c r="CH40" s="701">
        <v>2.7303999999999999</v>
      </c>
      <c r="CI40" s="701">
        <v>2.4550000000000001</v>
      </c>
      <c r="CJ40" s="701">
        <v>3.0602999999999998</v>
      </c>
      <c r="CK40" s="701">
        <v>3.0794000000000001</v>
      </c>
      <c r="CL40" s="701">
        <v>4.1050000000000004</v>
      </c>
      <c r="CM40" s="701">
        <v>8.3331</v>
      </c>
      <c r="CN40" s="701" t="s">
        <v>110</v>
      </c>
      <c r="CO40" s="701" t="s">
        <v>110</v>
      </c>
      <c r="CP40" s="711">
        <v>2.7934000000000001</v>
      </c>
      <c r="CQ40" s="711">
        <v>4.5820999999999996</v>
      </c>
      <c r="CR40" s="702">
        <v>2.9830000000000001</v>
      </c>
      <c r="CU40" s="664" t="s">
        <v>71</v>
      </c>
      <c r="CV40" s="681" t="s">
        <v>104</v>
      </c>
      <c r="CW40" s="701">
        <v>23.457100000000001</v>
      </c>
      <c r="CX40" s="701">
        <v>25.394100000000002</v>
      </c>
      <c r="CY40" s="701">
        <v>26.9146</v>
      </c>
      <c r="CZ40" s="701">
        <v>26.9391</v>
      </c>
      <c r="DA40" s="701">
        <v>22.709700000000002</v>
      </c>
      <c r="DB40" s="701">
        <v>23.992599999999999</v>
      </c>
      <c r="DC40" s="701">
        <v>24.942599999999999</v>
      </c>
      <c r="DD40" s="701">
        <v>26.5854</v>
      </c>
      <c r="DE40" s="701">
        <v>27.348099999999999</v>
      </c>
      <c r="DF40" s="701" t="s">
        <v>110</v>
      </c>
      <c r="DG40" s="701" t="s">
        <v>110</v>
      </c>
      <c r="DH40" s="711">
        <v>25.390999999999998</v>
      </c>
      <c r="DI40" s="711">
        <v>26.671500000000002</v>
      </c>
      <c r="DJ40" s="702">
        <v>25.526700000000002</v>
      </c>
    </row>
    <row r="41" spans="2:114" s="617" customFormat="1" ht="15.75" customHeight="1">
      <c r="B41" s="682" t="s">
        <v>103</v>
      </c>
      <c r="C41" s="683">
        <v>799.99810000000002</v>
      </c>
      <c r="D41" s="683">
        <v>473.85039999999998</v>
      </c>
      <c r="E41" s="683">
        <v>396.3329</v>
      </c>
      <c r="F41" s="683">
        <v>419.80259999999998</v>
      </c>
      <c r="G41" s="683">
        <v>503.95920000000001</v>
      </c>
      <c r="H41" s="683">
        <v>429.04939999999999</v>
      </c>
      <c r="I41" s="683">
        <v>448.39479999999998</v>
      </c>
      <c r="J41" s="683">
        <v>385.27229999999997</v>
      </c>
      <c r="K41" s="683" t="s">
        <v>110</v>
      </c>
      <c r="L41" s="683" t="s">
        <v>110</v>
      </c>
      <c r="M41" s="683" t="s">
        <v>110</v>
      </c>
      <c r="N41" s="685">
        <v>441.26949999999999</v>
      </c>
      <c r="O41" s="685">
        <v>385.27229999999997</v>
      </c>
      <c r="P41" s="686">
        <v>438.33589999999998</v>
      </c>
      <c r="R41" s="682" t="s">
        <v>103</v>
      </c>
      <c r="S41" s="683">
        <v>697.62049999999999</v>
      </c>
      <c r="T41" s="683">
        <v>402.49059999999997</v>
      </c>
      <c r="U41" s="683">
        <v>325.98090000000002</v>
      </c>
      <c r="V41" s="683">
        <v>338.99540000000002</v>
      </c>
      <c r="W41" s="683">
        <v>394.58300000000003</v>
      </c>
      <c r="X41" s="683">
        <v>344.82010000000002</v>
      </c>
      <c r="Y41" s="683">
        <v>351.59399999999999</v>
      </c>
      <c r="Z41" s="683">
        <v>309.78190000000001</v>
      </c>
      <c r="AA41" s="683" t="s">
        <v>110</v>
      </c>
      <c r="AB41" s="683" t="s">
        <v>110</v>
      </c>
      <c r="AC41" s="683" t="s">
        <v>110</v>
      </c>
      <c r="AD41" s="685">
        <v>356.66559999999998</v>
      </c>
      <c r="AE41" s="685">
        <v>309.78190000000001</v>
      </c>
      <c r="AF41" s="686">
        <v>354.20949999999999</v>
      </c>
      <c r="AH41" s="682" t="s">
        <v>103</v>
      </c>
      <c r="AI41" s="683">
        <v>551.07470000000001</v>
      </c>
      <c r="AJ41" s="683">
        <v>377.90969999999999</v>
      </c>
      <c r="AK41" s="683">
        <v>284.73110000000003</v>
      </c>
      <c r="AL41" s="683">
        <v>283.8931</v>
      </c>
      <c r="AM41" s="683">
        <v>315.26310000000001</v>
      </c>
      <c r="AN41" s="683">
        <v>295.71210000000002</v>
      </c>
      <c r="AO41" s="683">
        <v>330.70260000000002</v>
      </c>
      <c r="AP41" s="683">
        <v>259.99590000000001</v>
      </c>
      <c r="AQ41" s="683">
        <v>339.48610000000002</v>
      </c>
      <c r="AR41" s="683" t="s">
        <v>110</v>
      </c>
      <c r="AS41" s="683" t="s">
        <v>110</v>
      </c>
      <c r="AT41" s="685">
        <v>304.62779999999998</v>
      </c>
      <c r="AU41" s="685">
        <v>264.32679999999999</v>
      </c>
      <c r="AV41" s="686">
        <v>302.25319999999999</v>
      </c>
      <c r="AX41" s="682" t="s">
        <v>103</v>
      </c>
      <c r="AY41" s="683">
        <v>657.46280000000002</v>
      </c>
      <c r="AZ41" s="683">
        <v>382.89920000000001</v>
      </c>
      <c r="BA41" s="683">
        <v>312.68720000000002</v>
      </c>
      <c r="BB41" s="683">
        <v>314.43509999999998</v>
      </c>
      <c r="BC41" s="683">
        <v>382.51319999999998</v>
      </c>
      <c r="BD41" s="683">
        <v>336.4144</v>
      </c>
      <c r="BE41" s="683">
        <v>330.35770000000002</v>
      </c>
      <c r="BF41" s="683">
        <v>294.3852</v>
      </c>
      <c r="BG41" s="683" t="s">
        <v>110</v>
      </c>
      <c r="BH41" s="683" t="s">
        <v>110</v>
      </c>
      <c r="BI41" s="683" t="s">
        <v>110</v>
      </c>
      <c r="BJ41" s="685">
        <v>337.57319999999999</v>
      </c>
      <c r="BK41" s="685">
        <v>294.3852</v>
      </c>
      <c r="BL41" s="686">
        <v>335.3107</v>
      </c>
      <c r="BN41" s="682" t="s">
        <v>103</v>
      </c>
      <c r="BO41" s="706">
        <v>57.683900000000001</v>
      </c>
      <c r="BP41" s="706">
        <v>44.972700000000003</v>
      </c>
      <c r="BQ41" s="706">
        <v>39.172699999999999</v>
      </c>
      <c r="BR41" s="706">
        <v>34.412799999999997</v>
      </c>
      <c r="BS41" s="706">
        <v>32.569499999999998</v>
      </c>
      <c r="BT41" s="706">
        <v>29.065999999999999</v>
      </c>
      <c r="BU41" s="706">
        <v>24.954799999999999</v>
      </c>
      <c r="BV41" s="706">
        <v>22.697800000000001</v>
      </c>
      <c r="BW41" s="706" t="s">
        <v>110</v>
      </c>
      <c r="BX41" s="706" t="s">
        <v>110</v>
      </c>
      <c r="BY41" s="706" t="s">
        <v>110</v>
      </c>
      <c r="BZ41" s="713">
        <v>33.867699999999999</v>
      </c>
      <c r="CA41" s="713">
        <v>22.697800000000001</v>
      </c>
      <c r="CB41" s="707">
        <v>33.118099999999998</v>
      </c>
      <c r="CD41" s="682" t="s">
        <v>103</v>
      </c>
      <c r="CE41" s="706">
        <v>5.3970000000000002</v>
      </c>
      <c r="CF41" s="706">
        <v>3.423</v>
      </c>
      <c r="CG41" s="706">
        <v>3.3132000000000001</v>
      </c>
      <c r="CH41" s="706">
        <v>3.3519000000000001</v>
      </c>
      <c r="CI41" s="706">
        <v>2.6817000000000002</v>
      </c>
      <c r="CJ41" s="706">
        <v>2.8614999999999999</v>
      </c>
      <c r="CK41" s="706">
        <v>3.0602999999999998</v>
      </c>
      <c r="CL41" s="706">
        <v>6.02</v>
      </c>
      <c r="CM41" s="706" t="s">
        <v>110</v>
      </c>
      <c r="CN41" s="706" t="s">
        <v>110</v>
      </c>
      <c r="CO41" s="706" t="s">
        <v>110</v>
      </c>
      <c r="CP41" s="713">
        <v>3.2562000000000002</v>
      </c>
      <c r="CQ41" s="713">
        <v>6.02</v>
      </c>
      <c r="CR41" s="707">
        <v>3.3828</v>
      </c>
      <c r="CU41" s="668" t="s">
        <v>72</v>
      </c>
      <c r="CV41" s="682" t="s">
        <v>103</v>
      </c>
      <c r="CW41" s="706">
        <v>22.136600000000001</v>
      </c>
      <c r="CX41" s="706">
        <v>22.984400000000001</v>
      </c>
      <c r="CY41" s="706">
        <v>25.825900000000001</v>
      </c>
      <c r="CZ41" s="706">
        <v>25.410799999999998</v>
      </c>
      <c r="DA41" s="706">
        <v>19.4909</v>
      </c>
      <c r="DB41" s="706">
        <v>28.092500000000001</v>
      </c>
      <c r="DC41" s="706">
        <v>26.704599999999999</v>
      </c>
      <c r="DD41" s="706">
        <v>19.488299999999999</v>
      </c>
      <c r="DE41" s="706" t="s">
        <v>110</v>
      </c>
      <c r="DF41" s="706" t="s">
        <v>110</v>
      </c>
      <c r="DG41" s="706" t="s">
        <v>110</v>
      </c>
      <c r="DH41" s="713">
        <v>24.7074</v>
      </c>
      <c r="DI41" s="713">
        <v>19.488299999999999</v>
      </c>
      <c r="DJ41" s="707">
        <v>24.468299999999999</v>
      </c>
    </row>
    <row r="42" spans="2:114" s="170" customFormat="1">
      <c r="B42" s="38" t="s">
        <v>328</v>
      </c>
      <c r="C42" s="718"/>
      <c r="D42" s="718"/>
      <c r="E42" s="718"/>
      <c r="F42" s="718"/>
      <c r="G42" s="718"/>
      <c r="H42" s="718"/>
      <c r="I42" s="718"/>
      <c r="J42" s="718"/>
      <c r="K42" s="718"/>
      <c r="L42" s="718"/>
      <c r="M42" s="718"/>
      <c r="N42" s="718"/>
      <c r="O42" s="718"/>
      <c r="P42" s="719"/>
      <c r="R42" s="38" t="s">
        <v>328</v>
      </c>
      <c r="S42" s="718"/>
      <c r="T42" s="718"/>
      <c r="U42" s="718"/>
      <c r="V42" s="718"/>
      <c r="W42" s="718"/>
      <c r="X42" s="718"/>
      <c r="Y42" s="718"/>
      <c r="Z42" s="718"/>
      <c r="AA42" s="718"/>
      <c r="AB42" s="718"/>
      <c r="AC42" s="718"/>
      <c r="AD42" s="718"/>
      <c r="AE42" s="718"/>
      <c r="AF42" s="719"/>
      <c r="AH42" s="38" t="s">
        <v>328</v>
      </c>
      <c r="AI42" s="718"/>
      <c r="AJ42" s="718"/>
      <c r="AK42" s="718"/>
      <c r="AL42" s="718"/>
      <c r="AM42" s="718"/>
      <c r="AN42" s="718"/>
      <c r="AO42" s="718"/>
      <c r="AP42" s="718"/>
      <c r="AQ42" s="718"/>
      <c r="AR42" s="718"/>
      <c r="AS42" s="718"/>
      <c r="AT42" s="718"/>
      <c r="AU42" s="718"/>
      <c r="AV42" s="719"/>
      <c r="AX42" s="38" t="s">
        <v>328</v>
      </c>
      <c r="AY42" s="718"/>
      <c r="AZ42" s="718"/>
      <c r="BA42" s="718"/>
      <c r="BB42" s="718"/>
      <c r="BC42" s="718"/>
      <c r="BD42" s="718"/>
      <c r="BE42" s="718"/>
      <c r="BF42" s="718"/>
      <c r="BG42" s="718"/>
      <c r="BH42" s="718"/>
      <c r="BI42" s="718"/>
      <c r="BJ42" s="718"/>
      <c r="BK42" s="718"/>
      <c r="BL42" s="719"/>
      <c r="BN42" s="38" t="s">
        <v>328</v>
      </c>
      <c r="BO42" s="718"/>
      <c r="BP42" s="718"/>
      <c r="BQ42" s="718"/>
      <c r="BR42" s="718"/>
      <c r="BS42" s="718"/>
      <c r="BT42" s="718"/>
      <c r="BU42" s="718"/>
      <c r="BV42" s="718"/>
      <c r="BW42" s="718"/>
      <c r="BX42" s="718"/>
      <c r="BY42" s="718"/>
      <c r="BZ42" s="718"/>
      <c r="CA42" s="718"/>
      <c r="CB42" s="719"/>
      <c r="CD42" s="38" t="s">
        <v>328</v>
      </c>
      <c r="CE42" s="718"/>
      <c r="CF42" s="718"/>
      <c r="CG42" s="718"/>
      <c r="CH42" s="718"/>
      <c r="CI42" s="718"/>
      <c r="CJ42" s="718"/>
      <c r="CK42" s="718"/>
      <c r="CL42" s="718"/>
      <c r="CM42" s="718"/>
      <c r="CN42" s="718"/>
      <c r="CO42" s="718"/>
      <c r="CP42" s="718"/>
      <c r="CQ42" s="718"/>
      <c r="CR42" s="719"/>
      <c r="CU42" s="265" t="s">
        <v>73</v>
      </c>
      <c r="CV42" s="38" t="s">
        <v>328</v>
      </c>
      <c r="CW42" s="718"/>
      <c r="CX42" s="718"/>
      <c r="CY42" s="718"/>
      <c r="CZ42" s="718"/>
      <c r="DA42" s="718"/>
      <c r="DB42" s="718"/>
      <c r="DC42" s="718"/>
      <c r="DD42" s="718"/>
      <c r="DE42" s="718"/>
      <c r="DF42" s="718"/>
      <c r="DG42" s="718"/>
      <c r="DH42" s="718"/>
      <c r="DI42" s="718"/>
      <c r="DJ42" s="719"/>
    </row>
    <row r="43" spans="2:114" s="38" customFormat="1">
      <c r="B43" s="38" t="s">
        <v>648</v>
      </c>
      <c r="C43" s="718"/>
      <c r="D43" s="718"/>
      <c r="E43" s="718"/>
      <c r="F43" s="718"/>
      <c r="G43" s="718"/>
      <c r="H43" s="718"/>
      <c r="I43" s="718"/>
      <c r="J43" s="718"/>
      <c r="K43" s="718"/>
      <c r="L43" s="718"/>
      <c r="M43" s="718"/>
      <c r="N43" s="718"/>
      <c r="O43" s="718"/>
      <c r="P43" s="719"/>
      <c r="R43" s="38" t="s">
        <v>648</v>
      </c>
      <c r="S43" s="718"/>
      <c r="T43" s="718"/>
      <c r="U43" s="718"/>
      <c r="V43" s="718"/>
      <c r="W43" s="718"/>
      <c r="X43" s="718"/>
      <c r="Y43" s="718"/>
      <c r="Z43" s="718"/>
      <c r="AA43" s="718"/>
      <c r="AB43" s="718"/>
      <c r="AC43" s="718"/>
      <c r="AD43" s="718"/>
      <c r="AE43" s="718"/>
      <c r="AF43" s="719"/>
      <c r="AH43" s="38" t="s">
        <v>648</v>
      </c>
      <c r="AI43" s="718"/>
      <c r="AJ43" s="718"/>
      <c r="AK43" s="718"/>
      <c r="AL43" s="718"/>
      <c r="AM43" s="718"/>
      <c r="AN43" s="718"/>
      <c r="AO43" s="718"/>
      <c r="AP43" s="718"/>
      <c r="AQ43" s="718"/>
      <c r="AR43" s="718"/>
      <c r="AS43" s="718"/>
      <c r="AT43" s="718"/>
      <c r="AU43" s="718"/>
      <c r="AV43" s="719"/>
      <c r="AX43" s="38" t="s">
        <v>648</v>
      </c>
      <c r="AY43" s="718"/>
      <c r="AZ43" s="718"/>
      <c r="BA43" s="718"/>
      <c r="BB43" s="718"/>
      <c r="BC43" s="718"/>
      <c r="BD43" s="718"/>
      <c r="BE43" s="718"/>
      <c r="BF43" s="718"/>
      <c r="BG43" s="718"/>
      <c r="BH43" s="718"/>
      <c r="BI43" s="718"/>
      <c r="BJ43" s="718"/>
      <c r="BK43" s="718"/>
      <c r="BL43" s="719"/>
      <c r="BN43" s="38" t="s">
        <v>648</v>
      </c>
      <c r="BO43" s="718"/>
      <c r="BP43" s="718"/>
      <c r="BQ43" s="718"/>
      <c r="BR43" s="718"/>
      <c r="BS43" s="718"/>
      <c r="BT43" s="718"/>
      <c r="BU43" s="718"/>
      <c r="BV43" s="718"/>
      <c r="BW43" s="718"/>
      <c r="BX43" s="718"/>
      <c r="BY43" s="718"/>
      <c r="BZ43" s="718"/>
      <c r="CA43" s="718"/>
      <c r="CB43" s="719"/>
      <c r="CD43" s="38" t="s">
        <v>648</v>
      </c>
      <c r="CE43" s="718"/>
      <c r="CF43" s="718"/>
      <c r="CG43" s="718"/>
      <c r="CH43" s="718"/>
      <c r="CI43" s="718"/>
      <c r="CJ43" s="718"/>
      <c r="CK43" s="718"/>
      <c r="CL43" s="718"/>
      <c r="CM43" s="718"/>
      <c r="CN43" s="718"/>
      <c r="CO43" s="718"/>
      <c r="CP43" s="718"/>
      <c r="CQ43" s="718"/>
      <c r="CR43" s="719"/>
      <c r="CU43" s="720" t="s">
        <v>101</v>
      </c>
      <c r="CV43" s="38" t="s">
        <v>648</v>
      </c>
      <c r="CW43" s="718"/>
      <c r="CX43" s="718"/>
      <c r="CY43" s="718"/>
      <c r="CZ43" s="718"/>
      <c r="DA43" s="718"/>
      <c r="DB43" s="718"/>
      <c r="DC43" s="718"/>
      <c r="DD43" s="718"/>
      <c r="DE43" s="718"/>
      <c r="DF43" s="718"/>
      <c r="DG43" s="718"/>
      <c r="DH43" s="718"/>
      <c r="DI43" s="718"/>
      <c r="DJ43" s="719"/>
    </row>
    <row r="44" spans="2:114" s="38" customFormat="1">
      <c r="B44" s="38" t="s">
        <v>609</v>
      </c>
      <c r="C44" s="721"/>
      <c r="D44" s="721"/>
      <c r="E44" s="721"/>
      <c r="F44" s="721"/>
      <c r="G44" s="721"/>
      <c r="H44" s="721"/>
      <c r="I44" s="721"/>
      <c r="J44" s="721"/>
      <c r="K44" s="721"/>
      <c r="L44" s="721"/>
      <c r="M44" s="721"/>
      <c r="N44" s="721"/>
      <c r="O44" s="721"/>
      <c r="P44" s="722"/>
      <c r="R44" s="38" t="s">
        <v>609</v>
      </c>
      <c r="S44" s="721"/>
      <c r="T44" s="721"/>
      <c r="U44" s="721"/>
      <c r="V44" s="721"/>
      <c r="W44" s="721"/>
      <c r="X44" s="721"/>
      <c r="Y44" s="721"/>
      <c r="Z44" s="721"/>
      <c r="AA44" s="721"/>
      <c r="AB44" s="721"/>
      <c r="AC44" s="721"/>
      <c r="AD44" s="721"/>
      <c r="AE44" s="721"/>
      <c r="AF44" s="722"/>
      <c r="AH44" s="38" t="s">
        <v>609</v>
      </c>
      <c r="AI44" s="721"/>
      <c r="AJ44" s="721"/>
      <c r="AK44" s="721"/>
      <c r="AL44" s="721"/>
      <c r="AM44" s="721"/>
      <c r="AN44" s="721"/>
      <c r="AO44" s="721"/>
      <c r="AP44" s="721"/>
      <c r="AQ44" s="721"/>
      <c r="AR44" s="721"/>
      <c r="AS44" s="721"/>
      <c r="AT44" s="721"/>
      <c r="AU44" s="721"/>
      <c r="AV44" s="722"/>
      <c r="AX44" s="38" t="s">
        <v>609</v>
      </c>
      <c r="AY44" s="721"/>
      <c r="AZ44" s="721"/>
      <c r="BA44" s="721"/>
      <c r="BB44" s="721"/>
      <c r="BC44" s="721"/>
      <c r="BD44" s="721"/>
      <c r="BE44" s="721"/>
      <c r="BF44" s="721"/>
      <c r="BG44" s="721"/>
      <c r="BH44" s="721"/>
      <c r="BI44" s="721"/>
      <c r="BJ44" s="721"/>
      <c r="BK44" s="721"/>
      <c r="BL44" s="722"/>
      <c r="BN44" s="38" t="s">
        <v>609</v>
      </c>
      <c r="BO44" s="721"/>
      <c r="BP44" s="721"/>
      <c r="BQ44" s="721"/>
      <c r="BR44" s="721"/>
      <c r="BS44" s="721"/>
      <c r="BT44" s="721"/>
      <c r="BU44" s="721"/>
      <c r="BV44" s="721"/>
      <c r="BW44" s="721"/>
      <c r="BX44" s="721"/>
      <c r="BY44" s="721"/>
      <c r="BZ44" s="721"/>
      <c r="CA44" s="721"/>
      <c r="CB44" s="722"/>
      <c r="CD44" s="38" t="s">
        <v>609</v>
      </c>
      <c r="CE44" s="721"/>
      <c r="CF44" s="721"/>
      <c r="CG44" s="721"/>
      <c r="CH44" s="721"/>
      <c r="CI44" s="721"/>
      <c r="CJ44" s="721"/>
      <c r="CK44" s="721"/>
      <c r="CL44" s="721"/>
      <c r="CM44" s="721"/>
      <c r="CN44" s="721"/>
      <c r="CO44" s="721"/>
      <c r="CP44" s="721"/>
      <c r="CQ44" s="721"/>
      <c r="CR44" s="722"/>
      <c r="CU44" s="723" t="s">
        <v>102</v>
      </c>
      <c r="CV44" s="38" t="s">
        <v>609</v>
      </c>
      <c r="CW44" s="721"/>
      <c r="CX44" s="721"/>
      <c r="CY44" s="721"/>
      <c r="CZ44" s="721"/>
      <c r="DA44" s="721"/>
      <c r="DB44" s="721"/>
      <c r="DC44" s="721"/>
      <c r="DD44" s="721"/>
      <c r="DE44" s="721"/>
      <c r="DF44" s="721"/>
      <c r="DG44" s="721"/>
      <c r="DH44" s="721"/>
      <c r="DI44" s="721"/>
      <c r="DJ44" s="722"/>
    </row>
    <row r="45" spans="2:114" s="38" customFormat="1">
      <c r="B45" s="687" t="s">
        <v>725</v>
      </c>
      <c r="P45" s="724"/>
      <c r="R45" s="687" t="s">
        <v>725</v>
      </c>
      <c r="AF45" s="724"/>
      <c r="AH45" s="687" t="s">
        <v>725</v>
      </c>
      <c r="AV45" s="724"/>
      <c r="AX45" s="687" t="s">
        <v>725</v>
      </c>
      <c r="BL45" s="724"/>
      <c r="BN45" s="687" t="s">
        <v>725</v>
      </c>
      <c r="CB45" s="724"/>
      <c r="CD45" s="687" t="s">
        <v>725</v>
      </c>
      <c r="CR45" s="724"/>
      <c r="CV45" s="687" t="s">
        <v>725</v>
      </c>
      <c r="DJ45" s="724"/>
    </row>
  </sheetData>
  <phoneticPr fontId="2" type="noConversion"/>
  <pageMargins left="0.59055118110236227" right="0.59055118110236227" top="0.78740157480314965" bottom="0.78740157480314965" header="0.39370078740157483" footer="0.39370078740157483"/>
  <pageSetup paperSize="9" scale="64" firstPageNumber="64" fitToWidth="7"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colBreaks count="6" manualBreakCount="6">
    <brk id="16" max="45" man="1"/>
    <brk id="32" max="45" man="1"/>
    <brk id="48" max="45" man="1"/>
    <brk id="64" max="45" man="1"/>
    <brk id="80" max="45" man="1"/>
    <brk id="97" max="45" man="1"/>
  </colBreaks>
</worksheet>
</file>

<file path=xl/worksheets/sheet26.xml><?xml version="1.0" encoding="utf-8"?>
<worksheet xmlns="http://schemas.openxmlformats.org/spreadsheetml/2006/main" xmlns:r="http://schemas.openxmlformats.org/officeDocument/2006/relationships">
  <sheetPr>
    <tabColor rgb="FF00B050"/>
  </sheetPr>
  <dimension ref="A1:CD45"/>
  <sheetViews>
    <sheetView zoomScaleNormal="100" zoomScaleSheetLayoutView="85" workbookViewId="0">
      <selection activeCell="K2" sqref="K2"/>
    </sheetView>
  </sheetViews>
  <sheetFormatPr baseColWidth="10" defaultRowHeight="12.75"/>
  <cols>
    <col min="1" max="1" width="4" customWidth="1"/>
    <col min="2" max="2" width="29.5703125" customWidth="1"/>
    <col min="3" max="13" width="12.42578125" customWidth="1"/>
    <col min="14" max="15" width="13.42578125" customWidth="1"/>
    <col min="16" max="16" width="11.42578125" style="95"/>
    <col min="17" max="17" width="4" customWidth="1"/>
    <col min="18" max="18" width="29.5703125" customWidth="1"/>
    <col min="19" max="29" width="12.42578125" customWidth="1"/>
    <col min="30" max="31" width="13.42578125" customWidth="1"/>
    <col min="32" max="32" width="11.42578125" style="95"/>
    <col min="33" max="33" width="4" customWidth="1"/>
    <col min="34" max="34" width="29.5703125" customWidth="1"/>
    <col min="35" max="45" width="12.42578125" customWidth="1"/>
    <col min="46" max="47" width="13.42578125" customWidth="1"/>
    <col min="48" max="48" width="11.42578125" style="95"/>
    <col min="49" max="49" width="4" customWidth="1"/>
    <col min="50" max="50" width="29.5703125" customWidth="1"/>
    <col min="51" max="61" width="12.42578125" customWidth="1"/>
    <col min="62" max="63" width="13.42578125" customWidth="1"/>
    <col min="64" max="64" width="12" style="95" customWidth="1"/>
    <col min="65" max="65" width="1.5703125" hidden="1" customWidth="1"/>
    <col min="66" max="66" width="4" customWidth="1"/>
    <col min="67" max="67" width="11.42578125" hidden="1" customWidth="1"/>
    <col min="68" max="68" width="29.5703125" customWidth="1"/>
    <col min="69" max="79" width="12.42578125" customWidth="1"/>
    <col min="80" max="81" width="13.42578125" customWidth="1"/>
  </cols>
  <sheetData>
    <row r="1" spans="1:82" ht="21">
      <c r="A1" s="10" t="s">
        <v>852</v>
      </c>
      <c r="B1" s="70"/>
      <c r="C1" s="70"/>
      <c r="D1" s="70"/>
      <c r="E1" s="70"/>
      <c r="F1" s="70"/>
      <c r="G1" s="70"/>
      <c r="H1" s="70"/>
      <c r="I1" s="70"/>
      <c r="J1" s="70"/>
      <c r="K1" s="70"/>
      <c r="L1" s="70"/>
      <c r="M1" s="70"/>
      <c r="N1" s="70"/>
      <c r="O1" s="70"/>
      <c r="P1" s="149"/>
      <c r="Q1" s="50"/>
      <c r="R1" s="70"/>
      <c r="S1" s="70"/>
      <c r="T1" s="70"/>
      <c r="U1" s="70"/>
      <c r="V1" s="70"/>
      <c r="W1" s="70"/>
      <c r="X1" s="70"/>
      <c r="Y1" s="70"/>
      <c r="Z1" s="70"/>
      <c r="AA1" s="70"/>
      <c r="AB1" s="70"/>
      <c r="AC1" s="70"/>
      <c r="AD1" s="70"/>
      <c r="AE1" s="70"/>
      <c r="AF1" s="149"/>
      <c r="AG1" s="50"/>
      <c r="AH1" s="70"/>
      <c r="AI1" s="70"/>
      <c r="AJ1" s="70"/>
      <c r="AK1" s="70"/>
      <c r="AL1" s="70"/>
      <c r="AM1" s="70"/>
      <c r="AN1" s="70"/>
      <c r="AO1" s="70"/>
      <c r="AP1" s="70"/>
      <c r="AQ1" s="70"/>
      <c r="AR1" s="70"/>
      <c r="AS1" s="70"/>
      <c r="AT1" s="70"/>
      <c r="AU1" s="70"/>
      <c r="AV1" s="149"/>
      <c r="AW1" s="127"/>
      <c r="AX1" s="128"/>
      <c r="AY1" s="128"/>
      <c r="AZ1" s="128"/>
      <c r="BA1" s="128"/>
      <c r="BB1" s="128"/>
      <c r="BC1" s="128"/>
      <c r="BD1" s="128"/>
      <c r="BE1" s="128"/>
      <c r="BF1" s="128"/>
      <c r="BG1" s="128"/>
      <c r="BH1" s="128"/>
      <c r="BI1" s="70"/>
      <c r="BJ1" s="70"/>
      <c r="BK1" s="70"/>
      <c r="BL1" s="149"/>
      <c r="BM1" s="127"/>
      <c r="BN1" s="127"/>
      <c r="BO1" s="129"/>
      <c r="BP1" s="129"/>
      <c r="BQ1" s="130"/>
      <c r="BR1" s="130"/>
      <c r="BS1" s="130"/>
      <c r="BT1" s="130"/>
      <c r="BU1" s="130"/>
      <c r="BV1" s="130"/>
      <c r="BW1" s="130"/>
      <c r="BX1" s="130"/>
      <c r="BY1" s="130"/>
      <c r="BZ1" s="130"/>
      <c r="CA1" s="130"/>
      <c r="CB1" s="130"/>
      <c r="CC1" s="130"/>
      <c r="CD1" s="159"/>
    </row>
    <row r="2" spans="1:82" ht="12.75" customHeight="1">
      <c r="A2" s="9"/>
      <c r="B2" s="70"/>
      <c r="C2" s="70"/>
      <c r="D2" s="70"/>
      <c r="E2" s="70"/>
      <c r="F2" s="70"/>
      <c r="G2" s="80"/>
      <c r="H2" s="70"/>
      <c r="I2" s="70"/>
      <c r="J2" s="70"/>
      <c r="K2" s="70"/>
      <c r="L2" s="70"/>
      <c r="M2" s="70"/>
      <c r="N2" s="70"/>
      <c r="O2" s="70"/>
      <c r="P2" s="149"/>
      <c r="Q2" s="50"/>
      <c r="R2" s="70"/>
      <c r="S2" s="70"/>
      <c r="T2" s="70"/>
      <c r="U2" s="70"/>
      <c r="V2" s="70"/>
      <c r="W2" s="70"/>
      <c r="X2" s="70"/>
      <c r="Y2" s="70"/>
      <c r="Z2" s="70"/>
      <c r="AA2" s="70"/>
      <c r="AB2" s="70"/>
      <c r="AC2" s="70"/>
      <c r="AD2" s="70"/>
      <c r="AE2" s="70"/>
      <c r="AF2" s="149"/>
      <c r="AG2" s="50"/>
      <c r="AH2" s="70"/>
      <c r="AI2" s="70"/>
      <c r="AJ2" s="70"/>
      <c r="AK2" s="70"/>
      <c r="AL2" s="70"/>
      <c r="AM2" s="70"/>
      <c r="AN2" s="70"/>
      <c r="AO2" s="70"/>
      <c r="AP2" s="70"/>
      <c r="AQ2" s="70"/>
      <c r="AR2" s="70"/>
      <c r="AS2" s="70"/>
      <c r="AT2" s="70"/>
      <c r="AU2" s="70"/>
      <c r="AV2" s="149"/>
      <c r="AW2" s="127"/>
      <c r="AX2" s="128"/>
      <c r="AY2" s="128"/>
      <c r="AZ2" s="128"/>
      <c r="BA2" s="128"/>
      <c r="BB2" s="128"/>
      <c r="BC2" s="128"/>
      <c r="BD2" s="128"/>
      <c r="BE2" s="128"/>
      <c r="BF2" s="128"/>
      <c r="BG2" s="128"/>
      <c r="BH2" s="128"/>
      <c r="BI2" s="70"/>
      <c r="BJ2" s="70"/>
      <c r="BK2" s="70"/>
      <c r="BL2" s="149"/>
      <c r="BM2" s="127"/>
      <c r="BN2" s="127"/>
      <c r="BO2" s="129"/>
      <c r="BP2" s="129"/>
      <c r="BQ2" s="130"/>
      <c r="BR2" s="130"/>
      <c r="BS2" s="130"/>
      <c r="BT2" s="130"/>
      <c r="BU2" s="130"/>
      <c r="BV2" s="130"/>
      <c r="BW2" s="130"/>
      <c r="BX2" s="130"/>
      <c r="BY2" s="130"/>
      <c r="BZ2" s="130"/>
      <c r="CA2" s="130"/>
      <c r="CB2" s="130"/>
      <c r="CC2" s="130"/>
      <c r="CD2" s="159"/>
    </row>
    <row r="3" spans="1:82">
      <c r="A3" s="13"/>
      <c r="B3" s="13"/>
      <c r="C3" s="13"/>
      <c r="D3" s="13"/>
      <c r="E3" s="13"/>
      <c r="F3" s="13"/>
      <c r="G3" s="17"/>
      <c r="H3" s="13"/>
      <c r="I3" s="13"/>
      <c r="J3" s="13"/>
      <c r="K3" s="13"/>
      <c r="L3" s="13"/>
      <c r="M3" s="13"/>
      <c r="N3" s="13"/>
      <c r="O3" s="13"/>
      <c r="P3" s="39"/>
      <c r="Q3" s="131"/>
      <c r="R3" s="13"/>
      <c r="S3" s="13"/>
      <c r="T3" s="13"/>
      <c r="U3" s="13"/>
      <c r="V3" s="13"/>
      <c r="W3" s="13"/>
      <c r="X3" s="13"/>
      <c r="Y3" s="13"/>
      <c r="Z3" s="13"/>
      <c r="AA3" s="13"/>
      <c r="AB3" s="13"/>
      <c r="AC3" s="13"/>
      <c r="AD3" s="13"/>
      <c r="AE3" s="13"/>
      <c r="AF3" s="39"/>
      <c r="AG3" s="131"/>
      <c r="AH3" s="13"/>
      <c r="AI3" s="13"/>
      <c r="AJ3" s="13"/>
      <c r="AK3" s="13"/>
      <c r="AL3" s="13"/>
      <c r="AM3" s="13"/>
      <c r="AN3" s="13"/>
      <c r="AO3" s="13"/>
      <c r="AP3" s="13"/>
      <c r="AQ3" s="13"/>
      <c r="AR3" s="13"/>
      <c r="AS3" s="13"/>
      <c r="AT3" s="13"/>
      <c r="AU3" s="13"/>
      <c r="AV3" s="39"/>
      <c r="AW3" s="40"/>
      <c r="AX3" s="40"/>
      <c r="AY3" s="40"/>
      <c r="AZ3" s="40"/>
      <c r="BA3" s="40"/>
      <c r="BB3" s="40"/>
      <c r="BC3" s="40"/>
      <c r="BD3" s="40"/>
      <c r="BE3" s="40"/>
      <c r="BF3" s="40"/>
      <c r="BG3" s="40"/>
      <c r="BH3" s="40"/>
      <c r="BI3" s="46"/>
      <c r="BJ3" s="46"/>
      <c r="BK3" s="46"/>
      <c r="BL3" s="155"/>
      <c r="BM3" s="40"/>
      <c r="BN3" s="40"/>
      <c r="BO3" s="58"/>
      <c r="BP3" s="58"/>
      <c r="BQ3" s="133"/>
      <c r="BR3" s="133"/>
      <c r="BS3" s="133"/>
      <c r="BT3" s="133"/>
      <c r="BU3" s="133"/>
      <c r="BV3" s="133"/>
      <c r="BW3" s="133"/>
      <c r="BX3" s="133"/>
      <c r="BY3" s="133"/>
      <c r="BZ3" s="133"/>
      <c r="CA3" s="133"/>
      <c r="CB3" s="133"/>
      <c r="CC3" s="133"/>
      <c r="CD3" s="160"/>
    </row>
    <row r="4" spans="1:82" ht="16.5">
      <c r="A4" s="109" t="s">
        <v>618</v>
      </c>
      <c r="B4" s="109"/>
      <c r="C4" s="109"/>
      <c r="D4" s="109"/>
      <c r="E4" s="109"/>
      <c r="F4" s="109"/>
      <c r="G4" s="291"/>
      <c r="H4" s="109"/>
      <c r="I4" s="109"/>
      <c r="J4" s="109"/>
      <c r="K4" s="109"/>
      <c r="L4" s="109"/>
      <c r="M4" s="109"/>
      <c r="N4" s="109"/>
      <c r="O4" s="109"/>
      <c r="P4" s="150"/>
      <c r="Q4" s="55" t="s">
        <v>372</v>
      </c>
      <c r="R4" s="55"/>
      <c r="S4" s="55"/>
      <c r="T4" s="55"/>
      <c r="U4" s="55"/>
      <c r="V4" s="55"/>
      <c r="W4" s="55"/>
      <c r="X4" s="55"/>
      <c r="Y4" s="55"/>
      <c r="Z4" s="55"/>
      <c r="AA4" s="55"/>
      <c r="AB4" s="55"/>
      <c r="AC4" s="55"/>
      <c r="AD4" s="55"/>
      <c r="AE4" s="55"/>
      <c r="AF4" s="153"/>
      <c r="AG4" s="55" t="s">
        <v>623</v>
      </c>
      <c r="AH4" s="55"/>
      <c r="AI4" s="55"/>
      <c r="AJ4" s="55"/>
      <c r="AK4" s="55"/>
      <c r="AL4" s="55"/>
      <c r="AM4" s="55"/>
      <c r="AN4" s="55"/>
      <c r="AO4" s="55"/>
      <c r="AP4" s="55"/>
      <c r="AQ4" s="55"/>
      <c r="AR4" s="55"/>
      <c r="AS4" s="55"/>
      <c r="AT4" s="55"/>
      <c r="AU4" s="55"/>
      <c r="AV4" s="153"/>
      <c r="AW4" s="55" t="s">
        <v>624</v>
      </c>
      <c r="AX4" s="55"/>
      <c r="AY4" s="55"/>
      <c r="AZ4" s="55"/>
      <c r="BA4" s="55"/>
      <c r="BB4" s="55"/>
      <c r="BC4" s="55"/>
      <c r="BD4" s="55"/>
      <c r="BE4" s="55"/>
      <c r="BF4" s="55"/>
      <c r="BG4" s="55"/>
      <c r="BH4" s="55"/>
      <c r="BI4" s="55"/>
      <c r="BJ4" s="55"/>
      <c r="BK4" s="55"/>
      <c r="BL4" s="153"/>
      <c r="BM4" s="55" t="s">
        <v>12</v>
      </c>
      <c r="BN4" s="55" t="s">
        <v>625</v>
      </c>
      <c r="BO4" s="134"/>
      <c r="BP4" s="134"/>
      <c r="BQ4" s="135"/>
      <c r="BR4" s="135"/>
      <c r="BS4" s="135"/>
      <c r="BT4" s="135"/>
      <c r="BU4" s="135"/>
      <c r="BV4" s="135"/>
      <c r="BW4" s="135"/>
      <c r="BX4" s="135"/>
      <c r="BY4" s="135"/>
      <c r="BZ4" s="135"/>
      <c r="CA4" s="135"/>
      <c r="CB4" s="135"/>
      <c r="CC4" s="135"/>
      <c r="CD4" s="161"/>
    </row>
    <row r="5" spans="1:82" ht="16.5">
      <c r="A5" s="288" t="s">
        <v>292</v>
      </c>
      <c r="B5" s="148"/>
      <c r="C5" s="148"/>
      <c r="D5" s="148"/>
      <c r="E5" s="148"/>
      <c r="F5" s="148"/>
      <c r="G5" s="148"/>
      <c r="H5" s="148"/>
      <c r="I5" s="148"/>
      <c r="J5" s="148"/>
      <c r="K5" s="148"/>
      <c r="L5" s="148"/>
      <c r="M5" s="148"/>
      <c r="N5" s="148"/>
      <c r="O5" s="148"/>
      <c r="P5" s="151"/>
      <c r="Q5" s="288"/>
      <c r="R5" s="107"/>
      <c r="S5" s="107"/>
      <c r="T5" s="107"/>
      <c r="U5" s="107"/>
      <c r="V5" s="107"/>
      <c r="W5" s="107"/>
      <c r="X5" s="107"/>
      <c r="Y5" s="107"/>
      <c r="Z5" s="107"/>
      <c r="AA5" s="107"/>
      <c r="AB5" s="107"/>
      <c r="AC5" s="107"/>
      <c r="AD5" s="107"/>
      <c r="AE5" s="107"/>
      <c r="AF5" s="154"/>
      <c r="AG5" s="288" t="s">
        <v>292</v>
      </c>
      <c r="AH5" s="107"/>
      <c r="AI5" s="107"/>
      <c r="AJ5" s="107"/>
      <c r="AK5" s="107"/>
      <c r="AL5" s="107"/>
      <c r="AM5" s="107"/>
      <c r="AN5" s="107"/>
      <c r="AO5" s="107"/>
      <c r="AP5" s="107"/>
      <c r="AQ5" s="107"/>
      <c r="AR5" s="107"/>
      <c r="AS5" s="107"/>
      <c r="AT5" s="107"/>
      <c r="AU5" s="107"/>
      <c r="AV5" s="154"/>
      <c r="AW5" s="288" t="s">
        <v>292</v>
      </c>
      <c r="AX5" s="109"/>
      <c r="AY5" s="109"/>
      <c r="AZ5" s="109"/>
      <c r="BA5" s="109"/>
      <c r="BB5" s="109"/>
      <c r="BC5" s="109"/>
      <c r="BD5" s="109"/>
      <c r="BE5" s="109"/>
      <c r="BF5" s="109"/>
      <c r="BG5" s="109"/>
      <c r="BH5" s="109"/>
      <c r="BI5" s="109"/>
      <c r="BJ5" s="109"/>
      <c r="BK5" s="109"/>
      <c r="BL5" s="150"/>
      <c r="BM5" s="107"/>
      <c r="BN5" s="288" t="s">
        <v>292</v>
      </c>
      <c r="BO5" s="137"/>
      <c r="BP5" s="137"/>
      <c r="BQ5" s="138"/>
      <c r="BR5" s="138"/>
      <c r="BS5" s="138"/>
      <c r="BT5" s="138"/>
      <c r="BU5" s="138"/>
      <c r="BV5" s="138"/>
      <c r="BW5" s="138"/>
      <c r="BX5" s="138"/>
      <c r="BY5" s="138"/>
      <c r="BZ5" s="138"/>
      <c r="CA5" s="138"/>
      <c r="CB5" s="138"/>
      <c r="CC5" s="138"/>
      <c r="CD5" s="162"/>
    </row>
    <row r="6" spans="1:82">
      <c r="B6" s="13"/>
      <c r="C6" s="13"/>
      <c r="D6" s="13"/>
      <c r="E6" s="13"/>
      <c r="F6" s="13"/>
      <c r="G6" s="13"/>
      <c r="H6" s="13"/>
      <c r="I6" s="13"/>
      <c r="J6" s="13"/>
      <c r="K6" s="13"/>
      <c r="L6" s="13"/>
      <c r="M6" s="13"/>
      <c r="N6" s="13"/>
      <c r="O6" s="13"/>
      <c r="P6" s="39"/>
      <c r="Q6" s="46"/>
      <c r="R6" s="13"/>
      <c r="S6" s="13"/>
      <c r="T6" s="13"/>
      <c r="U6" s="13"/>
      <c r="V6" s="13"/>
      <c r="W6" s="13"/>
      <c r="X6" s="13"/>
      <c r="Y6" s="13"/>
      <c r="Z6" s="13"/>
      <c r="AA6" s="13"/>
      <c r="AB6" s="13"/>
      <c r="AC6" s="13"/>
      <c r="AD6" s="13"/>
      <c r="AE6" s="13"/>
      <c r="AF6" s="39"/>
      <c r="AG6" s="69" t="s">
        <v>465</v>
      </c>
      <c r="AH6" s="13"/>
      <c r="AI6" s="13"/>
      <c r="AJ6" s="13"/>
      <c r="AK6" s="13"/>
      <c r="AL6" s="13"/>
      <c r="AM6" s="13"/>
      <c r="AN6" s="13"/>
      <c r="AO6" s="13"/>
      <c r="AP6" s="13"/>
      <c r="AQ6" s="13"/>
      <c r="AR6" s="13"/>
      <c r="AS6" s="13"/>
      <c r="AT6" s="13"/>
      <c r="AU6" s="13"/>
      <c r="AV6" s="39"/>
      <c r="AW6" s="69" t="s">
        <v>308</v>
      </c>
      <c r="AX6" s="40"/>
      <c r="AY6" s="40"/>
      <c r="AZ6" s="40"/>
      <c r="BA6" s="40"/>
      <c r="BB6" s="40"/>
      <c r="BC6" s="40"/>
      <c r="BD6" s="40"/>
      <c r="BE6" s="40"/>
      <c r="BF6" s="40"/>
      <c r="BG6" s="40"/>
      <c r="BH6" s="40"/>
      <c r="BI6" s="46"/>
      <c r="BJ6" s="46"/>
      <c r="BK6" s="46"/>
      <c r="BL6" s="155"/>
      <c r="BM6" s="139"/>
      <c r="BO6" s="58"/>
      <c r="BP6" s="58"/>
      <c r="BQ6" s="133"/>
      <c r="BR6" s="133"/>
      <c r="BS6" s="133"/>
      <c r="BT6" s="133"/>
      <c r="BU6" s="133"/>
      <c r="BV6" s="133"/>
      <c r="BW6" s="133"/>
      <c r="BX6" s="133"/>
      <c r="BY6" s="133"/>
      <c r="BZ6" s="133"/>
      <c r="CA6" s="133"/>
      <c r="CB6" s="133"/>
      <c r="CC6" s="133"/>
      <c r="CD6" s="160"/>
    </row>
    <row r="7" spans="1:82">
      <c r="A7" s="69" t="s">
        <v>619</v>
      </c>
      <c r="B7" s="13"/>
      <c r="C7" s="13"/>
      <c r="D7" s="13"/>
      <c r="E7" s="13"/>
      <c r="F7" s="13"/>
      <c r="G7" s="13"/>
      <c r="H7" s="13"/>
      <c r="I7" s="13"/>
      <c r="J7" s="13"/>
      <c r="K7" s="13"/>
      <c r="L7" s="13"/>
      <c r="M7" s="13"/>
      <c r="N7" s="13"/>
      <c r="O7" s="13"/>
      <c r="P7" s="39"/>
      <c r="Q7" s="69" t="s">
        <v>621</v>
      </c>
      <c r="R7" s="13"/>
      <c r="S7" s="13"/>
      <c r="T7" s="13"/>
      <c r="U7" s="13"/>
      <c r="V7" s="13"/>
      <c r="W7" s="13"/>
      <c r="X7" s="13"/>
      <c r="Y7" s="13"/>
      <c r="Z7" s="13"/>
      <c r="AA7" s="13"/>
      <c r="AB7" s="13"/>
      <c r="AC7" s="13"/>
      <c r="AD7" s="13"/>
      <c r="AE7" s="13"/>
      <c r="AF7" s="39"/>
      <c r="AG7" s="69" t="s">
        <v>619</v>
      </c>
      <c r="AH7" s="13"/>
      <c r="AI7" s="13"/>
      <c r="AJ7" s="13"/>
      <c r="AK7" s="13"/>
      <c r="AL7" s="13"/>
      <c r="AM7" s="13"/>
      <c r="AN7" s="13"/>
      <c r="AO7" s="13"/>
      <c r="AP7" s="13"/>
      <c r="AQ7" s="13"/>
      <c r="AR7" s="13"/>
      <c r="AS7" s="13"/>
      <c r="AT7" s="13"/>
      <c r="AU7" s="13"/>
      <c r="AV7" s="39"/>
      <c r="AW7" s="69" t="s">
        <v>619</v>
      </c>
      <c r="AX7" s="40"/>
      <c r="AY7" s="40"/>
      <c r="AZ7" s="40"/>
      <c r="BA7" s="40"/>
      <c r="BB7" s="40"/>
      <c r="BC7" s="40"/>
      <c r="BD7" s="40"/>
      <c r="BE7" s="40"/>
      <c r="BF7" s="40"/>
      <c r="BG7" s="40"/>
      <c r="BH7" s="40"/>
      <c r="BI7" s="46"/>
      <c r="BJ7" s="46"/>
      <c r="BK7" s="46"/>
      <c r="BL7" s="155"/>
      <c r="BM7" s="40" t="s">
        <v>17</v>
      </c>
      <c r="BN7" s="69" t="s">
        <v>310</v>
      </c>
      <c r="BO7" s="58"/>
      <c r="BP7" s="58"/>
      <c r="BQ7" s="133"/>
      <c r="BR7" s="133"/>
      <c r="BS7" s="133"/>
      <c r="BT7" s="133"/>
      <c r="BU7" s="133"/>
      <c r="BV7" s="133"/>
      <c r="BW7" s="133"/>
      <c r="BX7" s="133"/>
      <c r="BY7" s="133"/>
      <c r="BZ7" s="133"/>
      <c r="CA7" s="133"/>
      <c r="CB7" s="133"/>
      <c r="CC7" s="133"/>
      <c r="CD7" s="160"/>
    </row>
    <row r="8" spans="1:82">
      <c r="A8" s="69" t="s">
        <v>620</v>
      </c>
      <c r="B8" s="140"/>
      <c r="C8" s="13"/>
      <c r="D8" s="13"/>
      <c r="E8" s="13"/>
      <c r="F8" s="13"/>
      <c r="G8" s="13"/>
      <c r="H8" s="13"/>
      <c r="I8" s="13"/>
      <c r="J8" s="13"/>
      <c r="K8" s="13"/>
      <c r="L8" s="13"/>
      <c r="M8" s="13"/>
      <c r="N8" s="13"/>
      <c r="O8" s="13"/>
      <c r="P8" s="39"/>
      <c r="Q8" s="69" t="s">
        <v>622</v>
      </c>
      <c r="R8" s="13"/>
      <c r="S8" s="13"/>
      <c r="T8" s="13"/>
      <c r="U8" s="13"/>
      <c r="V8" s="13"/>
      <c r="W8" s="13"/>
      <c r="X8" s="13"/>
      <c r="Y8" s="13"/>
      <c r="Z8" s="13"/>
      <c r="AA8" s="13"/>
      <c r="AB8" s="13"/>
      <c r="AC8" s="13"/>
      <c r="AD8" s="13"/>
      <c r="AE8" s="13"/>
      <c r="AF8" s="39"/>
      <c r="AG8" s="69" t="s">
        <v>620</v>
      </c>
      <c r="AH8" s="13"/>
      <c r="AI8" s="13"/>
      <c r="AJ8" s="13"/>
      <c r="AK8" s="13"/>
      <c r="AL8" s="13"/>
      <c r="AM8" s="13"/>
      <c r="AN8" s="13"/>
      <c r="AO8" s="13"/>
      <c r="AP8" s="13"/>
      <c r="AQ8" s="13"/>
      <c r="AR8" s="13"/>
      <c r="AS8" s="13"/>
      <c r="AT8" s="13"/>
      <c r="AU8" s="13"/>
      <c r="AV8" s="39"/>
      <c r="AW8" s="69" t="s">
        <v>620</v>
      </c>
      <c r="AX8" s="40"/>
      <c r="AY8" s="40"/>
      <c r="AZ8" s="40"/>
      <c r="BA8" s="40"/>
      <c r="BB8" s="40"/>
      <c r="BC8" s="40"/>
      <c r="BD8" s="40"/>
      <c r="BE8" s="40"/>
      <c r="BF8" s="40"/>
      <c r="BG8" s="40"/>
      <c r="BH8" s="40"/>
      <c r="BI8" s="46"/>
      <c r="BJ8" s="46"/>
      <c r="BK8" s="46"/>
      <c r="BL8" s="155"/>
      <c r="BM8" s="40"/>
      <c r="BN8" s="69" t="s">
        <v>619</v>
      </c>
      <c r="BO8" s="58"/>
      <c r="BP8" s="58"/>
      <c r="BQ8" s="133"/>
      <c r="BR8" s="133"/>
      <c r="BS8" s="133"/>
      <c r="BT8" s="133"/>
      <c r="BU8" s="133"/>
      <c r="BV8" s="133"/>
      <c r="BW8" s="133"/>
      <c r="BX8" s="133"/>
      <c r="BY8" s="133"/>
      <c r="BZ8" s="133"/>
      <c r="CA8" s="133"/>
      <c r="CB8" s="133"/>
      <c r="CC8" s="133"/>
      <c r="CD8" s="160"/>
    </row>
    <row r="9" spans="1:82">
      <c r="A9" s="13"/>
      <c r="B9" s="8"/>
      <c r="C9" s="8"/>
      <c r="D9" s="8"/>
      <c r="E9" s="8"/>
      <c r="F9" s="8"/>
      <c r="G9" s="8"/>
      <c r="H9" s="8"/>
      <c r="I9" s="8"/>
      <c r="J9" s="8"/>
      <c r="K9" s="8"/>
      <c r="L9" s="8"/>
      <c r="M9" s="8"/>
      <c r="N9" s="8"/>
      <c r="O9" s="8"/>
      <c r="P9" s="16"/>
      <c r="Q9" s="8"/>
      <c r="R9" s="140"/>
      <c r="S9" s="8"/>
      <c r="T9" s="8"/>
      <c r="U9" s="8"/>
      <c r="V9" s="8"/>
      <c r="W9" s="8"/>
      <c r="X9" s="8"/>
      <c r="Y9" s="8"/>
      <c r="Z9" s="8"/>
      <c r="AA9" s="8"/>
      <c r="AB9" s="8"/>
      <c r="AC9" s="8"/>
      <c r="AD9" s="8"/>
      <c r="AE9" s="8"/>
      <c r="AF9" s="16"/>
      <c r="AH9" s="8"/>
      <c r="AI9" s="8"/>
      <c r="AJ9" s="8"/>
      <c r="AK9" s="8"/>
      <c r="AL9" s="8"/>
      <c r="AM9" s="8"/>
      <c r="AN9" s="8"/>
      <c r="AO9" s="8"/>
      <c r="AP9" s="8"/>
      <c r="AQ9" s="8"/>
      <c r="AR9" s="8"/>
      <c r="AS9" s="8"/>
      <c r="AT9" s="8"/>
      <c r="AU9" s="8"/>
      <c r="AV9" s="16"/>
      <c r="AX9" s="111"/>
      <c r="AY9" s="111"/>
      <c r="AZ9" s="111"/>
      <c r="BA9" s="111"/>
      <c r="BB9" s="111"/>
      <c r="BC9" s="111"/>
      <c r="BD9" s="111"/>
      <c r="BE9" s="111"/>
      <c r="BF9" s="111"/>
      <c r="BG9" s="111"/>
      <c r="BH9" s="111"/>
      <c r="BI9" s="46"/>
      <c r="BJ9" s="46"/>
      <c r="BK9" s="46"/>
      <c r="BL9" s="155"/>
      <c r="BM9" s="111"/>
      <c r="BN9" s="69" t="s">
        <v>620</v>
      </c>
      <c r="BO9" s="58"/>
      <c r="BP9" s="58"/>
      <c r="BQ9" s="133"/>
      <c r="BR9" s="133"/>
      <c r="BS9" s="133"/>
      <c r="BT9" s="133"/>
      <c r="BU9" s="133"/>
      <c r="BV9" s="133"/>
      <c r="BW9" s="133"/>
      <c r="BX9" s="133"/>
      <c r="BY9" s="133"/>
      <c r="BZ9" s="133"/>
      <c r="CA9" s="133"/>
      <c r="CB9" s="133"/>
      <c r="CC9" s="133"/>
      <c r="CD9" s="160"/>
    </row>
    <row r="10" spans="1:82">
      <c r="B10" s="13"/>
      <c r="C10" s="13"/>
      <c r="D10" s="13"/>
      <c r="E10" s="13"/>
      <c r="F10" s="13"/>
      <c r="G10" s="13"/>
      <c r="H10" s="13"/>
      <c r="I10" s="13"/>
      <c r="J10" s="13"/>
      <c r="K10" s="13"/>
      <c r="L10" s="13"/>
      <c r="M10" s="13"/>
      <c r="N10" s="13"/>
      <c r="O10" s="13"/>
      <c r="P10" s="39"/>
      <c r="R10" s="13"/>
      <c r="S10" s="13"/>
      <c r="T10" s="13"/>
      <c r="U10" s="13"/>
      <c r="V10" s="13"/>
      <c r="W10" s="13"/>
      <c r="X10" s="13"/>
      <c r="Y10" s="13"/>
      <c r="Z10" s="13"/>
      <c r="AA10" s="13"/>
      <c r="AB10" s="13"/>
      <c r="AC10" s="13"/>
      <c r="AD10" s="13"/>
      <c r="AE10" s="13"/>
      <c r="AF10" s="39"/>
      <c r="AG10" s="142"/>
      <c r="AH10" s="13"/>
      <c r="AI10" s="13"/>
      <c r="AJ10" s="13"/>
      <c r="AK10" s="13"/>
      <c r="AL10" s="13"/>
      <c r="AM10" s="13"/>
      <c r="AN10" s="13"/>
      <c r="AO10" s="13"/>
      <c r="AP10" s="13"/>
      <c r="AQ10" s="13"/>
      <c r="AR10" s="13"/>
      <c r="AS10" s="13"/>
      <c r="AT10" s="13"/>
      <c r="AU10" s="13"/>
      <c r="AV10" s="39"/>
      <c r="AX10" s="40"/>
      <c r="AY10" s="40"/>
      <c r="AZ10" s="40"/>
      <c r="BA10" s="40"/>
      <c r="BB10" s="40"/>
      <c r="BC10" s="40"/>
      <c r="BD10" s="40"/>
      <c r="BE10" s="40"/>
      <c r="BF10" s="40"/>
      <c r="BG10" s="40"/>
      <c r="BH10" s="40"/>
      <c r="BI10" s="46"/>
      <c r="BJ10" s="46"/>
      <c r="BK10" s="46"/>
      <c r="BL10" s="155"/>
      <c r="BM10" s="142" t="s">
        <v>18</v>
      </c>
      <c r="BO10" s="141"/>
      <c r="BP10" s="141"/>
      <c r="BQ10" s="87"/>
      <c r="BR10" s="87"/>
      <c r="BS10" s="87"/>
      <c r="BT10" s="87"/>
      <c r="BU10" s="87"/>
      <c r="BV10" s="87"/>
      <c r="BW10" s="87"/>
      <c r="BX10" s="87"/>
      <c r="BY10" s="87"/>
      <c r="BZ10" s="87"/>
      <c r="CA10" s="87"/>
      <c r="CB10" s="87"/>
      <c r="CC10" s="87"/>
      <c r="CD10" s="163"/>
    </row>
    <row r="11" spans="1:82">
      <c r="A11" s="60" t="s">
        <v>284</v>
      </c>
      <c r="B11" s="13"/>
      <c r="C11" s="13"/>
      <c r="D11" s="13"/>
      <c r="E11" s="13"/>
      <c r="F11" s="13"/>
      <c r="G11" s="13"/>
      <c r="H11" s="13"/>
      <c r="I11" s="13"/>
      <c r="J11" s="13"/>
      <c r="K11" s="13"/>
      <c r="L11" s="13"/>
      <c r="M11" s="13"/>
      <c r="N11" s="13"/>
      <c r="O11" s="13"/>
      <c r="P11" s="39"/>
      <c r="Q11" s="60" t="s">
        <v>317</v>
      </c>
      <c r="R11" s="13"/>
      <c r="S11" s="13"/>
      <c r="T11" s="13"/>
      <c r="U11" s="13"/>
      <c r="V11" s="13"/>
      <c r="W11" s="13"/>
      <c r="X11" s="13"/>
      <c r="Y11" s="13"/>
      <c r="Z11" s="13"/>
      <c r="AA11" s="13"/>
      <c r="AB11" s="13"/>
      <c r="AC11" s="13"/>
      <c r="AD11" s="13"/>
      <c r="AE11" s="13"/>
      <c r="AF11" s="39"/>
      <c r="AG11" s="142"/>
      <c r="AH11" s="13"/>
      <c r="AI11" s="13"/>
      <c r="AJ11" s="13"/>
      <c r="AK11" s="13"/>
      <c r="AL11" s="13"/>
      <c r="AM11" s="13"/>
      <c r="AN11" s="13"/>
      <c r="AO11" s="13"/>
      <c r="AP11" s="13"/>
      <c r="AQ11" s="13"/>
      <c r="AR11" s="13"/>
      <c r="AS11" s="13"/>
      <c r="AT11" s="13"/>
      <c r="AU11" s="13"/>
      <c r="AV11" s="39"/>
      <c r="AW11" s="142"/>
      <c r="BN11" s="142"/>
      <c r="BO11" s="141"/>
      <c r="BP11" s="141"/>
      <c r="BQ11" s="87"/>
      <c r="BR11" s="87"/>
      <c r="BS11" s="87"/>
      <c r="BT11" s="87"/>
      <c r="BU11" s="87"/>
      <c r="BV11" s="87"/>
      <c r="BW11" s="87"/>
      <c r="BX11" s="87"/>
      <c r="BY11" s="87"/>
      <c r="BZ11" s="87"/>
      <c r="CA11" s="87"/>
      <c r="CB11" s="87"/>
      <c r="CC11" s="87"/>
      <c r="CD11" s="163"/>
    </row>
    <row r="12" spans="1:82">
      <c r="B12" s="13"/>
      <c r="C12" s="13"/>
      <c r="D12" s="13"/>
      <c r="E12" s="13"/>
      <c r="F12" s="13"/>
      <c r="G12" s="13"/>
      <c r="H12" s="13"/>
      <c r="I12" s="13"/>
      <c r="J12" s="13"/>
      <c r="K12" s="13"/>
      <c r="L12" s="13"/>
      <c r="M12" s="13"/>
      <c r="N12" s="13"/>
      <c r="O12" s="13"/>
      <c r="P12" s="39"/>
      <c r="Q12" s="13"/>
      <c r="R12" s="13"/>
      <c r="S12" s="13"/>
      <c r="T12" s="13"/>
      <c r="U12" s="13"/>
      <c r="V12" s="13"/>
      <c r="W12" s="13"/>
      <c r="X12" s="13"/>
      <c r="Y12" s="13"/>
      <c r="Z12" s="13"/>
      <c r="AA12" s="13"/>
      <c r="AB12" s="13"/>
      <c r="AC12" s="13"/>
      <c r="AD12" s="13"/>
      <c r="AE12" s="13"/>
      <c r="AF12" s="39"/>
      <c r="AG12" s="8"/>
      <c r="AH12" s="13"/>
      <c r="AI12" s="13"/>
      <c r="AJ12" s="13"/>
      <c r="AK12" s="13"/>
      <c r="AL12" s="13"/>
      <c r="AM12" s="13"/>
      <c r="AN12" s="13"/>
      <c r="AO12" s="13"/>
      <c r="AP12" s="13"/>
      <c r="AQ12" s="13"/>
      <c r="AR12" s="13"/>
      <c r="AS12" s="13"/>
      <c r="AT12" s="13"/>
      <c r="AU12" s="13"/>
      <c r="AV12" s="39"/>
      <c r="AX12" s="40"/>
      <c r="AY12" s="40"/>
      <c r="AZ12" s="40"/>
      <c r="BA12" s="40"/>
      <c r="BB12" s="40"/>
      <c r="BC12" s="40"/>
      <c r="BD12" s="40"/>
      <c r="BE12" s="40"/>
      <c r="BF12" s="40"/>
      <c r="BG12" s="40"/>
      <c r="BH12" s="40"/>
      <c r="BI12" s="13"/>
      <c r="BJ12" s="13"/>
      <c r="BK12" s="13"/>
      <c r="BL12" s="39"/>
      <c r="BM12" s="40"/>
      <c r="BO12" s="141"/>
      <c r="BP12" s="141"/>
      <c r="BQ12" s="87"/>
      <c r="BR12" s="87"/>
      <c r="BS12" s="87"/>
      <c r="BT12" s="87"/>
      <c r="BU12" s="87"/>
      <c r="BV12" s="87"/>
      <c r="BW12" s="87"/>
      <c r="BX12" s="87"/>
      <c r="BY12" s="87"/>
      <c r="BZ12" s="87"/>
      <c r="CA12" s="87"/>
      <c r="CB12" s="87"/>
      <c r="CC12" s="87"/>
      <c r="CD12" s="163"/>
    </row>
    <row r="13" spans="1:82">
      <c r="B13" s="13"/>
      <c r="C13" s="13"/>
      <c r="D13" s="13"/>
      <c r="E13" s="13"/>
      <c r="F13" s="13"/>
      <c r="G13" s="13"/>
      <c r="H13" s="13"/>
      <c r="I13" s="13"/>
      <c r="J13" s="13"/>
      <c r="K13" s="13"/>
      <c r="L13" s="13"/>
      <c r="M13" s="13"/>
      <c r="N13" s="13"/>
      <c r="O13" s="13"/>
      <c r="P13" s="39"/>
      <c r="Q13" s="13"/>
      <c r="R13" s="13"/>
      <c r="S13" s="13"/>
      <c r="T13" s="13"/>
      <c r="U13" s="13"/>
      <c r="V13" s="13"/>
      <c r="W13" s="13"/>
      <c r="X13" s="13"/>
      <c r="Y13" s="13"/>
      <c r="Z13" s="13"/>
      <c r="AA13" s="13"/>
      <c r="AB13" s="13"/>
      <c r="AC13" s="13"/>
      <c r="AD13" s="13"/>
      <c r="AE13" s="13"/>
      <c r="AF13" s="39"/>
      <c r="AG13" s="13"/>
      <c r="AH13" s="13"/>
      <c r="AI13" s="13"/>
      <c r="AJ13" s="13"/>
      <c r="AK13" s="13"/>
      <c r="AL13" s="13"/>
      <c r="AM13" s="13"/>
      <c r="AN13" s="13"/>
      <c r="AO13" s="13"/>
      <c r="AP13" s="13"/>
      <c r="AQ13" s="13"/>
      <c r="AR13" s="13"/>
      <c r="AS13" s="13"/>
      <c r="AT13" s="13"/>
      <c r="AU13" s="13"/>
      <c r="AV13" s="39"/>
      <c r="AW13" s="40"/>
      <c r="AX13" s="40"/>
      <c r="AY13" s="40"/>
      <c r="AZ13" s="40"/>
      <c r="BA13" s="40"/>
      <c r="BB13" s="40"/>
      <c r="BC13" s="40"/>
      <c r="BD13" s="40"/>
      <c r="BE13" s="40"/>
      <c r="BF13" s="40"/>
      <c r="BG13" s="40"/>
      <c r="BH13" s="40"/>
      <c r="BI13" s="13"/>
      <c r="BJ13" s="13"/>
      <c r="BK13" s="13"/>
      <c r="BL13" s="39"/>
      <c r="BM13" s="40"/>
      <c r="BN13" s="132"/>
      <c r="BO13" s="141"/>
      <c r="BP13" s="141"/>
      <c r="BQ13" s="87"/>
      <c r="BR13" s="87"/>
      <c r="BS13" s="87"/>
      <c r="BT13" s="87"/>
      <c r="BU13" s="87"/>
      <c r="BV13" s="87"/>
      <c r="BW13" s="87"/>
      <c r="BX13" s="87"/>
      <c r="BY13" s="87"/>
      <c r="BZ13" s="87"/>
      <c r="CA13" s="87"/>
      <c r="CB13" s="87"/>
      <c r="CC13" s="87"/>
      <c r="CD13" s="163"/>
    </row>
    <row r="14" spans="1:82">
      <c r="A14" s="143"/>
      <c r="B14" s="143"/>
      <c r="C14" s="143"/>
      <c r="D14" s="143"/>
      <c r="E14" s="143"/>
      <c r="F14" s="143"/>
      <c r="G14" s="143"/>
      <c r="H14" s="143"/>
      <c r="I14" s="143"/>
      <c r="J14" s="143"/>
      <c r="K14" s="143"/>
      <c r="L14" s="143"/>
      <c r="M14" s="143"/>
      <c r="N14" s="143"/>
      <c r="O14" s="143"/>
      <c r="P14" s="152"/>
      <c r="Q14" s="143"/>
      <c r="R14" s="143"/>
      <c r="S14" s="143"/>
      <c r="T14" s="143"/>
      <c r="U14" s="143"/>
      <c r="V14" s="143"/>
      <c r="W14" s="143"/>
      <c r="X14" s="143"/>
      <c r="Y14" s="143"/>
      <c r="Z14" s="143"/>
      <c r="AA14" s="143"/>
      <c r="AB14" s="143"/>
      <c r="AC14" s="143"/>
      <c r="AD14" s="143"/>
      <c r="AE14" s="143"/>
      <c r="AF14" s="152"/>
      <c r="AG14" s="143"/>
      <c r="AH14" s="143"/>
      <c r="AI14" s="143"/>
      <c r="AJ14" s="143"/>
      <c r="AK14" s="143"/>
      <c r="AL14" s="143"/>
      <c r="AM14" s="143"/>
      <c r="AN14" s="143"/>
      <c r="AO14" s="143"/>
      <c r="AP14" s="143"/>
      <c r="AQ14" s="143"/>
      <c r="AR14" s="143"/>
      <c r="AS14" s="143"/>
      <c r="AT14" s="143"/>
      <c r="AU14" s="143"/>
      <c r="AV14" s="152"/>
      <c r="AW14" s="144"/>
      <c r="AX14" s="144"/>
      <c r="AY14" s="144"/>
      <c r="AZ14" s="144"/>
      <c r="BA14" s="144"/>
      <c r="BB14" s="144"/>
      <c r="BC14" s="144"/>
      <c r="BD14" s="144"/>
      <c r="BE14" s="144"/>
      <c r="BF14" s="144"/>
      <c r="BG14" s="144"/>
      <c r="BH14" s="144"/>
      <c r="BI14" s="143"/>
      <c r="BJ14" s="143"/>
      <c r="BK14" s="143"/>
      <c r="BL14" s="152"/>
      <c r="BM14" s="144"/>
      <c r="BN14" s="145"/>
      <c r="BO14" s="146"/>
      <c r="BP14" s="146"/>
      <c r="BQ14" s="147"/>
      <c r="BR14" s="147"/>
      <c r="BS14" s="147"/>
      <c r="BT14" s="147"/>
      <c r="BU14" s="147"/>
      <c r="BV14" s="147"/>
      <c r="BW14" s="147"/>
      <c r="BX14" s="147"/>
      <c r="BY14" s="147"/>
      <c r="BZ14" s="147"/>
      <c r="CA14" s="147"/>
      <c r="CB14" s="147"/>
      <c r="CC14" s="147"/>
      <c r="CD14" s="164"/>
    </row>
    <row r="15" spans="1:82">
      <c r="A15" s="117"/>
      <c r="B15" s="118"/>
      <c r="C15" s="118"/>
      <c r="D15" s="118"/>
      <c r="E15" s="118"/>
      <c r="F15" s="118"/>
      <c r="G15" s="118"/>
      <c r="H15" s="118"/>
      <c r="I15" s="118"/>
      <c r="J15" s="118"/>
      <c r="K15" s="118"/>
      <c r="L15" s="118"/>
      <c r="M15" s="114"/>
      <c r="N15" s="114"/>
      <c r="O15" s="114"/>
      <c r="P15" s="115" t="s">
        <v>105</v>
      </c>
      <c r="Q15" s="117"/>
      <c r="R15" s="118"/>
      <c r="S15" s="118"/>
      <c r="T15" s="118"/>
      <c r="U15" s="118"/>
      <c r="V15" s="118"/>
      <c r="W15" s="118"/>
      <c r="X15" s="118"/>
      <c r="Y15" s="118"/>
      <c r="Z15" s="118"/>
      <c r="AA15" s="118"/>
      <c r="AB15" s="118"/>
      <c r="AC15" s="114"/>
      <c r="AD15" s="114"/>
      <c r="AE15" s="114"/>
      <c r="AF15" s="115" t="s">
        <v>105</v>
      </c>
      <c r="AG15" s="117"/>
      <c r="AH15" s="118"/>
      <c r="AI15" s="118"/>
      <c r="AJ15" s="118"/>
      <c r="AK15" s="118"/>
      <c r="AL15" s="118"/>
      <c r="AM15" s="118"/>
      <c r="AN15" s="118"/>
      <c r="AO15" s="118"/>
      <c r="AP15" s="118"/>
      <c r="AQ15" s="118"/>
      <c r="AR15" s="118"/>
      <c r="AS15" s="114"/>
      <c r="AT15" s="114"/>
      <c r="AU15" s="114"/>
      <c r="AV15" s="115" t="s">
        <v>107</v>
      </c>
      <c r="AW15" s="117"/>
      <c r="AX15" s="118"/>
      <c r="AY15" s="118"/>
      <c r="AZ15" s="118"/>
      <c r="BA15" s="118"/>
      <c r="BB15" s="118"/>
      <c r="BC15" s="118"/>
      <c r="BD15" s="118"/>
      <c r="BE15" s="118"/>
      <c r="BF15" s="118"/>
      <c r="BG15" s="118"/>
      <c r="BH15" s="118"/>
      <c r="BI15" s="114"/>
      <c r="BJ15" s="114"/>
      <c r="BK15" s="114"/>
      <c r="BL15" s="121" t="s">
        <v>107</v>
      </c>
      <c r="BM15" s="117"/>
      <c r="BN15" s="117"/>
      <c r="BO15" s="118" t="s">
        <v>285</v>
      </c>
      <c r="BP15" s="118"/>
      <c r="BQ15" s="118"/>
      <c r="BR15" s="118"/>
      <c r="BS15" s="118"/>
      <c r="BT15" s="118"/>
      <c r="BU15" s="118"/>
      <c r="BV15" s="118"/>
      <c r="BW15" s="118"/>
      <c r="BX15" s="118"/>
      <c r="BY15" s="118"/>
      <c r="BZ15" s="118"/>
      <c r="CA15" s="114"/>
      <c r="CB15" s="114"/>
      <c r="CC15" s="114"/>
      <c r="CD15" s="121" t="s">
        <v>107</v>
      </c>
    </row>
    <row r="16" spans="1:82">
      <c r="A16" s="7"/>
      <c r="B16" s="7"/>
      <c r="C16" s="7"/>
      <c r="D16" s="7"/>
      <c r="CD16" s="95"/>
    </row>
    <row r="17" spans="2:82">
      <c r="B17" s="65" t="s">
        <v>286</v>
      </c>
      <c r="C17" s="278" t="s">
        <v>42</v>
      </c>
      <c r="D17" s="278" t="s">
        <v>133</v>
      </c>
      <c r="E17" s="278" t="s">
        <v>135</v>
      </c>
      <c r="F17" s="278" t="s">
        <v>43</v>
      </c>
      <c r="G17" s="278" t="s">
        <v>44</v>
      </c>
      <c r="H17" s="278" t="s">
        <v>45</v>
      </c>
      <c r="I17" s="278" t="s">
        <v>46</v>
      </c>
      <c r="J17" s="278" t="s">
        <v>137</v>
      </c>
      <c r="K17" s="278" t="s">
        <v>138</v>
      </c>
      <c r="L17" s="278" t="s">
        <v>139</v>
      </c>
      <c r="M17" s="279">
        <v>100000</v>
      </c>
      <c r="N17" s="280" t="s">
        <v>275</v>
      </c>
      <c r="O17" s="280" t="s">
        <v>275</v>
      </c>
      <c r="P17" s="280" t="s">
        <v>84</v>
      </c>
      <c r="R17" s="65" t="s">
        <v>286</v>
      </c>
      <c r="S17" s="278" t="s">
        <v>42</v>
      </c>
      <c r="T17" s="278" t="s">
        <v>133</v>
      </c>
      <c r="U17" s="278" t="s">
        <v>135</v>
      </c>
      <c r="V17" s="278" t="s">
        <v>43</v>
      </c>
      <c r="W17" s="278" t="s">
        <v>44</v>
      </c>
      <c r="X17" s="278" t="s">
        <v>45</v>
      </c>
      <c r="Y17" s="278" t="s">
        <v>46</v>
      </c>
      <c r="Z17" s="278" t="s">
        <v>137</v>
      </c>
      <c r="AA17" s="278" t="s">
        <v>138</v>
      </c>
      <c r="AB17" s="278" t="s">
        <v>139</v>
      </c>
      <c r="AC17" s="279">
        <v>100000</v>
      </c>
      <c r="AD17" s="280" t="s">
        <v>275</v>
      </c>
      <c r="AE17" s="280" t="s">
        <v>275</v>
      </c>
      <c r="AF17" s="280" t="s">
        <v>84</v>
      </c>
      <c r="AH17" s="65" t="s">
        <v>286</v>
      </c>
      <c r="AI17" s="278" t="s">
        <v>42</v>
      </c>
      <c r="AJ17" s="278" t="s">
        <v>133</v>
      </c>
      <c r="AK17" s="278" t="s">
        <v>135</v>
      </c>
      <c r="AL17" s="278" t="s">
        <v>43</v>
      </c>
      <c r="AM17" s="278" t="s">
        <v>44</v>
      </c>
      <c r="AN17" s="278" t="s">
        <v>45</v>
      </c>
      <c r="AO17" s="278" t="s">
        <v>46</v>
      </c>
      <c r="AP17" s="278" t="s">
        <v>137</v>
      </c>
      <c r="AQ17" s="278" t="s">
        <v>138</v>
      </c>
      <c r="AR17" s="278" t="s">
        <v>139</v>
      </c>
      <c r="AS17" s="279">
        <v>100000</v>
      </c>
      <c r="AT17" s="280" t="s">
        <v>275</v>
      </c>
      <c r="AU17" s="280" t="s">
        <v>275</v>
      </c>
      <c r="AV17" s="280" t="s">
        <v>84</v>
      </c>
      <c r="AX17" s="65" t="s">
        <v>286</v>
      </c>
      <c r="AY17" s="278" t="s">
        <v>42</v>
      </c>
      <c r="AZ17" s="278" t="s">
        <v>133</v>
      </c>
      <c r="BA17" s="278" t="s">
        <v>135</v>
      </c>
      <c r="BB17" s="278" t="s">
        <v>43</v>
      </c>
      <c r="BC17" s="278" t="s">
        <v>44</v>
      </c>
      <c r="BD17" s="278" t="s">
        <v>45</v>
      </c>
      <c r="BE17" s="278" t="s">
        <v>46</v>
      </c>
      <c r="BF17" s="278" t="s">
        <v>137</v>
      </c>
      <c r="BG17" s="278" t="s">
        <v>138</v>
      </c>
      <c r="BH17" s="278" t="s">
        <v>139</v>
      </c>
      <c r="BI17" s="279">
        <v>100000</v>
      </c>
      <c r="BJ17" s="280" t="s">
        <v>275</v>
      </c>
      <c r="BK17" s="280" t="s">
        <v>275</v>
      </c>
      <c r="BL17" s="280" t="s">
        <v>84</v>
      </c>
      <c r="BO17" s="65" t="s">
        <v>95</v>
      </c>
      <c r="BP17" s="65" t="s">
        <v>286</v>
      </c>
      <c r="BQ17" s="278" t="s">
        <v>42</v>
      </c>
      <c r="BR17" s="278" t="s">
        <v>133</v>
      </c>
      <c r="BS17" s="278" t="s">
        <v>135</v>
      </c>
      <c r="BT17" s="278" t="s">
        <v>43</v>
      </c>
      <c r="BU17" s="278" t="s">
        <v>44</v>
      </c>
      <c r="BV17" s="278" t="s">
        <v>45</v>
      </c>
      <c r="BW17" s="278" t="s">
        <v>46</v>
      </c>
      <c r="BX17" s="278" t="s">
        <v>137</v>
      </c>
      <c r="BY17" s="278" t="s">
        <v>138</v>
      </c>
      <c r="BZ17" s="278" t="s">
        <v>139</v>
      </c>
      <c r="CA17" s="279">
        <v>100000</v>
      </c>
      <c r="CB17" s="280" t="s">
        <v>275</v>
      </c>
      <c r="CC17" s="280" t="s">
        <v>275</v>
      </c>
      <c r="CD17" s="280" t="s">
        <v>84</v>
      </c>
    </row>
    <row r="18" spans="2:82">
      <c r="B18" s="66"/>
      <c r="C18" s="277" t="s">
        <v>132</v>
      </c>
      <c r="D18" s="277" t="s">
        <v>47</v>
      </c>
      <c r="E18" s="277" t="s">
        <v>47</v>
      </c>
      <c r="F18" s="277" t="s">
        <v>47</v>
      </c>
      <c r="G18" s="277" t="s">
        <v>47</v>
      </c>
      <c r="H18" s="277" t="s">
        <v>47</v>
      </c>
      <c r="I18" s="277" t="s">
        <v>47</v>
      </c>
      <c r="J18" s="277" t="s">
        <v>47</v>
      </c>
      <c r="K18" s="277" t="s">
        <v>47</v>
      </c>
      <c r="L18" s="277" t="s">
        <v>47</v>
      </c>
      <c r="M18" s="277" t="s">
        <v>50</v>
      </c>
      <c r="N18" s="12" t="s">
        <v>277</v>
      </c>
      <c r="O18" s="12" t="s">
        <v>156</v>
      </c>
      <c r="P18" s="12" t="s">
        <v>155</v>
      </c>
      <c r="R18" s="66"/>
      <c r="S18" s="277" t="s">
        <v>132</v>
      </c>
      <c r="T18" s="277" t="s">
        <v>47</v>
      </c>
      <c r="U18" s="277" t="s">
        <v>47</v>
      </c>
      <c r="V18" s="277" t="s">
        <v>47</v>
      </c>
      <c r="W18" s="277" t="s">
        <v>47</v>
      </c>
      <c r="X18" s="277" t="s">
        <v>47</v>
      </c>
      <c r="Y18" s="277" t="s">
        <v>47</v>
      </c>
      <c r="Z18" s="277" t="s">
        <v>47</v>
      </c>
      <c r="AA18" s="277" t="s">
        <v>47</v>
      </c>
      <c r="AB18" s="277" t="s">
        <v>47</v>
      </c>
      <c r="AC18" s="277" t="s">
        <v>50</v>
      </c>
      <c r="AD18" s="12" t="s">
        <v>277</v>
      </c>
      <c r="AE18" s="12" t="s">
        <v>156</v>
      </c>
      <c r="AF18" s="12" t="s">
        <v>155</v>
      </c>
      <c r="AH18" s="66"/>
      <c r="AI18" s="277" t="s">
        <v>132</v>
      </c>
      <c r="AJ18" s="277" t="s">
        <v>47</v>
      </c>
      <c r="AK18" s="277" t="s">
        <v>47</v>
      </c>
      <c r="AL18" s="277" t="s">
        <v>47</v>
      </c>
      <c r="AM18" s="277" t="s">
        <v>47</v>
      </c>
      <c r="AN18" s="277" t="s">
        <v>47</v>
      </c>
      <c r="AO18" s="277" t="s">
        <v>47</v>
      </c>
      <c r="AP18" s="277" t="s">
        <v>47</v>
      </c>
      <c r="AQ18" s="277" t="s">
        <v>47</v>
      </c>
      <c r="AR18" s="277" t="s">
        <v>47</v>
      </c>
      <c r="AS18" s="277" t="s">
        <v>50</v>
      </c>
      <c r="AT18" s="12" t="s">
        <v>277</v>
      </c>
      <c r="AU18" s="12" t="s">
        <v>156</v>
      </c>
      <c r="AV18" s="12" t="s">
        <v>155</v>
      </c>
      <c r="AX18" s="66"/>
      <c r="AY18" s="277" t="s">
        <v>132</v>
      </c>
      <c r="AZ18" s="277" t="s">
        <v>47</v>
      </c>
      <c r="BA18" s="277" t="s">
        <v>47</v>
      </c>
      <c r="BB18" s="277" t="s">
        <v>47</v>
      </c>
      <c r="BC18" s="277" t="s">
        <v>47</v>
      </c>
      <c r="BD18" s="277" t="s">
        <v>47</v>
      </c>
      <c r="BE18" s="277" t="s">
        <v>47</v>
      </c>
      <c r="BF18" s="277" t="s">
        <v>47</v>
      </c>
      <c r="BG18" s="277" t="s">
        <v>47</v>
      </c>
      <c r="BH18" s="277" t="s">
        <v>47</v>
      </c>
      <c r="BI18" s="277" t="s">
        <v>50</v>
      </c>
      <c r="BJ18" s="12" t="s">
        <v>277</v>
      </c>
      <c r="BK18" s="12" t="s">
        <v>156</v>
      </c>
      <c r="BL18" s="12" t="s">
        <v>155</v>
      </c>
      <c r="BO18" s="66" t="s">
        <v>96</v>
      </c>
      <c r="BP18" s="66"/>
      <c r="BQ18" s="277" t="s">
        <v>132</v>
      </c>
      <c r="BR18" s="277" t="s">
        <v>47</v>
      </c>
      <c r="BS18" s="277" t="s">
        <v>47</v>
      </c>
      <c r="BT18" s="277" t="s">
        <v>47</v>
      </c>
      <c r="BU18" s="277" t="s">
        <v>47</v>
      </c>
      <c r="BV18" s="277" t="s">
        <v>47</v>
      </c>
      <c r="BW18" s="277" t="s">
        <v>47</v>
      </c>
      <c r="BX18" s="277" t="s">
        <v>47</v>
      </c>
      <c r="BY18" s="277" t="s">
        <v>47</v>
      </c>
      <c r="BZ18" s="277" t="s">
        <v>47</v>
      </c>
      <c r="CA18" s="277" t="s">
        <v>50</v>
      </c>
      <c r="CB18" s="12" t="s">
        <v>277</v>
      </c>
      <c r="CC18" s="12" t="s">
        <v>156</v>
      </c>
      <c r="CD18" s="12" t="s">
        <v>155</v>
      </c>
    </row>
    <row r="19" spans="2:82">
      <c r="B19" s="67"/>
      <c r="C19" s="281" t="s">
        <v>50</v>
      </c>
      <c r="D19" s="281" t="s">
        <v>134</v>
      </c>
      <c r="E19" s="281" t="s">
        <v>136</v>
      </c>
      <c r="F19" s="281" t="s">
        <v>51</v>
      </c>
      <c r="G19" s="281" t="s">
        <v>52</v>
      </c>
      <c r="H19" s="281" t="s">
        <v>53</v>
      </c>
      <c r="I19" s="281" t="s">
        <v>49</v>
      </c>
      <c r="J19" s="281" t="s">
        <v>140</v>
      </c>
      <c r="K19" s="281" t="s">
        <v>141</v>
      </c>
      <c r="L19" s="281" t="s">
        <v>142</v>
      </c>
      <c r="M19" s="281" t="s">
        <v>143</v>
      </c>
      <c r="N19" s="282" t="s">
        <v>156</v>
      </c>
      <c r="O19" s="282" t="s">
        <v>143</v>
      </c>
      <c r="P19" s="282" t="s">
        <v>48</v>
      </c>
      <c r="R19" s="67"/>
      <c r="S19" s="281" t="s">
        <v>50</v>
      </c>
      <c r="T19" s="281" t="s">
        <v>134</v>
      </c>
      <c r="U19" s="281" t="s">
        <v>136</v>
      </c>
      <c r="V19" s="281" t="s">
        <v>51</v>
      </c>
      <c r="W19" s="281" t="s">
        <v>52</v>
      </c>
      <c r="X19" s="281" t="s">
        <v>53</v>
      </c>
      <c r="Y19" s="281" t="s">
        <v>49</v>
      </c>
      <c r="Z19" s="281" t="s">
        <v>140</v>
      </c>
      <c r="AA19" s="281" t="s">
        <v>141</v>
      </c>
      <c r="AB19" s="281" t="s">
        <v>142</v>
      </c>
      <c r="AC19" s="281" t="s">
        <v>143</v>
      </c>
      <c r="AD19" s="282" t="s">
        <v>156</v>
      </c>
      <c r="AE19" s="282" t="s">
        <v>143</v>
      </c>
      <c r="AF19" s="282" t="s">
        <v>48</v>
      </c>
      <c r="AH19" s="67"/>
      <c r="AI19" s="281" t="s">
        <v>50</v>
      </c>
      <c r="AJ19" s="281" t="s">
        <v>134</v>
      </c>
      <c r="AK19" s="281" t="s">
        <v>136</v>
      </c>
      <c r="AL19" s="281" t="s">
        <v>51</v>
      </c>
      <c r="AM19" s="281" t="s">
        <v>52</v>
      </c>
      <c r="AN19" s="281" t="s">
        <v>53</v>
      </c>
      <c r="AO19" s="281" t="s">
        <v>49</v>
      </c>
      <c r="AP19" s="281" t="s">
        <v>140</v>
      </c>
      <c r="AQ19" s="281" t="s">
        <v>141</v>
      </c>
      <c r="AR19" s="281" t="s">
        <v>142</v>
      </c>
      <c r="AS19" s="281" t="s">
        <v>143</v>
      </c>
      <c r="AT19" s="282" t="s">
        <v>156</v>
      </c>
      <c r="AU19" s="282" t="s">
        <v>143</v>
      </c>
      <c r="AV19" s="282" t="s">
        <v>48</v>
      </c>
      <c r="AX19" s="67"/>
      <c r="AY19" s="281" t="s">
        <v>50</v>
      </c>
      <c r="AZ19" s="281" t="s">
        <v>134</v>
      </c>
      <c r="BA19" s="281" t="s">
        <v>136</v>
      </c>
      <c r="BB19" s="281" t="s">
        <v>51</v>
      </c>
      <c r="BC19" s="281" t="s">
        <v>52</v>
      </c>
      <c r="BD19" s="281" t="s">
        <v>53</v>
      </c>
      <c r="BE19" s="281" t="s">
        <v>49</v>
      </c>
      <c r="BF19" s="281" t="s">
        <v>140</v>
      </c>
      <c r="BG19" s="281" t="s">
        <v>141</v>
      </c>
      <c r="BH19" s="281" t="s">
        <v>142</v>
      </c>
      <c r="BI19" s="281" t="s">
        <v>143</v>
      </c>
      <c r="BJ19" s="282" t="s">
        <v>156</v>
      </c>
      <c r="BK19" s="282" t="s">
        <v>143</v>
      </c>
      <c r="BL19" s="282" t="s">
        <v>48</v>
      </c>
      <c r="BO19" s="67"/>
      <c r="BP19" s="67"/>
      <c r="BQ19" s="281" t="s">
        <v>50</v>
      </c>
      <c r="BR19" s="281" t="s">
        <v>134</v>
      </c>
      <c r="BS19" s="281" t="s">
        <v>136</v>
      </c>
      <c r="BT19" s="281" t="s">
        <v>51</v>
      </c>
      <c r="BU19" s="281" t="s">
        <v>52</v>
      </c>
      <c r="BV19" s="281" t="s">
        <v>53</v>
      </c>
      <c r="BW19" s="281" t="s">
        <v>49</v>
      </c>
      <c r="BX19" s="281" t="s">
        <v>140</v>
      </c>
      <c r="BY19" s="281" t="s">
        <v>141</v>
      </c>
      <c r="BZ19" s="281" t="s">
        <v>142</v>
      </c>
      <c r="CA19" s="281" t="s">
        <v>143</v>
      </c>
      <c r="CB19" s="282" t="s">
        <v>156</v>
      </c>
      <c r="CC19" s="282" t="s">
        <v>143</v>
      </c>
      <c r="CD19" s="282" t="s">
        <v>48</v>
      </c>
    </row>
    <row r="20" spans="2:82" s="506" customFormat="1" ht="15.75" customHeight="1">
      <c r="B20" s="652" t="s">
        <v>97</v>
      </c>
      <c r="C20" s="653">
        <v>427.233</v>
      </c>
      <c r="D20" s="653">
        <v>290.23849999999999</v>
      </c>
      <c r="E20" s="653">
        <v>217.4521</v>
      </c>
      <c r="F20" s="653">
        <v>204.15629999999999</v>
      </c>
      <c r="G20" s="653">
        <v>203.7</v>
      </c>
      <c r="H20" s="653">
        <v>199.48949999999999</v>
      </c>
      <c r="I20" s="653">
        <v>200.3142</v>
      </c>
      <c r="J20" s="653">
        <v>203.71789999999999</v>
      </c>
      <c r="K20" s="653">
        <v>235.3185</v>
      </c>
      <c r="L20" s="653">
        <v>271.21780000000001</v>
      </c>
      <c r="M20" s="653">
        <v>321.46899999999999</v>
      </c>
      <c r="N20" s="654">
        <v>207.38659999999999</v>
      </c>
      <c r="O20" s="654">
        <v>260.65309999999999</v>
      </c>
      <c r="P20" s="655">
        <v>233.95</v>
      </c>
      <c r="R20" s="652" t="s">
        <v>97</v>
      </c>
      <c r="S20" s="653">
        <v>315.54629999999997</v>
      </c>
      <c r="T20" s="653">
        <v>199.8184</v>
      </c>
      <c r="U20" s="653">
        <v>151.66890000000001</v>
      </c>
      <c r="V20" s="653">
        <v>141.5692</v>
      </c>
      <c r="W20" s="653">
        <v>150.2869</v>
      </c>
      <c r="X20" s="653">
        <v>147.90600000000001</v>
      </c>
      <c r="Y20" s="653">
        <v>144.02619999999999</v>
      </c>
      <c r="Z20" s="653">
        <v>139.7415</v>
      </c>
      <c r="AA20" s="653">
        <v>169.3871</v>
      </c>
      <c r="AB20" s="653">
        <v>189.2603</v>
      </c>
      <c r="AC20" s="653">
        <v>126.892</v>
      </c>
      <c r="AD20" s="654">
        <v>147.90020000000001</v>
      </c>
      <c r="AE20" s="654">
        <v>153.42259999999999</v>
      </c>
      <c r="AF20" s="655">
        <v>150.6713</v>
      </c>
      <c r="AH20" s="652" t="s">
        <v>97</v>
      </c>
      <c r="AI20" s="714">
        <v>45.287599999999998</v>
      </c>
      <c r="AJ20" s="714">
        <v>43.720999999999997</v>
      </c>
      <c r="AK20" s="714">
        <v>40.966000000000001</v>
      </c>
      <c r="AL20" s="714">
        <v>38.066000000000003</v>
      </c>
      <c r="AM20" s="714">
        <v>35.944800000000001</v>
      </c>
      <c r="AN20" s="714">
        <v>33.243200000000002</v>
      </c>
      <c r="AO20" s="714">
        <v>32.595100000000002</v>
      </c>
      <c r="AP20" s="714">
        <v>32.700299999999999</v>
      </c>
      <c r="AQ20" s="714">
        <v>26.4466</v>
      </c>
      <c r="AR20" s="714">
        <v>24.624600000000001</v>
      </c>
      <c r="AS20" s="714">
        <v>12.4011</v>
      </c>
      <c r="AT20" s="715">
        <v>36.403700000000001</v>
      </c>
      <c r="AU20" s="715">
        <v>22.195599999999999</v>
      </c>
      <c r="AV20" s="702">
        <v>28.627400000000002</v>
      </c>
      <c r="AX20" s="652" t="s">
        <v>97</v>
      </c>
      <c r="AY20" s="714">
        <v>15.558</v>
      </c>
      <c r="AZ20" s="714">
        <v>16.764800000000001</v>
      </c>
      <c r="BA20" s="714">
        <v>15.6469</v>
      </c>
      <c r="BB20" s="714">
        <v>15.4937</v>
      </c>
      <c r="BC20" s="714">
        <v>16.6401</v>
      </c>
      <c r="BD20" s="714">
        <v>16.034199999999998</v>
      </c>
      <c r="BE20" s="714">
        <v>16.042400000000001</v>
      </c>
      <c r="BF20" s="714">
        <v>15.657400000000001</v>
      </c>
      <c r="BG20" s="714">
        <v>13.861000000000001</v>
      </c>
      <c r="BH20" s="714">
        <v>11.0657</v>
      </c>
      <c r="BI20" s="714">
        <v>11.079499999999999</v>
      </c>
      <c r="BJ20" s="715">
        <v>15.943899999999999</v>
      </c>
      <c r="BK20" s="715">
        <v>12.645300000000001</v>
      </c>
      <c r="BL20" s="702">
        <v>14.138500000000001</v>
      </c>
      <c r="BO20" s="717" t="s">
        <v>97</v>
      </c>
      <c r="BP20" s="652" t="s">
        <v>97</v>
      </c>
      <c r="BQ20" s="714">
        <v>8.5571000000000002</v>
      </c>
      <c r="BR20" s="714">
        <v>6.6681999999999997</v>
      </c>
      <c r="BS20" s="714">
        <v>8.4675999999999991</v>
      </c>
      <c r="BT20" s="714">
        <v>11.432700000000001</v>
      </c>
      <c r="BU20" s="714">
        <v>15.583299999999999</v>
      </c>
      <c r="BV20" s="714">
        <v>17.107299999999999</v>
      </c>
      <c r="BW20" s="714">
        <v>18.813300000000002</v>
      </c>
      <c r="BX20" s="714">
        <v>19.832000000000001</v>
      </c>
      <c r="BY20" s="714">
        <v>27.270900000000001</v>
      </c>
      <c r="BZ20" s="714">
        <v>27.8794</v>
      </c>
      <c r="CA20" s="714">
        <v>17.165600000000001</v>
      </c>
      <c r="CB20" s="715">
        <v>14.0746</v>
      </c>
      <c r="CC20" s="715">
        <v>22.5595</v>
      </c>
      <c r="CD20" s="702">
        <v>18.718499999999999</v>
      </c>
    </row>
    <row r="21" spans="2:82" s="506" customFormat="1" ht="15.75" customHeight="1">
      <c r="B21" s="656" t="s">
        <v>287</v>
      </c>
      <c r="C21" s="657">
        <v>427.233</v>
      </c>
      <c r="D21" s="657">
        <v>289.99439999999998</v>
      </c>
      <c r="E21" s="657">
        <v>217.4521</v>
      </c>
      <c r="F21" s="657">
        <v>203.9786</v>
      </c>
      <c r="G21" s="657">
        <v>203.3263</v>
      </c>
      <c r="H21" s="657">
        <v>198.12649999999999</v>
      </c>
      <c r="I21" s="657">
        <v>197.91720000000001</v>
      </c>
      <c r="J21" s="657">
        <v>200.79499999999999</v>
      </c>
      <c r="K21" s="657">
        <v>238.5395</v>
      </c>
      <c r="L21" s="657">
        <v>272.95060000000001</v>
      </c>
      <c r="M21" s="657">
        <v>322.44409999999999</v>
      </c>
      <c r="N21" s="658">
        <v>206.59800000000001</v>
      </c>
      <c r="O21" s="658">
        <v>262.09690000000001</v>
      </c>
      <c r="P21" s="659">
        <v>233.66749999999999</v>
      </c>
      <c r="R21" s="656" t="s">
        <v>287</v>
      </c>
      <c r="S21" s="657">
        <v>315.54629999999997</v>
      </c>
      <c r="T21" s="657">
        <v>199.59549999999999</v>
      </c>
      <c r="U21" s="657">
        <v>151.66890000000001</v>
      </c>
      <c r="V21" s="657">
        <v>141.52459999999999</v>
      </c>
      <c r="W21" s="657">
        <v>149.96360000000001</v>
      </c>
      <c r="X21" s="657">
        <v>147.11969999999999</v>
      </c>
      <c r="Y21" s="657">
        <v>142.3006</v>
      </c>
      <c r="Z21" s="657">
        <v>139.59899999999999</v>
      </c>
      <c r="AA21" s="657">
        <v>172.55420000000001</v>
      </c>
      <c r="AB21" s="657">
        <v>192.42939999999999</v>
      </c>
      <c r="AC21" s="657">
        <v>127.2533</v>
      </c>
      <c r="AD21" s="658">
        <v>147.3511</v>
      </c>
      <c r="AE21" s="658">
        <v>154.45660000000001</v>
      </c>
      <c r="AF21" s="659">
        <v>150.83940000000001</v>
      </c>
      <c r="AH21" s="656" t="s">
        <v>287</v>
      </c>
      <c r="AI21" s="695">
        <v>45.287599999999998</v>
      </c>
      <c r="AJ21" s="695">
        <v>43.7181</v>
      </c>
      <c r="AK21" s="695">
        <v>40.966000000000001</v>
      </c>
      <c r="AL21" s="695">
        <v>38.024900000000002</v>
      </c>
      <c r="AM21" s="695">
        <v>35.847700000000003</v>
      </c>
      <c r="AN21" s="695">
        <v>32.871899999999997</v>
      </c>
      <c r="AO21" s="695">
        <v>31.684999999999999</v>
      </c>
      <c r="AP21" s="695">
        <v>31.450199999999999</v>
      </c>
      <c r="AQ21" s="695">
        <v>25.313300000000002</v>
      </c>
      <c r="AR21" s="695">
        <v>23.727799999999998</v>
      </c>
      <c r="AS21" s="695">
        <v>12.0684</v>
      </c>
      <c r="AT21" s="708">
        <v>36.160699999999999</v>
      </c>
      <c r="AU21" s="708">
        <v>21.259499999999999</v>
      </c>
      <c r="AV21" s="696">
        <v>28.126899999999999</v>
      </c>
      <c r="AX21" s="656" t="s">
        <v>287</v>
      </c>
      <c r="AY21" s="695">
        <v>15.558</v>
      </c>
      <c r="AZ21" s="695">
        <v>16.7241</v>
      </c>
      <c r="BA21" s="695">
        <v>15.6469</v>
      </c>
      <c r="BB21" s="695">
        <v>15.4886</v>
      </c>
      <c r="BC21" s="695">
        <v>16.630299999999998</v>
      </c>
      <c r="BD21" s="695">
        <v>15.9472</v>
      </c>
      <c r="BE21" s="695">
        <v>15.944599999999999</v>
      </c>
      <c r="BF21" s="695">
        <v>15.4992</v>
      </c>
      <c r="BG21" s="695">
        <v>13.9497</v>
      </c>
      <c r="BH21" s="695">
        <v>11.0092</v>
      </c>
      <c r="BI21" s="695">
        <v>11.0025</v>
      </c>
      <c r="BJ21" s="708">
        <v>15.9053</v>
      </c>
      <c r="BK21" s="708">
        <v>12.608000000000001</v>
      </c>
      <c r="BL21" s="696">
        <v>14.127599999999999</v>
      </c>
      <c r="BO21" s="519" t="s">
        <v>98</v>
      </c>
      <c r="BP21" s="656" t="s">
        <v>287</v>
      </c>
      <c r="BQ21" s="695">
        <v>8.5571000000000002</v>
      </c>
      <c r="BR21" s="695">
        <v>6.6756000000000002</v>
      </c>
      <c r="BS21" s="695">
        <v>8.4675999999999991</v>
      </c>
      <c r="BT21" s="695">
        <v>11.4504</v>
      </c>
      <c r="BU21" s="695">
        <v>15.628500000000001</v>
      </c>
      <c r="BV21" s="695">
        <v>17.267399999999999</v>
      </c>
      <c r="BW21" s="695">
        <v>19.485600000000002</v>
      </c>
      <c r="BX21" s="695">
        <v>20.550799999999999</v>
      </c>
      <c r="BY21" s="695">
        <v>28.3569</v>
      </c>
      <c r="BZ21" s="695">
        <v>30.3108</v>
      </c>
      <c r="CA21" s="695">
        <v>17.3841</v>
      </c>
      <c r="CB21" s="708">
        <v>14.213100000000001</v>
      </c>
      <c r="CC21" s="708">
        <v>23.404199999999999</v>
      </c>
      <c r="CD21" s="696">
        <v>19.168399999999998</v>
      </c>
    </row>
    <row r="22" spans="2:82" s="506" customFormat="1" ht="15.75" customHeight="1">
      <c r="B22" s="660" t="s">
        <v>645</v>
      </c>
      <c r="C22" s="661"/>
      <c r="D22" s="661"/>
      <c r="E22" s="661"/>
      <c r="F22" s="661"/>
      <c r="G22" s="661"/>
      <c r="H22" s="661"/>
      <c r="I22" s="661"/>
      <c r="J22" s="661"/>
      <c r="K22" s="661"/>
      <c r="L22" s="661"/>
      <c r="M22" s="661"/>
      <c r="N22" s="662"/>
      <c r="O22" s="662"/>
      <c r="P22" s="663"/>
      <c r="R22" s="660" t="s">
        <v>645</v>
      </c>
      <c r="S22" s="661"/>
      <c r="T22" s="661"/>
      <c r="U22" s="661"/>
      <c r="V22" s="661"/>
      <c r="W22" s="661"/>
      <c r="X22" s="661"/>
      <c r="Y22" s="661"/>
      <c r="Z22" s="661"/>
      <c r="AA22" s="661"/>
      <c r="AB22" s="661"/>
      <c r="AC22" s="661"/>
      <c r="AD22" s="662"/>
      <c r="AE22" s="662"/>
      <c r="AF22" s="663"/>
      <c r="AH22" s="660" t="s">
        <v>645</v>
      </c>
      <c r="AI22" s="697"/>
      <c r="AJ22" s="697"/>
      <c r="AK22" s="697"/>
      <c r="AL22" s="697"/>
      <c r="AM22" s="697"/>
      <c r="AN22" s="697"/>
      <c r="AO22" s="697"/>
      <c r="AP22" s="697"/>
      <c r="AQ22" s="697"/>
      <c r="AR22" s="697"/>
      <c r="AS22" s="697"/>
      <c r="AT22" s="709"/>
      <c r="AU22" s="709"/>
      <c r="AV22" s="698"/>
      <c r="AX22" s="660" t="s">
        <v>645</v>
      </c>
      <c r="AY22" s="697"/>
      <c r="AZ22" s="697"/>
      <c r="BA22" s="697"/>
      <c r="BB22" s="697"/>
      <c r="BC22" s="697"/>
      <c r="BD22" s="697"/>
      <c r="BE22" s="697"/>
      <c r="BF22" s="697"/>
      <c r="BG22" s="697"/>
      <c r="BH22" s="697"/>
      <c r="BI22" s="697"/>
      <c r="BJ22" s="709"/>
      <c r="BK22" s="709"/>
      <c r="BL22" s="698"/>
      <c r="BO22" s="664" t="s">
        <v>54</v>
      </c>
      <c r="BP22" s="660" t="s">
        <v>645</v>
      </c>
      <c r="BQ22" s="697"/>
      <c r="BR22" s="697"/>
      <c r="BS22" s="697"/>
      <c r="BT22" s="697"/>
      <c r="BU22" s="697"/>
      <c r="BV22" s="697"/>
      <c r="BW22" s="697"/>
      <c r="BX22" s="697"/>
      <c r="BY22" s="697"/>
      <c r="BZ22" s="697"/>
      <c r="CA22" s="697"/>
      <c r="CB22" s="709"/>
      <c r="CC22" s="709"/>
      <c r="CD22" s="698"/>
    </row>
    <row r="23" spans="2:82" s="617" customFormat="1" ht="15.75" customHeight="1">
      <c r="B23" s="664" t="s">
        <v>144</v>
      </c>
      <c r="C23" s="665">
        <v>677.75099999999998</v>
      </c>
      <c r="D23" s="665">
        <v>444.51749999999998</v>
      </c>
      <c r="E23" s="665">
        <v>302.0566</v>
      </c>
      <c r="F23" s="665">
        <v>253.4923</v>
      </c>
      <c r="G23" s="665">
        <v>254.65270000000001</v>
      </c>
      <c r="H23" s="665">
        <v>218.34620000000001</v>
      </c>
      <c r="I23" s="665">
        <v>227.17830000000001</v>
      </c>
      <c r="J23" s="665">
        <v>197.7996</v>
      </c>
      <c r="K23" s="665">
        <v>184.00710000000001</v>
      </c>
      <c r="L23" s="665">
        <v>199.95689999999999</v>
      </c>
      <c r="M23" s="665">
        <v>178.02549999999999</v>
      </c>
      <c r="N23" s="666">
        <v>250.7405</v>
      </c>
      <c r="O23" s="666">
        <v>186.6456</v>
      </c>
      <c r="P23" s="667">
        <v>224.5478</v>
      </c>
      <c r="R23" s="664" t="s">
        <v>144</v>
      </c>
      <c r="S23" s="665">
        <v>539.25</v>
      </c>
      <c r="T23" s="665">
        <v>310.25970000000001</v>
      </c>
      <c r="U23" s="665">
        <v>211.55969999999999</v>
      </c>
      <c r="V23" s="665">
        <v>173.6557</v>
      </c>
      <c r="W23" s="665">
        <v>189.399</v>
      </c>
      <c r="X23" s="665">
        <v>159.05449999999999</v>
      </c>
      <c r="Y23" s="665">
        <v>143.0515</v>
      </c>
      <c r="Z23" s="665">
        <v>157.5642</v>
      </c>
      <c r="AA23" s="665">
        <v>119.11199999999999</v>
      </c>
      <c r="AB23" s="665">
        <v>223.08189999999999</v>
      </c>
      <c r="AC23" s="665">
        <v>89.892099999999999</v>
      </c>
      <c r="AD23" s="666">
        <v>173.24260000000001</v>
      </c>
      <c r="AE23" s="666">
        <v>123.4661</v>
      </c>
      <c r="AF23" s="667">
        <v>152.6574</v>
      </c>
      <c r="AH23" s="664" t="s">
        <v>144</v>
      </c>
      <c r="AI23" s="699">
        <v>46.600700000000003</v>
      </c>
      <c r="AJ23" s="699">
        <v>44.476500000000001</v>
      </c>
      <c r="AK23" s="699">
        <v>39.967300000000002</v>
      </c>
      <c r="AL23" s="699">
        <v>35.845500000000001</v>
      </c>
      <c r="AM23" s="699">
        <v>31.6081</v>
      </c>
      <c r="AN23" s="699">
        <v>24.711600000000001</v>
      </c>
      <c r="AO23" s="699">
        <v>29.229800000000001</v>
      </c>
      <c r="AP23" s="699">
        <v>30.357700000000001</v>
      </c>
      <c r="AQ23" s="699">
        <v>27.255199999999999</v>
      </c>
      <c r="AR23" s="699">
        <v>47.192799999999998</v>
      </c>
      <c r="AS23" s="699">
        <v>13.422499999999999</v>
      </c>
      <c r="AT23" s="710">
        <v>33.073900000000002</v>
      </c>
      <c r="AU23" s="710">
        <v>24.766500000000001</v>
      </c>
      <c r="AV23" s="700">
        <v>30.1113</v>
      </c>
      <c r="AX23" s="664" t="s">
        <v>144</v>
      </c>
      <c r="AY23" s="699">
        <v>16.5398</v>
      </c>
      <c r="AZ23" s="699">
        <v>19.156500000000001</v>
      </c>
      <c r="BA23" s="699">
        <v>17.439399999999999</v>
      </c>
      <c r="BB23" s="699">
        <v>14.517300000000001</v>
      </c>
      <c r="BC23" s="699">
        <v>17.249600000000001</v>
      </c>
      <c r="BD23" s="699">
        <v>14.1004</v>
      </c>
      <c r="BE23" s="699">
        <v>16.4575</v>
      </c>
      <c r="BF23" s="699">
        <v>15.2362</v>
      </c>
      <c r="BG23" s="699">
        <v>15.922499999999999</v>
      </c>
      <c r="BH23" s="699">
        <v>8.7918000000000003</v>
      </c>
      <c r="BI23" s="699">
        <v>13.3437</v>
      </c>
      <c r="BJ23" s="710">
        <v>15.7895</v>
      </c>
      <c r="BK23" s="710">
        <v>14.2011</v>
      </c>
      <c r="BL23" s="700">
        <v>15.223100000000001</v>
      </c>
      <c r="BO23" s="668" t="s">
        <v>55</v>
      </c>
      <c r="BP23" s="664" t="s">
        <v>144</v>
      </c>
      <c r="BQ23" s="699">
        <v>6.1692999999999998</v>
      </c>
      <c r="BR23" s="699">
        <v>4.03</v>
      </c>
      <c r="BS23" s="699">
        <v>7.8968999999999996</v>
      </c>
      <c r="BT23" s="699">
        <v>13.304500000000001</v>
      </c>
      <c r="BU23" s="699">
        <v>20.512</v>
      </c>
      <c r="BV23" s="699">
        <v>19.367799999999999</v>
      </c>
      <c r="BW23" s="699">
        <v>21.576499999999999</v>
      </c>
      <c r="BX23" s="699">
        <v>24.881</v>
      </c>
      <c r="BY23" s="699">
        <v>18.444700000000001</v>
      </c>
      <c r="BZ23" s="699">
        <v>15.8592</v>
      </c>
      <c r="CA23" s="699">
        <v>18.9343</v>
      </c>
      <c r="CB23" s="710">
        <v>16.326699999999999</v>
      </c>
      <c r="CC23" s="710">
        <v>20.138100000000001</v>
      </c>
      <c r="CD23" s="700">
        <v>17.6859</v>
      </c>
    </row>
    <row r="24" spans="2:82" s="506" customFormat="1" ht="15.75" customHeight="1">
      <c r="B24" s="668" t="s">
        <v>145</v>
      </c>
      <c r="C24" s="669">
        <v>325.70859999999999</v>
      </c>
      <c r="D24" s="669">
        <v>242.0487</v>
      </c>
      <c r="E24" s="669">
        <v>198.40209999999999</v>
      </c>
      <c r="F24" s="669">
        <v>183.4248</v>
      </c>
      <c r="G24" s="669">
        <v>173.53020000000001</v>
      </c>
      <c r="H24" s="669">
        <v>184.15870000000001</v>
      </c>
      <c r="I24" s="669">
        <v>175.56129999999999</v>
      </c>
      <c r="J24" s="669">
        <v>171.6994</v>
      </c>
      <c r="K24" s="669">
        <v>200.68950000000001</v>
      </c>
      <c r="L24" s="669">
        <v>263.37450000000001</v>
      </c>
      <c r="M24" s="669">
        <v>140.6977</v>
      </c>
      <c r="N24" s="670">
        <v>190.03649999999999</v>
      </c>
      <c r="O24" s="670">
        <v>176.78360000000001</v>
      </c>
      <c r="P24" s="655">
        <v>186.358</v>
      </c>
      <c r="R24" s="668" t="s">
        <v>145</v>
      </c>
      <c r="S24" s="669">
        <v>183.9522</v>
      </c>
      <c r="T24" s="669">
        <v>150.8603</v>
      </c>
      <c r="U24" s="669">
        <v>124.5698</v>
      </c>
      <c r="V24" s="669">
        <v>120.7187</v>
      </c>
      <c r="W24" s="669">
        <v>119.235</v>
      </c>
      <c r="X24" s="669">
        <v>117.6985</v>
      </c>
      <c r="Y24" s="669">
        <v>104.9712</v>
      </c>
      <c r="Z24" s="669">
        <v>94.549199999999999</v>
      </c>
      <c r="AA24" s="669">
        <v>120.7543</v>
      </c>
      <c r="AB24" s="669">
        <v>194.316</v>
      </c>
      <c r="AC24" s="669">
        <v>95.921899999999994</v>
      </c>
      <c r="AD24" s="670">
        <v>121.6678</v>
      </c>
      <c r="AE24" s="670">
        <v>110.2842</v>
      </c>
      <c r="AF24" s="655">
        <v>118.5108</v>
      </c>
      <c r="AH24" s="668" t="s">
        <v>145</v>
      </c>
      <c r="AI24" s="701">
        <v>41.611499999999999</v>
      </c>
      <c r="AJ24" s="701">
        <v>34.892299999999999</v>
      </c>
      <c r="AK24" s="701">
        <v>38.065899999999999</v>
      </c>
      <c r="AL24" s="701">
        <v>36.247300000000003</v>
      </c>
      <c r="AM24" s="701">
        <v>32.784300000000002</v>
      </c>
      <c r="AN24" s="701">
        <v>40.4178</v>
      </c>
      <c r="AO24" s="701">
        <v>26.598600000000001</v>
      </c>
      <c r="AP24" s="701">
        <v>31.100300000000001</v>
      </c>
      <c r="AQ24" s="701">
        <v>25.836400000000001</v>
      </c>
      <c r="AR24" s="701">
        <v>10.6343</v>
      </c>
      <c r="AS24" s="701">
        <v>27.987500000000001</v>
      </c>
      <c r="AT24" s="711">
        <v>34.966500000000003</v>
      </c>
      <c r="AU24" s="711">
        <v>25.991099999999999</v>
      </c>
      <c r="AV24" s="702">
        <v>32.447600000000001</v>
      </c>
      <c r="AX24" s="668" t="s">
        <v>145</v>
      </c>
      <c r="AY24" s="701">
        <v>17.4072</v>
      </c>
      <c r="AZ24" s="701">
        <v>14.023400000000001</v>
      </c>
      <c r="BA24" s="701">
        <v>16.531300000000002</v>
      </c>
      <c r="BB24" s="701">
        <v>16.636800000000001</v>
      </c>
      <c r="BC24" s="701">
        <v>15.2014</v>
      </c>
      <c r="BD24" s="701">
        <v>20.256399999999999</v>
      </c>
      <c r="BE24" s="701">
        <v>13.2677</v>
      </c>
      <c r="BF24" s="701">
        <v>14.6488</v>
      </c>
      <c r="BG24" s="701">
        <v>11.287100000000001</v>
      </c>
      <c r="BH24" s="701">
        <v>13.772600000000001</v>
      </c>
      <c r="BI24" s="701">
        <v>14.033799999999999</v>
      </c>
      <c r="BJ24" s="711">
        <v>15.941599999999999</v>
      </c>
      <c r="BK24" s="711">
        <v>13.001200000000001</v>
      </c>
      <c r="BL24" s="702">
        <v>15.116400000000001</v>
      </c>
      <c r="BO24" s="664" t="s">
        <v>56</v>
      </c>
      <c r="BP24" s="668" t="s">
        <v>145</v>
      </c>
      <c r="BQ24" s="701">
        <v>3.9659</v>
      </c>
      <c r="BR24" s="701">
        <v>8.1059999999999999</v>
      </c>
      <c r="BS24" s="701">
        <v>7.5906000000000002</v>
      </c>
      <c r="BT24" s="701">
        <v>10.1959</v>
      </c>
      <c r="BU24" s="701">
        <v>11.467599999999999</v>
      </c>
      <c r="BV24" s="701">
        <v>10.4277</v>
      </c>
      <c r="BW24" s="701">
        <v>12.1594</v>
      </c>
      <c r="BX24" s="701">
        <v>8.1288</v>
      </c>
      <c r="BY24" s="701">
        <v>11.8973</v>
      </c>
      <c r="BZ24" s="701">
        <v>34.4345</v>
      </c>
      <c r="CA24" s="701">
        <v>18.576699999999999</v>
      </c>
      <c r="CB24" s="711">
        <v>9.8541000000000007</v>
      </c>
      <c r="CC24" s="711">
        <v>15.184200000000001</v>
      </c>
      <c r="CD24" s="702">
        <v>11.35</v>
      </c>
    </row>
    <row r="25" spans="2:82" s="617" customFormat="1" ht="15.75" customHeight="1">
      <c r="B25" s="664" t="s">
        <v>58</v>
      </c>
      <c r="C25" s="665">
        <v>231.63849999999999</v>
      </c>
      <c r="D25" s="665">
        <v>264.7473</v>
      </c>
      <c r="E25" s="665">
        <v>236.9776</v>
      </c>
      <c r="F25" s="665">
        <v>181.78659999999999</v>
      </c>
      <c r="G25" s="665">
        <v>179.52969999999999</v>
      </c>
      <c r="H25" s="665">
        <v>153.8665</v>
      </c>
      <c r="I25" s="665">
        <v>172.37309999999999</v>
      </c>
      <c r="J25" s="665">
        <v>169.84299999999999</v>
      </c>
      <c r="K25" s="665">
        <v>240.02180000000001</v>
      </c>
      <c r="L25" s="665">
        <v>278.7851</v>
      </c>
      <c r="M25" s="665">
        <v>207.50729999999999</v>
      </c>
      <c r="N25" s="666">
        <v>175.76009999999999</v>
      </c>
      <c r="O25" s="666">
        <v>209.99039999999999</v>
      </c>
      <c r="P25" s="667">
        <v>187.05510000000001</v>
      </c>
      <c r="R25" s="664" t="s">
        <v>58</v>
      </c>
      <c r="S25" s="665">
        <v>59.922499999999999</v>
      </c>
      <c r="T25" s="665">
        <v>380.27890000000002</v>
      </c>
      <c r="U25" s="665">
        <v>178.73840000000001</v>
      </c>
      <c r="V25" s="665">
        <v>134.98230000000001</v>
      </c>
      <c r="W25" s="665">
        <v>126.49079999999999</v>
      </c>
      <c r="X25" s="665">
        <v>124.9285</v>
      </c>
      <c r="Y25" s="665">
        <v>126.6598</v>
      </c>
      <c r="Z25" s="665">
        <v>109.24209999999999</v>
      </c>
      <c r="AA25" s="665">
        <v>159.65299999999999</v>
      </c>
      <c r="AB25" s="665">
        <v>120.39360000000001</v>
      </c>
      <c r="AC25" s="665">
        <v>32.5184</v>
      </c>
      <c r="AD25" s="666">
        <v>130.68049999999999</v>
      </c>
      <c r="AE25" s="666">
        <v>93.1571</v>
      </c>
      <c r="AF25" s="667">
        <v>118.41889999999999</v>
      </c>
      <c r="AH25" s="664" t="s">
        <v>58</v>
      </c>
      <c r="AI25" s="699">
        <v>45.205100000000002</v>
      </c>
      <c r="AJ25" s="699">
        <v>53.353900000000003</v>
      </c>
      <c r="AK25" s="699">
        <v>42.755699999999997</v>
      </c>
      <c r="AL25" s="699">
        <v>39.066299999999998</v>
      </c>
      <c r="AM25" s="699">
        <v>39.991900000000001</v>
      </c>
      <c r="AN25" s="699">
        <v>36.800800000000002</v>
      </c>
      <c r="AO25" s="699">
        <v>26.741299999999999</v>
      </c>
      <c r="AP25" s="699">
        <v>25.6248</v>
      </c>
      <c r="AQ25" s="699">
        <v>28.751300000000001</v>
      </c>
      <c r="AR25" s="699">
        <v>33.814300000000003</v>
      </c>
      <c r="AS25" s="699">
        <v>11.555899999999999</v>
      </c>
      <c r="AT25" s="710">
        <v>35.8459</v>
      </c>
      <c r="AU25" s="710">
        <v>25.089200000000002</v>
      </c>
      <c r="AV25" s="700">
        <v>32.729700000000001</v>
      </c>
      <c r="AX25" s="664" t="s">
        <v>58</v>
      </c>
      <c r="AY25" s="699">
        <v>49.756900000000002</v>
      </c>
      <c r="AZ25" s="699">
        <v>17.1296</v>
      </c>
      <c r="BA25" s="699">
        <v>14.829499999999999</v>
      </c>
      <c r="BB25" s="699">
        <v>15.741199999999999</v>
      </c>
      <c r="BC25" s="699">
        <v>19.614899999999999</v>
      </c>
      <c r="BD25" s="699">
        <v>18.029399999999999</v>
      </c>
      <c r="BE25" s="699">
        <v>19.384499999999999</v>
      </c>
      <c r="BF25" s="699">
        <v>14.8065</v>
      </c>
      <c r="BG25" s="699">
        <v>15.519</v>
      </c>
      <c r="BH25" s="699">
        <v>14.893700000000001</v>
      </c>
      <c r="BI25" s="699">
        <v>22.6983</v>
      </c>
      <c r="BJ25" s="710">
        <v>17.849299999999999</v>
      </c>
      <c r="BK25" s="710">
        <v>16.498799999999999</v>
      </c>
      <c r="BL25" s="700">
        <v>17.458100000000002</v>
      </c>
      <c r="BO25" s="668" t="s">
        <v>57</v>
      </c>
      <c r="BP25" s="664" t="s">
        <v>58</v>
      </c>
      <c r="BQ25" s="699">
        <v>5.0380000000000003</v>
      </c>
      <c r="BR25" s="699">
        <v>3.2770000000000001</v>
      </c>
      <c r="BS25" s="699">
        <v>5.2882999999999996</v>
      </c>
      <c r="BT25" s="699">
        <v>9.0315999999999992</v>
      </c>
      <c r="BU25" s="699">
        <v>10.335599999999999</v>
      </c>
      <c r="BV25" s="699">
        <v>10.3672</v>
      </c>
      <c r="BW25" s="699">
        <v>20.596299999999999</v>
      </c>
      <c r="BX25" s="699">
        <v>20.011399999999998</v>
      </c>
      <c r="BY25" s="699">
        <v>11.273199999999999</v>
      </c>
      <c r="BZ25" s="699">
        <v>23.287800000000001</v>
      </c>
      <c r="CA25" s="699">
        <v>-0.43530000000000002</v>
      </c>
      <c r="CB25" s="710">
        <v>12.401300000000001</v>
      </c>
      <c r="CC25" s="710">
        <v>14.4872</v>
      </c>
      <c r="CD25" s="700">
        <v>13.005599999999999</v>
      </c>
    </row>
    <row r="26" spans="2:82" s="506" customFormat="1" ht="15.75" customHeight="1">
      <c r="B26" s="668" t="s">
        <v>146</v>
      </c>
      <c r="C26" s="669">
        <v>355.8888</v>
      </c>
      <c r="D26" s="669">
        <v>217.54040000000001</v>
      </c>
      <c r="E26" s="669">
        <v>170.28739999999999</v>
      </c>
      <c r="F26" s="669">
        <v>161.2921</v>
      </c>
      <c r="G26" s="669">
        <v>166.05459999999999</v>
      </c>
      <c r="H26" s="669">
        <v>203.3109</v>
      </c>
      <c r="I26" s="669">
        <v>158.03219999999999</v>
      </c>
      <c r="J26" s="669">
        <v>191.96289999999999</v>
      </c>
      <c r="K26" s="669">
        <v>257.94290000000001</v>
      </c>
      <c r="L26" s="669">
        <v>242.55350000000001</v>
      </c>
      <c r="M26" s="669">
        <v>177.13489999999999</v>
      </c>
      <c r="N26" s="670">
        <v>168.57980000000001</v>
      </c>
      <c r="O26" s="670">
        <v>212.2116</v>
      </c>
      <c r="P26" s="655">
        <v>184.2371</v>
      </c>
      <c r="R26" s="668" t="s">
        <v>146</v>
      </c>
      <c r="S26" s="669">
        <v>246.07169999999999</v>
      </c>
      <c r="T26" s="669">
        <v>141.74180000000001</v>
      </c>
      <c r="U26" s="669">
        <v>126.17789999999999</v>
      </c>
      <c r="V26" s="669">
        <v>119.2346</v>
      </c>
      <c r="W26" s="669">
        <v>119.94880000000001</v>
      </c>
      <c r="X26" s="669">
        <v>149.5607</v>
      </c>
      <c r="Y26" s="669">
        <v>115.8049</v>
      </c>
      <c r="Z26" s="669">
        <v>139.40289999999999</v>
      </c>
      <c r="AA26" s="669">
        <v>152.1798</v>
      </c>
      <c r="AB26" s="669">
        <v>184.83619999999999</v>
      </c>
      <c r="AC26" s="669">
        <v>185.47030000000001</v>
      </c>
      <c r="AD26" s="670">
        <v>123.56100000000001</v>
      </c>
      <c r="AE26" s="670">
        <v>159.17019999999999</v>
      </c>
      <c r="AF26" s="655">
        <v>136.3501</v>
      </c>
      <c r="AH26" s="668" t="s">
        <v>146</v>
      </c>
      <c r="AI26" s="701">
        <v>59.273800000000001</v>
      </c>
      <c r="AJ26" s="701">
        <v>51.1629</v>
      </c>
      <c r="AK26" s="701">
        <v>45.440199999999997</v>
      </c>
      <c r="AL26" s="701">
        <v>44.567</v>
      </c>
      <c r="AM26" s="701">
        <v>37.670299999999997</v>
      </c>
      <c r="AN26" s="701">
        <v>32.909999999999997</v>
      </c>
      <c r="AO26" s="701">
        <v>31.515799999999999</v>
      </c>
      <c r="AP26" s="701">
        <v>31.710799999999999</v>
      </c>
      <c r="AQ26" s="701">
        <v>27.080500000000001</v>
      </c>
      <c r="AR26" s="701">
        <v>61.8005</v>
      </c>
      <c r="AS26" s="701">
        <v>20.248999999999999</v>
      </c>
      <c r="AT26" s="711">
        <v>39.825000000000003</v>
      </c>
      <c r="AU26" s="711">
        <v>28.721800000000002</v>
      </c>
      <c r="AV26" s="702">
        <v>35.243099999999998</v>
      </c>
      <c r="AX26" s="668" t="s">
        <v>146</v>
      </c>
      <c r="AY26" s="701">
        <v>19.1234</v>
      </c>
      <c r="AZ26" s="701">
        <v>18.1264</v>
      </c>
      <c r="BA26" s="701">
        <v>17.293199999999999</v>
      </c>
      <c r="BB26" s="701">
        <v>17.827300000000001</v>
      </c>
      <c r="BC26" s="701">
        <v>18.1327</v>
      </c>
      <c r="BD26" s="701">
        <v>18.2928</v>
      </c>
      <c r="BE26" s="701">
        <v>16.7836</v>
      </c>
      <c r="BF26" s="701">
        <v>15.870200000000001</v>
      </c>
      <c r="BG26" s="701">
        <v>21.8916</v>
      </c>
      <c r="BH26" s="701">
        <v>17.541599999999999</v>
      </c>
      <c r="BI26" s="701">
        <v>12.9185</v>
      </c>
      <c r="BJ26" s="711">
        <v>17.718399999999999</v>
      </c>
      <c r="BK26" s="711">
        <v>16.929200000000002</v>
      </c>
      <c r="BL26" s="702">
        <v>17.392700000000001</v>
      </c>
      <c r="BO26" s="664" t="s">
        <v>58</v>
      </c>
      <c r="BP26" s="668" t="s">
        <v>146</v>
      </c>
      <c r="BQ26" s="701">
        <v>13.4511</v>
      </c>
      <c r="BR26" s="701">
        <v>4.8066000000000004</v>
      </c>
      <c r="BS26" s="701">
        <v>7.2041000000000004</v>
      </c>
      <c r="BT26" s="701">
        <v>9.8749000000000002</v>
      </c>
      <c r="BU26" s="701">
        <v>11.9871</v>
      </c>
      <c r="BV26" s="701">
        <v>12.3805</v>
      </c>
      <c r="BW26" s="701">
        <v>16.1937</v>
      </c>
      <c r="BX26" s="701">
        <v>20.5273</v>
      </c>
      <c r="BY26" s="701">
        <v>18.936599999999999</v>
      </c>
      <c r="BZ26" s="701">
        <v>10.116400000000001</v>
      </c>
      <c r="CA26" s="701">
        <v>38.905700000000003</v>
      </c>
      <c r="CB26" s="711">
        <v>11.256500000000001</v>
      </c>
      <c r="CC26" s="711">
        <v>25.044599999999999</v>
      </c>
      <c r="CD26" s="702">
        <v>16.946200000000001</v>
      </c>
    </row>
    <row r="27" spans="2:82" s="617" customFormat="1" ht="15.75" customHeight="1">
      <c r="B27" s="664" t="s">
        <v>61</v>
      </c>
      <c r="C27" s="665">
        <v>1896.4594</v>
      </c>
      <c r="D27" s="665">
        <v>1396.5903000000001</v>
      </c>
      <c r="E27" s="665">
        <v>857.79430000000002</v>
      </c>
      <c r="F27" s="665">
        <v>462.76909999999998</v>
      </c>
      <c r="G27" s="665">
        <v>418.83269999999999</v>
      </c>
      <c r="H27" s="665">
        <v>379.24270000000001</v>
      </c>
      <c r="I27" s="665">
        <v>320.87259999999998</v>
      </c>
      <c r="J27" s="665">
        <v>462.02019999999999</v>
      </c>
      <c r="K27" s="665">
        <v>319.30930000000001</v>
      </c>
      <c r="L27" s="665">
        <v>392.59179999999998</v>
      </c>
      <c r="M27" s="665" t="s">
        <v>110</v>
      </c>
      <c r="N27" s="666">
        <v>556.63189999999997</v>
      </c>
      <c r="O27" s="666">
        <v>373.50369999999998</v>
      </c>
      <c r="P27" s="667">
        <v>487.55340000000001</v>
      </c>
      <c r="R27" s="664" t="s">
        <v>61</v>
      </c>
      <c r="S27" s="665">
        <v>1201.5354</v>
      </c>
      <c r="T27" s="665">
        <v>913.5421</v>
      </c>
      <c r="U27" s="665">
        <v>669.16340000000002</v>
      </c>
      <c r="V27" s="665">
        <v>308.7602</v>
      </c>
      <c r="W27" s="665">
        <v>345.68079999999998</v>
      </c>
      <c r="X27" s="665">
        <v>336.52550000000002</v>
      </c>
      <c r="Y27" s="665">
        <v>264.2346</v>
      </c>
      <c r="Z27" s="665">
        <v>368.69389999999999</v>
      </c>
      <c r="AA27" s="665">
        <v>138.179</v>
      </c>
      <c r="AB27" s="665">
        <v>129.43360000000001</v>
      </c>
      <c r="AC27" s="665" t="s">
        <v>147</v>
      </c>
      <c r="AD27" s="666">
        <v>408.61290000000002</v>
      </c>
      <c r="AE27" s="666">
        <v>155.12729999999999</v>
      </c>
      <c r="AF27" s="667">
        <v>312.2543</v>
      </c>
      <c r="AH27" s="664" t="s">
        <v>61</v>
      </c>
      <c r="AI27" s="699">
        <v>61.466500000000003</v>
      </c>
      <c r="AJ27" s="699">
        <v>61.1661</v>
      </c>
      <c r="AK27" s="699">
        <v>64.930099999999996</v>
      </c>
      <c r="AL27" s="699">
        <v>52.071599999999997</v>
      </c>
      <c r="AM27" s="699">
        <v>57.838700000000003</v>
      </c>
      <c r="AN27" s="699">
        <v>62.387300000000003</v>
      </c>
      <c r="AO27" s="699">
        <v>72.523200000000003</v>
      </c>
      <c r="AP27" s="699">
        <v>88.587100000000007</v>
      </c>
      <c r="AQ27" s="699">
        <v>96.185400000000001</v>
      </c>
      <c r="AR27" s="699">
        <v>39.783099999999997</v>
      </c>
      <c r="AS27" s="699" t="s">
        <v>110</v>
      </c>
      <c r="AT27" s="710">
        <v>60.078699999999998</v>
      </c>
      <c r="AU27" s="710">
        <v>61.675800000000002</v>
      </c>
      <c r="AV27" s="700">
        <v>60.3872</v>
      </c>
      <c r="AX27" s="664" t="s">
        <v>61</v>
      </c>
      <c r="AY27" s="699">
        <v>13.7653</v>
      </c>
      <c r="AZ27" s="699">
        <v>18.229399999999998</v>
      </c>
      <c r="BA27" s="699">
        <v>12.7438</v>
      </c>
      <c r="BB27" s="699">
        <v>12.5405</v>
      </c>
      <c r="BC27" s="699">
        <v>14.4976</v>
      </c>
      <c r="BD27" s="699">
        <v>11.5471</v>
      </c>
      <c r="BE27" s="699">
        <v>21.524799999999999</v>
      </c>
      <c r="BF27" s="699">
        <v>11.254300000000001</v>
      </c>
      <c r="BG27" s="699">
        <v>19.2194</v>
      </c>
      <c r="BH27" s="699">
        <v>6.5442999999999998</v>
      </c>
      <c r="BI27" s="699" t="s">
        <v>110</v>
      </c>
      <c r="BJ27" s="710">
        <v>14.624599999999999</v>
      </c>
      <c r="BK27" s="710">
        <v>10.389099999999999</v>
      </c>
      <c r="BL27" s="700">
        <v>13.8065</v>
      </c>
      <c r="BO27" s="668" t="s">
        <v>59</v>
      </c>
      <c r="BP27" s="664" t="s">
        <v>61</v>
      </c>
      <c r="BQ27" s="699">
        <v>1.8031999999999999</v>
      </c>
      <c r="BR27" s="699">
        <v>3.2099999999999997E-2</v>
      </c>
      <c r="BS27" s="699">
        <v>1.9193</v>
      </c>
      <c r="BT27" s="699">
        <v>6.5715000000000003</v>
      </c>
      <c r="BU27" s="699">
        <v>7.6773999999999996</v>
      </c>
      <c r="BV27" s="699">
        <v>2.1661999999999999</v>
      </c>
      <c r="BW27" s="699">
        <v>1.4787999999999999</v>
      </c>
      <c r="BX27" s="699">
        <v>5.2200000000000003E-2</v>
      </c>
      <c r="BY27" s="699">
        <v>-15.480499999999999</v>
      </c>
      <c r="BZ27" s="699">
        <v>13.6188</v>
      </c>
      <c r="CA27" s="699" t="s">
        <v>110</v>
      </c>
      <c r="CB27" s="710">
        <v>3.8351999999999999</v>
      </c>
      <c r="CC27" s="710">
        <v>4.3188000000000004</v>
      </c>
      <c r="CD27" s="700">
        <v>3.9285999999999999</v>
      </c>
    </row>
    <row r="28" spans="2:82" s="506" customFormat="1" ht="15.75" customHeight="1">
      <c r="B28" s="668" t="s">
        <v>148</v>
      </c>
      <c r="C28" s="669">
        <v>342.8623</v>
      </c>
      <c r="D28" s="669">
        <v>242.58420000000001</v>
      </c>
      <c r="E28" s="669">
        <v>227.3663</v>
      </c>
      <c r="F28" s="669">
        <v>221.07339999999999</v>
      </c>
      <c r="G28" s="669">
        <v>194.37389999999999</v>
      </c>
      <c r="H28" s="669">
        <v>170.5778</v>
      </c>
      <c r="I28" s="669">
        <v>190.4742</v>
      </c>
      <c r="J28" s="669">
        <v>166.85050000000001</v>
      </c>
      <c r="K28" s="669">
        <v>199.10390000000001</v>
      </c>
      <c r="L28" s="669">
        <v>187.75219999999999</v>
      </c>
      <c r="M28" s="669">
        <v>273.5136</v>
      </c>
      <c r="N28" s="670">
        <v>209.07060000000001</v>
      </c>
      <c r="O28" s="670">
        <v>217.17009999999999</v>
      </c>
      <c r="P28" s="655">
        <v>212.0299</v>
      </c>
      <c r="R28" s="668" t="s">
        <v>148</v>
      </c>
      <c r="S28" s="669">
        <v>282.0752</v>
      </c>
      <c r="T28" s="669">
        <v>161.9102</v>
      </c>
      <c r="U28" s="669">
        <v>151.7022</v>
      </c>
      <c r="V28" s="669">
        <v>152.73259999999999</v>
      </c>
      <c r="W28" s="669">
        <v>152.36959999999999</v>
      </c>
      <c r="X28" s="669">
        <v>129.75219999999999</v>
      </c>
      <c r="Y28" s="669">
        <v>123.38639999999999</v>
      </c>
      <c r="Z28" s="669">
        <v>124.7938</v>
      </c>
      <c r="AA28" s="669">
        <v>114.3138</v>
      </c>
      <c r="AB28" s="669">
        <v>160.41730000000001</v>
      </c>
      <c r="AC28" s="669">
        <v>136.19829999999999</v>
      </c>
      <c r="AD28" s="670">
        <v>146.8604</v>
      </c>
      <c r="AE28" s="670">
        <v>130.17670000000001</v>
      </c>
      <c r="AF28" s="655">
        <v>140.73670000000001</v>
      </c>
      <c r="AH28" s="668" t="s">
        <v>148</v>
      </c>
      <c r="AI28" s="701">
        <v>33.189599999999999</v>
      </c>
      <c r="AJ28" s="701">
        <v>33.012300000000003</v>
      </c>
      <c r="AK28" s="701">
        <v>34.783700000000003</v>
      </c>
      <c r="AL28" s="701">
        <v>34.6601</v>
      </c>
      <c r="AM28" s="701">
        <v>30.442499999999999</v>
      </c>
      <c r="AN28" s="701">
        <v>30.319800000000001</v>
      </c>
      <c r="AO28" s="701">
        <v>24.887799999999999</v>
      </c>
      <c r="AP28" s="701">
        <v>34.945099999999996</v>
      </c>
      <c r="AQ28" s="701">
        <v>25.9131</v>
      </c>
      <c r="AR28" s="701">
        <v>37.134300000000003</v>
      </c>
      <c r="AS28" s="701">
        <v>22.360099999999999</v>
      </c>
      <c r="AT28" s="711">
        <v>31.8443</v>
      </c>
      <c r="AU28" s="711">
        <v>27.9511</v>
      </c>
      <c r="AV28" s="702">
        <v>30.528099999999998</v>
      </c>
      <c r="AX28" s="668" t="s">
        <v>148</v>
      </c>
      <c r="AY28" s="701">
        <v>13.2079</v>
      </c>
      <c r="AZ28" s="701">
        <v>17.234999999999999</v>
      </c>
      <c r="BA28" s="701">
        <v>14.126200000000001</v>
      </c>
      <c r="BB28" s="701">
        <v>15.719099999999999</v>
      </c>
      <c r="BC28" s="701">
        <v>16.2987</v>
      </c>
      <c r="BD28" s="701">
        <v>18.466000000000001</v>
      </c>
      <c r="BE28" s="701">
        <v>16.900099999999998</v>
      </c>
      <c r="BF28" s="701">
        <v>16.242000000000001</v>
      </c>
      <c r="BG28" s="701">
        <v>13.7704</v>
      </c>
      <c r="BH28" s="701">
        <v>13.732200000000001</v>
      </c>
      <c r="BI28" s="701">
        <v>16.613800000000001</v>
      </c>
      <c r="BJ28" s="711">
        <v>16.044</v>
      </c>
      <c r="BK28" s="711">
        <v>15.622999999999999</v>
      </c>
      <c r="BL28" s="702">
        <v>15.9017</v>
      </c>
      <c r="BO28" s="664" t="s">
        <v>60</v>
      </c>
      <c r="BP28" s="668" t="s">
        <v>148</v>
      </c>
      <c r="BQ28" s="701">
        <v>15.406700000000001</v>
      </c>
      <c r="BR28" s="701">
        <v>11.551</v>
      </c>
      <c r="BS28" s="701">
        <v>11.0169</v>
      </c>
      <c r="BT28" s="701">
        <v>12.673400000000001</v>
      </c>
      <c r="BU28" s="701">
        <v>15.017300000000001</v>
      </c>
      <c r="BV28" s="701">
        <v>17.0868</v>
      </c>
      <c r="BW28" s="701">
        <v>16.564499999999999</v>
      </c>
      <c r="BX28" s="701">
        <v>24.7729</v>
      </c>
      <c r="BY28" s="701">
        <v>17.588000000000001</v>
      </c>
      <c r="BZ28" s="701">
        <v>6.2408999999999999</v>
      </c>
      <c r="CA28" s="701">
        <v>18.895299999999999</v>
      </c>
      <c r="CB28" s="711">
        <v>13.9053</v>
      </c>
      <c r="CC28" s="711">
        <v>18.621300000000002</v>
      </c>
      <c r="CD28" s="702">
        <v>15.499599999999999</v>
      </c>
    </row>
    <row r="29" spans="2:82" s="617" customFormat="1" ht="15.75" customHeight="1">
      <c r="B29" s="664" t="s">
        <v>149</v>
      </c>
      <c r="C29" s="665">
        <v>215.18180000000001</v>
      </c>
      <c r="D29" s="665">
        <v>198.9691</v>
      </c>
      <c r="E29" s="665">
        <v>174.1232</v>
      </c>
      <c r="F29" s="665">
        <v>160.89959999999999</v>
      </c>
      <c r="G29" s="665">
        <v>156.7405</v>
      </c>
      <c r="H29" s="665">
        <v>142.83609999999999</v>
      </c>
      <c r="I29" s="665">
        <v>139.24</v>
      </c>
      <c r="J29" s="665">
        <v>161.64019999999999</v>
      </c>
      <c r="K29" s="665">
        <v>204.1951</v>
      </c>
      <c r="L29" s="665">
        <v>212.92179999999999</v>
      </c>
      <c r="M29" s="665">
        <v>235.94300000000001</v>
      </c>
      <c r="N29" s="666">
        <v>155.68369999999999</v>
      </c>
      <c r="O29" s="666">
        <v>196.94309999999999</v>
      </c>
      <c r="P29" s="667">
        <v>173.483</v>
      </c>
      <c r="R29" s="664" t="s">
        <v>149</v>
      </c>
      <c r="S29" s="665">
        <v>148.7784</v>
      </c>
      <c r="T29" s="665">
        <v>135.3648</v>
      </c>
      <c r="U29" s="665">
        <v>119.33240000000001</v>
      </c>
      <c r="V29" s="665">
        <v>106.0989</v>
      </c>
      <c r="W29" s="665">
        <v>109.9178</v>
      </c>
      <c r="X29" s="665">
        <v>93.873000000000005</v>
      </c>
      <c r="Y29" s="665">
        <v>101.5394</v>
      </c>
      <c r="Z29" s="665">
        <v>107.5367</v>
      </c>
      <c r="AA29" s="665">
        <v>135.4761</v>
      </c>
      <c r="AB29" s="665">
        <v>111.30370000000001</v>
      </c>
      <c r="AC29" s="665">
        <v>141.3357</v>
      </c>
      <c r="AD29" s="666">
        <v>106.67959999999999</v>
      </c>
      <c r="AE29" s="666">
        <v>122.324</v>
      </c>
      <c r="AF29" s="667">
        <v>113.50320000000001</v>
      </c>
      <c r="AH29" s="664" t="s">
        <v>149</v>
      </c>
      <c r="AI29" s="699">
        <v>49.702800000000003</v>
      </c>
      <c r="AJ29" s="699">
        <v>48.057600000000001</v>
      </c>
      <c r="AK29" s="699">
        <v>41.678400000000003</v>
      </c>
      <c r="AL29" s="699">
        <v>40.1267</v>
      </c>
      <c r="AM29" s="699">
        <v>35.7361</v>
      </c>
      <c r="AN29" s="699">
        <v>28.091999999999999</v>
      </c>
      <c r="AO29" s="699">
        <v>33.198999999999998</v>
      </c>
      <c r="AP29" s="699">
        <v>27.8203</v>
      </c>
      <c r="AQ29" s="699">
        <v>25.297699999999999</v>
      </c>
      <c r="AR29" s="699">
        <v>26.683800000000002</v>
      </c>
      <c r="AS29" s="699">
        <v>13.196</v>
      </c>
      <c r="AT29" s="710">
        <v>36.887599999999999</v>
      </c>
      <c r="AU29" s="710">
        <v>24.710699999999999</v>
      </c>
      <c r="AV29" s="700">
        <v>30.999099999999999</v>
      </c>
      <c r="AX29" s="664" t="s">
        <v>149</v>
      </c>
      <c r="AY29" s="699">
        <v>15.824400000000001</v>
      </c>
      <c r="AZ29" s="699">
        <v>20.341899999999999</v>
      </c>
      <c r="BA29" s="699">
        <v>15.0237</v>
      </c>
      <c r="BB29" s="699">
        <v>16.803799999999999</v>
      </c>
      <c r="BC29" s="699">
        <v>15.182600000000001</v>
      </c>
      <c r="BD29" s="699">
        <v>12.6441</v>
      </c>
      <c r="BE29" s="699">
        <v>17.729700000000001</v>
      </c>
      <c r="BF29" s="699">
        <v>16.182700000000001</v>
      </c>
      <c r="BG29" s="699">
        <v>14.5162</v>
      </c>
      <c r="BH29" s="699">
        <v>15.8104</v>
      </c>
      <c r="BI29" s="699">
        <v>21.4758</v>
      </c>
      <c r="BJ29" s="710">
        <v>16.100999999999999</v>
      </c>
      <c r="BK29" s="710">
        <v>16.2392</v>
      </c>
      <c r="BL29" s="700">
        <v>16.1678</v>
      </c>
      <c r="BO29" s="668" t="s">
        <v>61</v>
      </c>
      <c r="BP29" s="664" t="s">
        <v>149</v>
      </c>
      <c r="BQ29" s="699">
        <v>7.2492999999999999</v>
      </c>
      <c r="BR29" s="699">
        <v>4.6361999999999997</v>
      </c>
      <c r="BS29" s="699">
        <v>6.1955</v>
      </c>
      <c r="BT29" s="699">
        <v>9.7489000000000008</v>
      </c>
      <c r="BU29" s="699">
        <v>12.411899999999999</v>
      </c>
      <c r="BV29" s="699">
        <v>16.567499999999999</v>
      </c>
      <c r="BW29" s="699">
        <v>13.1325</v>
      </c>
      <c r="BX29" s="699">
        <v>13.303900000000001</v>
      </c>
      <c r="BY29" s="699">
        <v>23.992000000000001</v>
      </c>
      <c r="BZ29" s="699">
        <v>10.6136</v>
      </c>
      <c r="CA29" s="699">
        <v>37.796500000000002</v>
      </c>
      <c r="CB29" s="710">
        <v>11.1562</v>
      </c>
      <c r="CC29" s="710">
        <v>19.8141</v>
      </c>
      <c r="CD29" s="700">
        <v>15.343</v>
      </c>
    </row>
    <row r="30" spans="2:82" s="506" customFormat="1" ht="15.75" customHeight="1">
      <c r="B30" s="668" t="s">
        <v>150</v>
      </c>
      <c r="C30" s="669">
        <v>191.47329999999999</v>
      </c>
      <c r="D30" s="669">
        <v>142.14439999999999</v>
      </c>
      <c r="E30" s="669">
        <v>124.4306</v>
      </c>
      <c r="F30" s="669">
        <v>158.95169999999999</v>
      </c>
      <c r="G30" s="669">
        <v>155.2732</v>
      </c>
      <c r="H30" s="669">
        <v>172.9554</v>
      </c>
      <c r="I30" s="669">
        <v>190.0797</v>
      </c>
      <c r="J30" s="669">
        <v>181.13050000000001</v>
      </c>
      <c r="K30" s="669">
        <v>220.3073</v>
      </c>
      <c r="L30" s="669">
        <v>201.732</v>
      </c>
      <c r="M30" s="669">
        <v>284.44959999999998</v>
      </c>
      <c r="N30" s="670">
        <v>159.51820000000001</v>
      </c>
      <c r="O30" s="670">
        <v>228.68549999999999</v>
      </c>
      <c r="P30" s="655">
        <v>182.48310000000001</v>
      </c>
      <c r="R30" s="668" t="s">
        <v>150</v>
      </c>
      <c r="S30" s="669">
        <v>163.65629999999999</v>
      </c>
      <c r="T30" s="669">
        <v>103.24679999999999</v>
      </c>
      <c r="U30" s="669">
        <v>86.285899999999998</v>
      </c>
      <c r="V30" s="669">
        <v>99.819299999999998</v>
      </c>
      <c r="W30" s="669">
        <v>113.453</v>
      </c>
      <c r="X30" s="669">
        <v>120.98099999999999</v>
      </c>
      <c r="Y30" s="669">
        <v>135.9864</v>
      </c>
      <c r="Z30" s="669">
        <v>115.9706</v>
      </c>
      <c r="AA30" s="669">
        <v>119.6104</v>
      </c>
      <c r="AB30" s="669">
        <v>118.0616</v>
      </c>
      <c r="AC30" s="669">
        <v>112.86109999999999</v>
      </c>
      <c r="AD30" s="670">
        <v>109.1071</v>
      </c>
      <c r="AE30" s="670">
        <v>115.9487</v>
      </c>
      <c r="AF30" s="655">
        <v>111.42149999999999</v>
      </c>
      <c r="AH30" s="668" t="s">
        <v>150</v>
      </c>
      <c r="AI30" s="701">
        <v>31.092400000000001</v>
      </c>
      <c r="AJ30" s="701">
        <v>35.1708</v>
      </c>
      <c r="AK30" s="701">
        <v>34.686100000000003</v>
      </c>
      <c r="AL30" s="701">
        <v>32.492899999999999</v>
      </c>
      <c r="AM30" s="701">
        <v>30.889299999999999</v>
      </c>
      <c r="AN30" s="701">
        <v>26.1768</v>
      </c>
      <c r="AO30" s="701">
        <v>31.375299999999999</v>
      </c>
      <c r="AP30" s="701">
        <v>30.1648</v>
      </c>
      <c r="AQ30" s="701">
        <v>26.206099999999999</v>
      </c>
      <c r="AR30" s="701">
        <v>18.442699999999999</v>
      </c>
      <c r="AS30" s="701">
        <v>24.868600000000001</v>
      </c>
      <c r="AT30" s="711">
        <v>31.6496</v>
      </c>
      <c r="AU30" s="711">
        <v>25.837299999999999</v>
      </c>
      <c r="AV30" s="702">
        <v>29.461600000000001</v>
      </c>
      <c r="AX30" s="668" t="s">
        <v>150</v>
      </c>
      <c r="AY30" s="701">
        <v>19.076799999999999</v>
      </c>
      <c r="AZ30" s="701">
        <v>14.075799999999999</v>
      </c>
      <c r="BA30" s="701">
        <v>15.2781</v>
      </c>
      <c r="BB30" s="701">
        <v>16.727399999999999</v>
      </c>
      <c r="BC30" s="701">
        <v>19.095400000000001</v>
      </c>
      <c r="BD30" s="701">
        <v>15.8827</v>
      </c>
      <c r="BE30" s="701">
        <v>18.793099999999999</v>
      </c>
      <c r="BF30" s="701">
        <v>17.360700000000001</v>
      </c>
      <c r="BG30" s="701">
        <v>16.953600000000002</v>
      </c>
      <c r="BH30" s="701">
        <v>27.020700000000001</v>
      </c>
      <c r="BI30" s="701">
        <v>9.6038999999999994</v>
      </c>
      <c r="BJ30" s="711">
        <v>17.120200000000001</v>
      </c>
      <c r="BK30" s="711">
        <v>15.6181</v>
      </c>
      <c r="BL30" s="702">
        <v>16.5548</v>
      </c>
      <c r="BO30" s="664" t="s">
        <v>62</v>
      </c>
      <c r="BP30" s="668" t="s">
        <v>150</v>
      </c>
      <c r="BQ30" s="701">
        <v>38.032499999999999</v>
      </c>
      <c r="BR30" s="701">
        <v>12.316800000000001</v>
      </c>
      <c r="BS30" s="701">
        <v>9.0992999999999995</v>
      </c>
      <c r="BT30" s="701">
        <v>11.337</v>
      </c>
      <c r="BU30" s="701">
        <v>24.0624</v>
      </c>
      <c r="BV30" s="701">
        <v>23.546099999999999</v>
      </c>
      <c r="BW30" s="701">
        <v>26.259499999999999</v>
      </c>
      <c r="BX30" s="701">
        <v>20.130500000000001</v>
      </c>
      <c r="BY30" s="701">
        <v>17.101900000000001</v>
      </c>
      <c r="BZ30" s="701">
        <v>10.9125</v>
      </c>
      <c r="CA30" s="701">
        <v>19.360800000000001</v>
      </c>
      <c r="CB30" s="711">
        <v>17.3032</v>
      </c>
      <c r="CC30" s="711">
        <v>18.002700000000001</v>
      </c>
      <c r="CD30" s="702">
        <v>17.566500000000001</v>
      </c>
    </row>
    <row r="31" spans="2:82" s="617" customFormat="1" ht="15.75" customHeight="1">
      <c r="B31" s="664" t="s">
        <v>151</v>
      </c>
      <c r="C31" s="665">
        <v>394.44529999999997</v>
      </c>
      <c r="D31" s="665">
        <v>269.07490000000001</v>
      </c>
      <c r="E31" s="665">
        <v>207.2561</v>
      </c>
      <c r="F31" s="665">
        <v>201.31100000000001</v>
      </c>
      <c r="G31" s="665">
        <v>209.08600000000001</v>
      </c>
      <c r="H31" s="665">
        <v>208.4828</v>
      </c>
      <c r="I31" s="665">
        <v>177.77670000000001</v>
      </c>
      <c r="J31" s="665">
        <v>287.77249999999998</v>
      </c>
      <c r="K31" s="665">
        <v>227.5752</v>
      </c>
      <c r="L31" s="665">
        <v>191.45750000000001</v>
      </c>
      <c r="M31" s="665">
        <v>305.4615</v>
      </c>
      <c r="N31" s="666">
        <v>201.89850000000001</v>
      </c>
      <c r="O31" s="666">
        <v>247.1617</v>
      </c>
      <c r="P31" s="667">
        <v>217.21549999999999</v>
      </c>
      <c r="R31" s="664" t="s">
        <v>151</v>
      </c>
      <c r="S31" s="665">
        <v>276.30790000000002</v>
      </c>
      <c r="T31" s="665">
        <v>186.15430000000001</v>
      </c>
      <c r="U31" s="665">
        <v>136.4528</v>
      </c>
      <c r="V31" s="665">
        <v>131.28190000000001</v>
      </c>
      <c r="W31" s="665">
        <v>125.4743</v>
      </c>
      <c r="X31" s="665">
        <v>164.40440000000001</v>
      </c>
      <c r="Y31" s="665">
        <v>135.46100000000001</v>
      </c>
      <c r="Z31" s="665">
        <v>149.04669999999999</v>
      </c>
      <c r="AA31" s="665">
        <v>140.04730000000001</v>
      </c>
      <c r="AB31" s="665">
        <v>139.24260000000001</v>
      </c>
      <c r="AC31" s="665">
        <v>154.381</v>
      </c>
      <c r="AD31" s="666">
        <v>136.74529999999999</v>
      </c>
      <c r="AE31" s="666">
        <v>144.44069999999999</v>
      </c>
      <c r="AF31" s="667">
        <v>139.37819999999999</v>
      </c>
      <c r="AH31" s="664" t="s">
        <v>151</v>
      </c>
      <c r="AI31" s="699">
        <v>47.180300000000003</v>
      </c>
      <c r="AJ31" s="699">
        <v>46.080800000000004</v>
      </c>
      <c r="AK31" s="699">
        <v>41.181600000000003</v>
      </c>
      <c r="AL31" s="699">
        <v>40.366399999999999</v>
      </c>
      <c r="AM31" s="699">
        <v>37.854700000000001</v>
      </c>
      <c r="AN31" s="699">
        <v>32.6631</v>
      </c>
      <c r="AO31" s="699">
        <v>32.316299999999998</v>
      </c>
      <c r="AP31" s="699">
        <v>30.284199999999998</v>
      </c>
      <c r="AQ31" s="699">
        <v>25.218599999999999</v>
      </c>
      <c r="AR31" s="699">
        <v>23.938199999999998</v>
      </c>
      <c r="AS31" s="699">
        <v>15.6538</v>
      </c>
      <c r="AT31" s="710">
        <v>37.820599999999999</v>
      </c>
      <c r="AU31" s="710">
        <v>23.481300000000001</v>
      </c>
      <c r="AV31" s="700">
        <v>32.275799999999997</v>
      </c>
      <c r="AX31" s="664" t="s">
        <v>151</v>
      </c>
      <c r="AY31" s="699">
        <v>16.0457</v>
      </c>
      <c r="AZ31" s="699">
        <v>16.894400000000001</v>
      </c>
      <c r="BA31" s="699">
        <v>16.848199999999999</v>
      </c>
      <c r="BB31" s="699">
        <v>16.273199999999999</v>
      </c>
      <c r="BC31" s="699">
        <v>17.351600000000001</v>
      </c>
      <c r="BD31" s="699">
        <v>14.796200000000001</v>
      </c>
      <c r="BE31" s="699">
        <v>13.094099999999999</v>
      </c>
      <c r="BF31" s="699">
        <v>13.1525</v>
      </c>
      <c r="BG31" s="699">
        <v>12.3169</v>
      </c>
      <c r="BH31" s="699">
        <v>10.628299999999999</v>
      </c>
      <c r="BI31" s="699">
        <v>9.7795000000000005</v>
      </c>
      <c r="BJ31" s="710">
        <v>15.731</v>
      </c>
      <c r="BK31" s="710">
        <v>11.5</v>
      </c>
      <c r="BL31" s="700">
        <v>14.094900000000001</v>
      </c>
      <c r="BO31" s="668" t="s">
        <v>99</v>
      </c>
      <c r="BP31" s="664" t="s">
        <v>151</v>
      </c>
      <c r="BQ31" s="699">
        <v>9.7332000000000001</v>
      </c>
      <c r="BR31" s="699">
        <v>3.8157000000000001</v>
      </c>
      <c r="BS31" s="699">
        <v>7.1407999999999996</v>
      </c>
      <c r="BT31" s="699">
        <v>8.9571000000000005</v>
      </c>
      <c r="BU31" s="699">
        <v>7.6489000000000003</v>
      </c>
      <c r="BV31" s="699">
        <v>24.761800000000001</v>
      </c>
      <c r="BW31" s="699">
        <v>15.9908</v>
      </c>
      <c r="BX31" s="699">
        <v>20.9117</v>
      </c>
      <c r="BY31" s="699">
        <v>21.768599999999999</v>
      </c>
      <c r="BZ31" s="699">
        <v>25.865500000000001</v>
      </c>
      <c r="CA31" s="699">
        <v>18.891500000000001</v>
      </c>
      <c r="CB31" s="710">
        <v>11.4527</v>
      </c>
      <c r="CC31" s="710">
        <v>21.658300000000001</v>
      </c>
      <c r="CD31" s="700">
        <v>15.398999999999999</v>
      </c>
    </row>
    <row r="32" spans="2:82" s="506" customFormat="1" ht="15.75" customHeight="1">
      <c r="B32" s="668" t="s">
        <v>152</v>
      </c>
      <c r="C32" s="669">
        <v>443.3811</v>
      </c>
      <c r="D32" s="669">
        <v>340.3888</v>
      </c>
      <c r="E32" s="669">
        <v>253.02940000000001</v>
      </c>
      <c r="F32" s="669">
        <v>224.33619999999999</v>
      </c>
      <c r="G32" s="669">
        <v>200.7285</v>
      </c>
      <c r="H32" s="669">
        <v>198.69290000000001</v>
      </c>
      <c r="I32" s="669">
        <v>208.01310000000001</v>
      </c>
      <c r="J32" s="669">
        <v>202.96289999999999</v>
      </c>
      <c r="K32" s="669">
        <v>199.20160000000001</v>
      </c>
      <c r="L32" s="669">
        <v>216.0094</v>
      </c>
      <c r="M32" s="669">
        <v>153.66990000000001</v>
      </c>
      <c r="N32" s="670">
        <v>223.53870000000001</v>
      </c>
      <c r="O32" s="670">
        <v>181.56299999999999</v>
      </c>
      <c r="P32" s="655">
        <v>207.05179999999999</v>
      </c>
      <c r="R32" s="668" t="s">
        <v>152</v>
      </c>
      <c r="S32" s="669">
        <v>350.12180000000001</v>
      </c>
      <c r="T32" s="669">
        <v>241.44450000000001</v>
      </c>
      <c r="U32" s="669">
        <v>179.458</v>
      </c>
      <c r="V32" s="669">
        <v>159.93170000000001</v>
      </c>
      <c r="W32" s="669">
        <v>140.81190000000001</v>
      </c>
      <c r="X32" s="669">
        <v>167.5718</v>
      </c>
      <c r="Y32" s="669">
        <v>151.76050000000001</v>
      </c>
      <c r="Z32" s="669">
        <v>134.34289999999999</v>
      </c>
      <c r="AA32" s="669">
        <v>126.06229999999999</v>
      </c>
      <c r="AB32" s="669">
        <v>135.7927</v>
      </c>
      <c r="AC32" s="669">
        <v>103.16030000000001</v>
      </c>
      <c r="AD32" s="670">
        <v>162.99080000000001</v>
      </c>
      <c r="AE32" s="670">
        <v>118.8094</v>
      </c>
      <c r="AF32" s="655">
        <v>145.5761</v>
      </c>
      <c r="AH32" s="668" t="s">
        <v>152</v>
      </c>
      <c r="AI32" s="701">
        <v>47.700499999999998</v>
      </c>
      <c r="AJ32" s="701">
        <v>47.375999999999998</v>
      </c>
      <c r="AK32" s="701">
        <v>44.084699999999998</v>
      </c>
      <c r="AL32" s="701">
        <v>40.287300000000002</v>
      </c>
      <c r="AM32" s="701">
        <v>44.479500000000002</v>
      </c>
      <c r="AN32" s="701">
        <v>33.081299999999999</v>
      </c>
      <c r="AO32" s="701">
        <v>31.996300000000002</v>
      </c>
      <c r="AP32" s="701">
        <v>35.275300000000001</v>
      </c>
      <c r="AQ32" s="701">
        <v>18.569299999999998</v>
      </c>
      <c r="AR32" s="701">
        <v>20.980899999999998</v>
      </c>
      <c r="AS32" s="701">
        <v>19.822500000000002</v>
      </c>
      <c r="AT32" s="711">
        <v>39.046500000000002</v>
      </c>
      <c r="AU32" s="711">
        <v>22.996200000000002</v>
      </c>
      <c r="AV32" s="702">
        <v>33.456899999999997</v>
      </c>
      <c r="AX32" s="668" t="s">
        <v>152</v>
      </c>
      <c r="AY32" s="701">
        <v>16.584199999999999</v>
      </c>
      <c r="AZ32" s="701">
        <v>15.9749</v>
      </c>
      <c r="BA32" s="701">
        <v>15.791499999999999</v>
      </c>
      <c r="BB32" s="701">
        <v>15.760300000000001</v>
      </c>
      <c r="BC32" s="701">
        <v>16.669799999999999</v>
      </c>
      <c r="BD32" s="701">
        <v>13.721399999999999</v>
      </c>
      <c r="BE32" s="701">
        <v>15.6158</v>
      </c>
      <c r="BF32" s="701">
        <v>15.859</v>
      </c>
      <c r="BG32" s="701">
        <v>16.282</v>
      </c>
      <c r="BH32" s="701">
        <v>12.053699999999999</v>
      </c>
      <c r="BI32" s="701">
        <v>15.1793</v>
      </c>
      <c r="BJ32" s="711">
        <v>15.6203</v>
      </c>
      <c r="BK32" s="711">
        <v>15.293900000000001</v>
      </c>
      <c r="BL32" s="702">
        <v>15.5067</v>
      </c>
      <c r="BO32" s="664" t="s">
        <v>63</v>
      </c>
      <c r="BP32" s="668" t="s">
        <v>152</v>
      </c>
      <c r="BQ32" s="701">
        <v>6.1883999999999997</v>
      </c>
      <c r="BR32" s="701">
        <v>6.7046000000000001</v>
      </c>
      <c r="BS32" s="701">
        <v>8.9899000000000004</v>
      </c>
      <c r="BT32" s="701">
        <v>10.279199999999999</v>
      </c>
      <c r="BU32" s="701">
        <v>10.6991</v>
      </c>
      <c r="BV32" s="701">
        <v>14.365600000000001</v>
      </c>
      <c r="BW32" s="701">
        <v>20.700199999999999</v>
      </c>
      <c r="BX32" s="701">
        <v>20.576799999999999</v>
      </c>
      <c r="BY32" s="701">
        <v>15.863200000000001</v>
      </c>
      <c r="BZ32" s="701">
        <v>34.167000000000002</v>
      </c>
      <c r="CA32" s="701">
        <v>22.670500000000001</v>
      </c>
      <c r="CB32" s="711">
        <v>12.801399999999999</v>
      </c>
      <c r="CC32" s="711">
        <v>21.589700000000001</v>
      </c>
      <c r="CD32" s="702">
        <v>15.862</v>
      </c>
    </row>
    <row r="33" spans="2:82" s="617" customFormat="1" ht="15.75" customHeight="1">
      <c r="B33" s="664" t="s">
        <v>70</v>
      </c>
      <c r="C33" s="665">
        <v>81.116600000000005</v>
      </c>
      <c r="D33" s="665">
        <v>131.99260000000001</v>
      </c>
      <c r="E33" s="665">
        <v>151.1541</v>
      </c>
      <c r="F33" s="665">
        <v>166.3073</v>
      </c>
      <c r="G33" s="665">
        <v>184.1446</v>
      </c>
      <c r="H33" s="665">
        <v>201.61070000000001</v>
      </c>
      <c r="I33" s="665">
        <v>186.53039999999999</v>
      </c>
      <c r="J33" s="665">
        <v>157.48169999999999</v>
      </c>
      <c r="K33" s="665">
        <v>146.9956</v>
      </c>
      <c r="L33" s="665">
        <v>240.10599999999999</v>
      </c>
      <c r="M33" s="665">
        <v>204.7619</v>
      </c>
      <c r="N33" s="666">
        <v>180.48220000000001</v>
      </c>
      <c r="O33" s="666">
        <v>185.9385</v>
      </c>
      <c r="P33" s="667">
        <v>182.7713</v>
      </c>
      <c r="R33" s="664" t="s">
        <v>70</v>
      </c>
      <c r="S33" s="665">
        <v>82.818200000000004</v>
      </c>
      <c r="T33" s="665">
        <v>156.47880000000001</v>
      </c>
      <c r="U33" s="665">
        <v>109.0981</v>
      </c>
      <c r="V33" s="665">
        <v>118.4383</v>
      </c>
      <c r="W33" s="665">
        <v>143.1387</v>
      </c>
      <c r="X33" s="665">
        <v>139.11099999999999</v>
      </c>
      <c r="Y33" s="665">
        <v>126.2009</v>
      </c>
      <c r="Z33" s="665">
        <v>125.735</v>
      </c>
      <c r="AA33" s="665">
        <v>98.651899999999998</v>
      </c>
      <c r="AB33" s="665">
        <v>139.5179</v>
      </c>
      <c r="AC33" s="665">
        <v>76.683499999999995</v>
      </c>
      <c r="AD33" s="666">
        <v>129.70490000000001</v>
      </c>
      <c r="AE33" s="666">
        <v>104.4079</v>
      </c>
      <c r="AF33" s="667">
        <v>118.80889999999999</v>
      </c>
      <c r="AH33" s="664" t="s">
        <v>70</v>
      </c>
      <c r="AI33" s="699">
        <v>65.356800000000007</v>
      </c>
      <c r="AJ33" s="699">
        <v>46.032899999999998</v>
      </c>
      <c r="AK33" s="699">
        <v>38.636200000000002</v>
      </c>
      <c r="AL33" s="699">
        <v>36.471400000000003</v>
      </c>
      <c r="AM33" s="699">
        <v>30.159800000000001</v>
      </c>
      <c r="AN33" s="699">
        <v>32.616599999999998</v>
      </c>
      <c r="AO33" s="699">
        <v>26.837299999999999</v>
      </c>
      <c r="AP33" s="699">
        <v>32.408799999999999</v>
      </c>
      <c r="AQ33" s="699">
        <v>19.483699999999999</v>
      </c>
      <c r="AR33" s="699">
        <v>18.0825</v>
      </c>
      <c r="AS33" s="699">
        <v>14.4353</v>
      </c>
      <c r="AT33" s="710">
        <v>31.696999999999999</v>
      </c>
      <c r="AU33" s="710">
        <v>21.293099999999999</v>
      </c>
      <c r="AV33" s="700">
        <v>27.4665</v>
      </c>
      <c r="AX33" s="664" t="s">
        <v>70</v>
      </c>
      <c r="AY33" s="699">
        <v>33.779800000000002</v>
      </c>
      <c r="AZ33" s="699">
        <v>9.9360999999999997</v>
      </c>
      <c r="BA33" s="699">
        <v>13.0282</v>
      </c>
      <c r="BB33" s="699">
        <v>14.7681</v>
      </c>
      <c r="BC33" s="699">
        <v>17.7089</v>
      </c>
      <c r="BD33" s="699">
        <v>21.614000000000001</v>
      </c>
      <c r="BE33" s="699">
        <v>20.7118</v>
      </c>
      <c r="BF33" s="699">
        <v>20.162700000000001</v>
      </c>
      <c r="BG33" s="699">
        <v>24.77</v>
      </c>
      <c r="BH33" s="699">
        <v>12.754799999999999</v>
      </c>
      <c r="BI33" s="699">
        <v>10.509600000000001</v>
      </c>
      <c r="BJ33" s="710">
        <v>18.191500000000001</v>
      </c>
      <c r="BK33" s="710">
        <v>16.040700000000001</v>
      </c>
      <c r="BL33" s="700">
        <v>17.3169</v>
      </c>
      <c r="BO33" s="668" t="s">
        <v>64</v>
      </c>
      <c r="BP33" s="664" t="s">
        <v>70</v>
      </c>
      <c r="BQ33" s="699">
        <v>0.38030000000000003</v>
      </c>
      <c r="BR33" s="699">
        <v>9.6992999999999991</v>
      </c>
      <c r="BS33" s="699">
        <v>8.5485000000000007</v>
      </c>
      <c r="BT33" s="699">
        <v>11.779400000000001</v>
      </c>
      <c r="BU33" s="699">
        <v>18.6387</v>
      </c>
      <c r="BV33" s="699">
        <v>15.304600000000001</v>
      </c>
      <c r="BW33" s="699">
        <v>16.445399999999999</v>
      </c>
      <c r="BX33" s="699">
        <v>19.704899999999999</v>
      </c>
      <c r="BY33" s="699">
        <v>21.875</v>
      </c>
      <c r="BZ33" s="699">
        <v>12.541600000000001</v>
      </c>
      <c r="CA33" s="699">
        <v>27.741299999999999</v>
      </c>
      <c r="CB33" s="710">
        <v>15.2995</v>
      </c>
      <c r="CC33" s="710">
        <v>20.6035</v>
      </c>
      <c r="CD33" s="700">
        <v>17.456199999999999</v>
      </c>
    </row>
    <row r="34" spans="2:82" s="506" customFormat="1" ht="15.75" customHeight="1">
      <c r="B34" s="668" t="s">
        <v>100</v>
      </c>
      <c r="C34" s="669">
        <v>597.77670000000001</v>
      </c>
      <c r="D34" s="669">
        <v>715.62649999999996</v>
      </c>
      <c r="E34" s="669">
        <v>463.62110000000001</v>
      </c>
      <c r="F34" s="669">
        <v>365.56880000000001</v>
      </c>
      <c r="G34" s="669">
        <v>295.47199999999998</v>
      </c>
      <c r="H34" s="669">
        <v>275.10180000000003</v>
      </c>
      <c r="I34" s="669">
        <v>281.8415</v>
      </c>
      <c r="J34" s="669">
        <v>266.00420000000003</v>
      </c>
      <c r="K34" s="669">
        <v>217.0677</v>
      </c>
      <c r="L34" s="669">
        <v>291.02890000000002</v>
      </c>
      <c r="M34" s="669">
        <v>227.1181</v>
      </c>
      <c r="N34" s="670">
        <v>311.78399999999999</v>
      </c>
      <c r="O34" s="670">
        <v>241.2972</v>
      </c>
      <c r="P34" s="655">
        <v>261.30189999999999</v>
      </c>
      <c r="R34" s="668" t="s">
        <v>100</v>
      </c>
      <c r="S34" s="669">
        <v>533.14459999999997</v>
      </c>
      <c r="T34" s="669">
        <v>527.17340000000002</v>
      </c>
      <c r="U34" s="669">
        <v>358.2011</v>
      </c>
      <c r="V34" s="669">
        <v>324.44130000000001</v>
      </c>
      <c r="W34" s="669">
        <v>310.44690000000003</v>
      </c>
      <c r="X34" s="669">
        <v>236.3039</v>
      </c>
      <c r="Y34" s="669">
        <v>230.18620000000001</v>
      </c>
      <c r="Z34" s="669">
        <v>180.2081</v>
      </c>
      <c r="AA34" s="669">
        <v>195.8271</v>
      </c>
      <c r="AB34" s="669">
        <v>181.09110000000001</v>
      </c>
      <c r="AC34" s="669">
        <v>101.96510000000001</v>
      </c>
      <c r="AD34" s="670">
        <v>271.8143</v>
      </c>
      <c r="AE34" s="670">
        <v>151.12819999999999</v>
      </c>
      <c r="AF34" s="655">
        <v>185.66200000000001</v>
      </c>
      <c r="AH34" s="668" t="s">
        <v>100</v>
      </c>
      <c r="AI34" s="701">
        <v>63.773899999999998</v>
      </c>
      <c r="AJ34" s="701">
        <v>58.606900000000003</v>
      </c>
      <c r="AK34" s="701">
        <v>54.025700000000001</v>
      </c>
      <c r="AL34" s="701">
        <v>43.508000000000003</v>
      </c>
      <c r="AM34" s="701">
        <v>39.601900000000001</v>
      </c>
      <c r="AN34" s="701">
        <v>47.241500000000002</v>
      </c>
      <c r="AO34" s="701">
        <v>46.3508</v>
      </c>
      <c r="AP34" s="701">
        <v>38.420900000000003</v>
      </c>
      <c r="AQ34" s="701">
        <v>35.929299999999998</v>
      </c>
      <c r="AR34" s="701">
        <v>20.735700000000001</v>
      </c>
      <c r="AS34" s="701">
        <v>15.8118</v>
      </c>
      <c r="AT34" s="711">
        <v>45.216900000000003</v>
      </c>
      <c r="AU34" s="711">
        <v>25.372699999999998</v>
      </c>
      <c r="AV34" s="702">
        <v>32.273299999999999</v>
      </c>
      <c r="AX34" s="668" t="s">
        <v>100</v>
      </c>
      <c r="AY34" s="701">
        <v>16.691600000000001</v>
      </c>
      <c r="AZ34" s="701">
        <v>14.2172</v>
      </c>
      <c r="BA34" s="701">
        <v>14.276300000000001</v>
      </c>
      <c r="BB34" s="701">
        <v>10.605600000000001</v>
      </c>
      <c r="BC34" s="701">
        <v>9.7139000000000006</v>
      </c>
      <c r="BD34" s="701">
        <v>16.3813</v>
      </c>
      <c r="BE34" s="701">
        <v>14.004300000000001</v>
      </c>
      <c r="BF34" s="701">
        <v>16.1572</v>
      </c>
      <c r="BG34" s="701">
        <v>13.750999999999999</v>
      </c>
      <c r="BH34" s="701">
        <v>7.0465999999999998</v>
      </c>
      <c r="BI34" s="701">
        <v>10.6776</v>
      </c>
      <c r="BJ34" s="711">
        <v>12.782299999999999</v>
      </c>
      <c r="BK34" s="711">
        <v>11.606299999999999</v>
      </c>
      <c r="BL34" s="702">
        <v>12.0152</v>
      </c>
      <c r="BO34" s="664" t="s">
        <v>65</v>
      </c>
      <c r="BP34" s="668" t="s">
        <v>100</v>
      </c>
      <c r="BQ34" s="701">
        <v>4.9368999999999996</v>
      </c>
      <c r="BR34" s="701">
        <v>6.7327000000000004</v>
      </c>
      <c r="BS34" s="701">
        <v>14.7041</v>
      </c>
      <c r="BT34" s="701">
        <v>17.031600000000001</v>
      </c>
      <c r="BU34" s="701">
        <v>28.6526</v>
      </c>
      <c r="BV34" s="701">
        <v>11.223699999999999</v>
      </c>
      <c r="BW34" s="701">
        <v>19.750599999999999</v>
      </c>
      <c r="BX34" s="701">
        <v>15.0677</v>
      </c>
      <c r="BY34" s="701">
        <v>32.069899999999997</v>
      </c>
      <c r="BZ34" s="701">
        <v>20.7133</v>
      </c>
      <c r="CA34" s="701">
        <v>14.8161</v>
      </c>
      <c r="CB34" s="711">
        <v>18.8994</v>
      </c>
      <c r="CC34" s="711">
        <v>19.886299999999999</v>
      </c>
      <c r="CD34" s="702">
        <v>19.543099999999999</v>
      </c>
    </row>
    <row r="35" spans="2:82" s="617" customFormat="1" ht="15.75" customHeight="1">
      <c r="B35" s="664" t="s">
        <v>153</v>
      </c>
      <c r="C35" s="665">
        <v>456.99250000000001</v>
      </c>
      <c r="D35" s="665">
        <v>407.40949999999998</v>
      </c>
      <c r="E35" s="665">
        <v>221.47800000000001</v>
      </c>
      <c r="F35" s="665">
        <v>197.06890000000001</v>
      </c>
      <c r="G35" s="665">
        <v>240.251</v>
      </c>
      <c r="H35" s="665">
        <v>253.24629999999999</v>
      </c>
      <c r="I35" s="665">
        <v>216.9889</v>
      </c>
      <c r="J35" s="665">
        <v>215.54750000000001</v>
      </c>
      <c r="K35" s="665">
        <v>287.30439999999999</v>
      </c>
      <c r="L35" s="665">
        <v>320.28320000000002</v>
      </c>
      <c r="M35" s="665">
        <v>610.14480000000003</v>
      </c>
      <c r="N35" s="666">
        <v>222.3997</v>
      </c>
      <c r="O35" s="666">
        <v>371.90179999999998</v>
      </c>
      <c r="P35" s="667">
        <v>348.06670000000003</v>
      </c>
      <c r="R35" s="664" t="s">
        <v>153</v>
      </c>
      <c r="S35" s="665">
        <v>558.73199999999997</v>
      </c>
      <c r="T35" s="665">
        <v>183.65620000000001</v>
      </c>
      <c r="U35" s="665">
        <v>204.1969</v>
      </c>
      <c r="V35" s="665">
        <v>140.0958</v>
      </c>
      <c r="W35" s="665">
        <v>164.29900000000001</v>
      </c>
      <c r="X35" s="665">
        <v>152.23390000000001</v>
      </c>
      <c r="Y35" s="665">
        <v>174.49170000000001</v>
      </c>
      <c r="Z35" s="665">
        <v>161.0034</v>
      </c>
      <c r="AA35" s="665">
        <v>225.14949999999999</v>
      </c>
      <c r="AB35" s="665">
        <v>244.13730000000001</v>
      </c>
      <c r="AC35" s="665">
        <v>184.0292</v>
      </c>
      <c r="AD35" s="666">
        <v>163.14330000000001</v>
      </c>
      <c r="AE35" s="666">
        <v>210.78020000000001</v>
      </c>
      <c r="AF35" s="667">
        <v>203.3793</v>
      </c>
      <c r="AH35" s="664" t="s">
        <v>153</v>
      </c>
      <c r="AI35" s="699">
        <v>72.156400000000005</v>
      </c>
      <c r="AJ35" s="699">
        <v>54.768500000000003</v>
      </c>
      <c r="AK35" s="699">
        <v>44.716799999999999</v>
      </c>
      <c r="AL35" s="699">
        <v>34.384900000000002</v>
      </c>
      <c r="AM35" s="699">
        <v>40.689500000000002</v>
      </c>
      <c r="AN35" s="699">
        <v>34.498800000000003</v>
      </c>
      <c r="AO35" s="699">
        <v>30.503499999999999</v>
      </c>
      <c r="AP35" s="699">
        <v>28.540299999999998</v>
      </c>
      <c r="AQ35" s="699">
        <v>23.340599999999998</v>
      </c>
      <c r="AR35" s="699">
        <v>21.330200000000001</v>
      </c>
      <c r="AS35" s="699">
        <v>6.9931000000000001</v>
      </c>
      <c r="AT35" s="710">
        <v>34.351199999999999</v>
      </c>
      <c r="AU35" s="710">
        <v>16.627199999999998</v>
      </c>
      <c r="AV35" s="700">
        <v>18.395499999999998</v>
      </c>
      <c r="AX35" s="664" t="s">
        <v>153</v>
      </c>
      <c r="AY35" s="699">
        <v>16.869499999999999</v>
      </c>
      <c r="AZ35" s="699">
        <v>17.757400000000001</v>
      </c>
      <c r="BA35" s="699">
        <v>12.0908</v>
      </c>
      <c r="BB35" s="699">
        <v>14.2842</v>
      </c>
      <c r="BC35" s="699">
        <v>18.846599999999999</v>
      </c>
      <c r="BD35" s="699">
        <v>13.882300000000001</v>
      </c>
      <c r="BE35" s="699">
        <v>12.2925</v>
      </c>
      <c r="BF35" s="699">
        <v>13.902699999999999</v>
      </c>
      <c r="BG35" s="699">
        <v>12.6838</v>
      </c>
      <c r="BH35" s="699">
        <v>10.328099999999999</v>
      </c>
      <c r="BI35" s="699">
        <v>8.8961000000000006</v>
      </c>
      <c r="BJ35" s="710">
        <v>13.9903</v>
      </c>
      <c r="BK35" s="710">
        <v>10.7341</v>
      </c>
      <c r="BL35" s="700">
        <v>11.0589</v>
      </c>
      <c r="BO35" s="668" t="s">
        <v>66</v>
      </c>
      <c r="BP35" s="664" t="s">
        <v>153</v>
      </c>
      <c r="BQ35" s="699">
        <v>-0.92</v>
      </c>
      <c r="BR35" s="699">
        <v>2.2412000000000001</v>
      </c>
      <c r="BS35" s="699">
        <v>13.036199999999999</v>
      </c>
      <c r="BT35" s="699">
        <v>15.116899999999999</v>
      </c>
      <c r="BU35" s="699">
        <v>13.265000000000001</v>
      </c>
      <c r="BV35" s="699">
        <v>34.001800000000003</v>
      </c>
      <c r="BW35" s="699">
        <v>27.469799999999999</v>
      </c>
      <c r="BX35" s="699">
        <v>25.359100000000002</v>
      </c>
      <c r="BY35" s="699">
        <v>36.230400000000003</v>
      </c>
      <c r="BZ35" s="699">
        <v>41.276200000000003</v>
      </c>
      <c r="CA35" s="699">
        <v>14.713200000000001</v>
      </c>
      <c r="CB35" s="710">
        <v>22.270900000000001</v>
      </c>
      <c r="CC35" s="710">
        <v>27.606100000000001</v>
      </c>
      <c r="CD35" s="700">
        <v>27.073799999999999</v>
      </c>
    </row>
    <row r="36" spans="2:82" s="506" customFormat="1" ht="15.75" customHeight="1">
      <c r="B36" s="668" t="s">
        <v>646</v>
      </c>
      <c r="C36" s="671" t="s">
        <v>110</v>
      </c>
      <c r="D36" s="669">
        <v>737.98479999999995</v>
      </c>
      <c r="E36" s="669" t="s">
        <v>110</v>
      </c>
      <c r="F36" s="669">
        <v>296.01119999999997</v>
      </c>
      <c r="G36" s="669">
        <v>352.1343</v>
      </c>
      <c r="H36" s="669">
        <v>329.92770000000002</v>
      </c>
      <c r="I36" s="669">
        <v>270.97340000000003</v>
      </c>
      <c r="J36" s="669">
        <v>257.75220000000002</v>
      </c>
      <c r="K36" s="669">
        <v>184.64940000000001</v>
      </c>
      <c r="L36" s="669">
        <v>253.60339999999999</v>
      </c>
      <c r="M36" s="669">
        <v>283.03980000000001</v>
      </c>
      <c r="N36" s="670">
        <v>283.77300000000002</v>
      </c>
      <c r="O36" s="670">
        <v>234.65430000000001</v>
      </c>
      <c r="P36" s="655">
        <v>242.6773</v>
      </c>
      <c r="R36" s="668" t="s">
        <v>646</v>
      </c>
      <c r="S36" s="671" t="s">
        <v>147</v>
      </c>
      <c r="T36" s="669">
        <v>622.07500000000005</v>
      </c>
      <c r="U36" s="669" t="s">
        <v>147</v>
      </c>
      <c r="V36" s="669">
        <v>164.4136</v>
      </c>
      <c r="W36" s="669">
        <v>279.62959999999998</v>
      </c>
      <c r="X36" s="669">
        <v>223.56479999999999</v>
      </c>
      <c r="Y36" s="669">
        <v>195.2748</v>
      </c>
      <c r="Z36" s="669">
        <v>142.44139999999999</v>
      </c>
      <c r="AA36" s="669">
        <v>120.087</v>
      </c>
      <c r="AB36" s="669">
        <v>157.12379999999999</v>
      </c>
      <c r="AC36" s="669">
        <v>112.5703</v>
      </c>
      <c r="AD36" s="670">
        <v>200.84180000000001</v>
      </c>
      <c r="AE36" s="670">
        <v>134.71279999999999</v>
      </c>
      <c r="AF36" s="655">
        <v>145.4853</v>
      </c>
      <c r="AH36" s="668" t="s">
        <v>646</v>
      </c>
      <c r="AI36" s="703" t="s">
        <v>110</v>
      </c>
      <c r="AJ36" s="701">
        <v>46.350999999999999</v>
      </c>
      <c r="AK36" s="701" t="s">
        <v>110</v>
      </c>
      <c r="AL36" s="701">
        <v>60.599400000000003</v>
      </c>
      <c r="AM36" s="701">
        <v>61.799599999999998</v>
      </c>
      <c r="AN36" s="701">
        <v>66.301199999999994</v>
      </c>
      <c r="AO36" s="701">
        <v>54.792000000000002</v>
      </c>
      <c r="AP36" s="701">
        <v>61.6235</v>
      </c>
      <c r="AQ36" s="701">
        <v>51.4375</v>
      </c>
      <c r="AR36" s="701">
        <v>33.113799999999998</v>
      </c>
      <c r="AS36" s="701">
        <v>31.404900000000001</v>
      </c>
      <c r="AT36" s="711">
        <v>56.738799999999998</v>
      </c>
      <c r="AU36" s="711">
        <v>42.609299999999998</v>
      </c>
      <c r="AV36" s="702">
        <v>45.183799999999998</v>
      </c>
      <c r="AX36" s="668" t="s">
        <v>646</v>
      </c>
      <c r="AY36" s="703" t="s">
        <v>110</v>
      </c>
      <c r="AZ36" s="701">
        <v>53.649000000000001</v>
      </c>
      <c r="BA36" s="701" t="s">
        <v>110</v>
      </c>
      <c r="BB36" s="701">
        <v>18.2898</v>
      </c>
      <c r="BC36" s="701">
        <v>19.244700000000002</v>
      </c>
      <c r="BD36" s="701">
        <v>23.781099999999999</v>
      </c>
      <c r="BE36" s="701">
        <v>18.427800000000001</v>
      </c>
      <c r="BF36" s="701">
        <v>19.317499999999999</v>
      </c>
      <c r="BG36" s="701">
        <v>11.906000000000001</v>
      </c>
      <c r="BH36" s="701">
        <v>11.6008</v>
      </c>
      <c r="BI36" s="701">
        <v>15.4742</v>
      </c>
      <c r="BJ36" s="711">
        <v>19.172000000000001</v>
      </c>
      <c r="BK36" s="711">
        <v>13.4588</v>
      </c>
      <c r="BL36" s="702">
        <v>14.4998</v>
      </c>
      <c r="BO36" s="664" t="s">
        <v>67</v>
      </c>
      <c r="BP36" s="668" t="s">
        <v>646</v>
      </c>
      <c r="BQ36" s="703" t="s">
        <v>110</v>
      </c>
      <c r="BR36" s="701">
        <v>0</v>
      </c>
      <c r="BS36" s="701" t="s">
        <v>110</v>
      </c>
      <c r="BT36" s="701">
        <v>1.7628999999999999</v>
      </c>
      <c r="BU36" s="701">
        <v>3.5446</v>
      </c>
      <c r="BV36" s="701">
        <v>2.8451</v>
      </c>
      <c r="BW36" s="701">
        <v>2.4178000000000002</v>
      </c>
      <c r="BX36" s="701">
        <v>3.2021000000000002</v>
      </c>
      <c r="BY36" s="701">
        <v>3.3231000000000002</v>
      </c>
      <c r="BZ36" s="701">
        <v>4.8647999999999998</v>
      </c>
      <c r="CA36" s="701">
        <v>4.6821000000000002</v>
      </c>
      <c r="CB36" s="711">
        <v>2.4878</v>
      </c>
      <c r="CC36" s="711">
        <v>4.1383999999999999</v>
      </c>
      <c r="CD36" s="702">
        <v>3.8376999999999999</v>
      </c>
    </row>
    <row r="37" spans="2:82" s="617" customFormat="1" ht="15.75" customHeight="1">
      <c r="B37" s="672" t="s">
        <v>850</v>
      </c>
      <c r="C37" s="673"/>
      <c r="D37" s="673"/>
      <c r="E37" s="673"/>
      <c r="F37" s="673"/>
      <c r="G37" s="673"/>
      <c r="H37" s="673"/>
      <c r="I37" s="673"/>
      <c r="J37" s="673"/>
      <c r="K37" s="673"/>
      <c r="L37" s="673"/>
      <c r="M37" s="673"/>
      <c r="N37" s="674"/>
      <c r="O37" s="674"/>
      <c r="P37" s="675"/>
      <c r="R37" s="672" t="s">
        <v>850</v>
      </c>
      <c r="S37" s="673"/>
      <c r="T37" s="673"/>
      <c r="U37" s="673"/>
      <c r="V37" s="673"/>
      <c r="W37" s="673"/>
      <c r="X37" s="673"/>
      <c r="Y37" s="673"/>
      <c r="Z37" s="673"/>
      <c r="AA37" s="673"/>
      <c r="AB37" s="673"/>
      <c r="AC37" s="673"/>
      <c r="AD37" s="674"/>
      <c r="AE37" s="674"/>
      <c r="AF37" s="675"/>
      <c r="AH37" s="672" t="s">
        <v>850</v>
      </c>
      <c r="AI37" s="704"/>
      <c r="AJ37" s="704"/>
      <c r="AK37" s="704"/>
      <c r="AL37" s="704"/>
      <c r="AM37" s="704"/>
      <c r="AN37" s="704"/>
      <c r="AO37" s="704"/>
      <c r="AP37" s="704"/>
      <c r="AQ37" s="704"/>
      <c r="AR37" s="704"/>
      <c r="AS37" s="704"/>
      <c r="AT37" s="712"/>
      <c r="AU37" s="712"/>
      <c r="AV37" s="705"/>
      <c r="AX37" s="672" t="s">
        <v>850</v>
      </c>
      <c r="AY37" s="704"/>
      <c r="AZ37" s="704"/>
      <c r="BA37" s="704"/>
      <c r="BB37" s="704"/>
      <c r="BC37" s="704"/>
      <c r="BD37" s="704"/>
      <c r="BE37" s="704"/>
      <c r="BF37" s="704"/>
      <c r="BG37" s="704"/>
      <c r="BH37" s="704"/>
      <c r="BI37" s="704"/>
      <c r="BJ37" s="712"/>
      <c r="BK37" s="712"/>
      <c r="BL37" s="705"/>
      <c r="BO37" s="668" t="s">
        <v>68</v>
      </c>
      <c r="BP37" s="672" t="s">
        <v>850</v>
      </c>
      <c r="BQ37" s="704"/>
      <c r="BR37" s="704"/>
      <c r="BS37" s="704"/>
      <c r="BT37" s="704"/>
      <c r="BU37" s="704"/>
      <c r="BV37" s="704"/>
      <c r="BW37" s="704"/>
      <c r="BX37" s="704"/>
      <c r="BY37" s="704"/>
      <c r="BZ37" s="704"/>
      <c r="CA37" s="704"/>
      <c r="CB37" s="712"/>
      <c r="CC37" s="712"/>
      <c r="CD37" s="705"/>
    </row>
    <row r="38" spans="2:82" s="506" customFormat="1" ht="15.75" customHeight="1">
      <c r="B38" s="676" t="s">
        <v>647</v>
      </c>
      <c r="C38" s="669">
        <v>60.964300000000001</v>
      </c>
      <c r="D38" s="669">
        <v>751.75390000000004</v>
      </c>
      <c r="E38" s="669">
        <v>293.72410000000002</v>
      </c>
      <c r="F38" s="669">
        <v>207.42529999999999</v>
      </c>
      <c r="G38" s="669">
        <v>211.97649999999999</v>
      </c>
      <c r="H38" s="669">
        <v>215.5975</v>
      </c>
      <c r="I38" s="669">
        <v>200.81049999999999</v>
      </c>
      <c r="J38" s="669">
        <v>206.3886</v>
      </c>
      <c r="K38" s="669">
        <v>259.84690000000001</v>
      </c>
      <c r="L38" s="669">
        <v>295.94330000000002</v>
      </c>
      <c r="M38" s="669">
        <v>341.08679999999998</v>
      </c>
      <c r="N38" s="670">
        <v>206.8528</v>
      </c>
      <c r="O38" s="670">
        <v>298.77050000000003</v>
      </c>
      <c r="P38" s="655">
        <v>286.26749999999998</v>
      </c>
      <c r="R38" s="676" t="s">
        <v>647</v>
      </c>
      <c r="S38" s="669">
        <v>141.40780000000001</v>
      </c>
      <c r="T38" s="669">
        <v>261.19069999999999</v>
      </c>
      <c r="U38" s="669">
        <v>167.0034</v>
      </c>
      <c r="V38" s="669">
        <v>150.14750000000001</v>
      </c>
      <c r="W38" s="669">
        <v>197.14410000000001</v>
      </c>
      <c r="X38" s="669">
        <v>166.73840000000001</v>
      </c>
      <c r="Y38" s="669">
        <v>152.3158</v>
      </c>
      <c r="Z38" s="669">
        <v>124.32299999999999</v>
      </c>
      <c r="AA38" s="669">
        <v>210.845</v>
      </c>
      <c r="AB38" s="669">
        <v>228.70820000000001</v>
      </c>
      <c r="AC38" s="669">
        <v>126.8967</v>
      </c>
      <c r="AD38" s="670">
        <v>161.29419999999999</v>
      </c>
      <c r="AE38" s="670">
        <v>161.47139999999999</v>
      </c>
      <c r="AF38" s="655">
        <v>161.44560000000001</v>
      </c>
      <c r="AH38" s="676" t="s">
        <v>647</v>
      </c>
      <c r="AI38" s="701">
        <v>33.5501</v>
      </c>
      <c r="AJ38" s="701">
        <v>63.0092</v>
      </c>
      <c r="AK38" s="701">
        <v>41.326999999999998</v>
      </c>
      <c r="AL38" s="701">
        <v>34.062600000000003</v>
      </c>
      <c r="AM38" s="701">
        <v>27.936299999999999</v>
      </c>
      <c r="AN38" s="701">
        <v>31.677399999999999</v>
      </c>
      <c r="AO38" s="701">
        <v>31.9085</v>
      </c>
      <c r="AP38" s="701">
        <v>25.249600000000001</v>
      </c>
      <c r="AQ38" s="701">
        <v>20.989799999999999</v>
      </c>
      <c r="AR38" s="701">
        <v>20.397500000000001</v>
      </c>
      <c r="AS38" s="701">
        <v>10.6882</v>
      </c>
      <c r="AT38" s="711">
        <v>31.709299999999999</v>
      </c>
      <c r="AU38" s="711">
        <v>15.7151</v>
      </c>
      <c r="AV38" s="702">
        <v>17.4876</v>
      </c>
      <c r="AX38" s="676" t="s">
        <v>647</v>
      </c>
      <c r="AY38" s="701">
        <v>55.869100000000003</v>
      </c>
      <c r="AZ38" s="701">
        <v>18.047499999999999</v>
      </c>
      <c r="BA38" s="701">
        <v>17.121500000000001</v>
      </c>
      <c r="BB38" s="701">
        <v>13.8025</v>
      </c>
      <c r="BC38" s="701">
        <v>11.2361</v>
      </c>
      <c r="BD38" s="701">
        <v>14.9916</v>
      </c>
      <c r="BE38" s="701">
        <v>16.627700000000001</v>
      </c>
      <c r="BF38" s="701">
        <v>16.267399999999999</v>
      </c>
      <c r="BG38" s="701">
        <v>12.7286</v>
      </c>
      <c r="BH38" s="701">
        <v>10.612299999999999</v>
      </c>
      <c r="BI38" s="701">
        <v>10.7827</v>
      </c>
      <c r="BJ38" s="711">
        <v>15.046099999999999</v>
      </c>
      <c r="BK38" s="711">
        <v>11.6267</v>
      </c>
      <c r="BL38" s="702">
        <v>12.005699999999999</v>
      </c>
      <c r="BO38" s="664" t="s">
        <v>69</v>
      </c>
      <c r="BP38" s="676" t="s">
        <v>647</v>
      </c>
      <c r="BQ38" s="701">
        <v>10.5809</v>
      </c>
      <c r="BR38" s="701">
        <v>3.9054000000000002</v>
      </c>
      <c r="BS38" s="701">
        <v>9.7702000000000009</v>
      </c>
      <c r="BT38" s="701">
        <v>16.023199999999999</v>
      </c>
      <c r="BU38" s="701">
        <v>37.399000000000001</v>
      </c>
      <c r="BV38" s="701">
        <v>22.8127</v>
      </c>
      <c r="BW38" s="701">
        <v>29.098400000000002</v>
      </c>
      <c r="BX38" s="701">
        <v>25.471399999999999</v>
      </c>
      <c r="BY38" s="701">
        <v>39.699300000000001</v>
      </c>
      <c r="BZ38" s="701">
        <v>39.144500000000001</v>
      </c>
      <c r="CA38" s="701">
        <v>17.796299999999999</v>
      </c>
      <c r="CB38" s="711">
        <v>27.351099999999999</v>
      </c>
      <c r="CC38" s="711">
        <v>26.828099999999999</v>
      </c>
      <c r="CD38" s="702">
        <v>26.885999999999999</v>
      </c>
    </row>
    <row r="39" spans="2:82" s="617" customFormat="1" ht="15.75" customHeight="1">
      <c r="B39" s="677" t="s">
        <v>608</v>
      </c>
      <c r="C39" s="678">
        <v>436.20960000000002</v>
      </c>
      <c r="D39" s="678">
        <v>246.02019999999999</v>
      </c>
      <c r="E39" s="678">
        <v>225.25049999999999</v>
      </c>
      <c r="F39" s="678">
        <v>197.33410000000001</v>
      </c>
      <c r="G39" s="678">
        <v>204.982</v>
      </c>
      <c r="H39" s="678">
        <v>196.17599999999999</v>
      </c>
      <c r="I39" s="678">
        <v>181.36670000000001</v>
      </c>
      <c r="J39" s="678">
        <v>203.02709999999999</v>
      </c>
      <c r="K39" s="678">
        <v>221.17920000000001</v>
      </c>
      <c r="L39" s="678">
        <v>254.0461</v>
      </c>
      <c r="M39" s="678">
        <v>245.5129</v>
      </c>
      <c r="N39" s="679">
        <v>194.1712</v>
      </c>
      <c r="O39" s="679">
        <v>228.3458</v>
      </c>
      <c r="P39" s="680">
        <v>216.15049999999999</v>
      </c>
      <c r="R39" s="677" t="s">
        <v>608</v>
      </c>
      <c r="S39" s="678">
        <v>410.61559999999997</v>
      </c>
      <c r="T39" s="678">
        <v>221.36940000000001</v>
      </c>
      <c r="U39" s="678">
        <v>160.13570000000001</v>
      </c>
      <c r="V39" s="678">
        <v>137.80510000000001</v>
      </c>
      <c r="W39" s="678">
        <v>142.4554</v>
      </c>
      <c r="X39" s="678">
        <v>145.72139999999999</v>
      </c>
      <c r="Y39" s="678">
        <v>141.12479999999999</v>
      </c>
      <c r="Z39" s="678">
        <v>144.82300000000001</v>
      </c>
      <c r="AA39" s="678">
        <v>140.16</v>
      </c>
      <c r="AB39" s="678">
        <v>159.2029</v>
      </c>
      <c r="AC39" s="678">
        <v>126.8651</v>
      </c>
      <c r="AD39" s="679">
        <v>143.0411</v>
      </c>
      <c r="AE39" s="679">
        <v>144.3998</v>
      </c>
      <c r="AF39" s="680">
        <v>143.8262</v>
      </c>
      <c r="AH39" s="677" t="s">
        <v>608</v>
      </c>
      <c r="AI39" s="704">
        <v>43.649000000000001</v>
      </c>
      <c r="AJ39" s="704">
        <v>45.711300000000001</v>
      </c>
      <c r="AK39" s="704">
        <v>42.415500000000002</v>
      </c>
      <c r="AL39" s="704">
        <v>40.358699999999999</v>
      </c>
      <c r="AM39" s="704">
        <v>37.504800000000003</v>
      </c>
      <c r="AN39" s="704">
        <v>32.959800000000001</v>
      </c>
      <c r="AO39" s="704">
        <v>33.599899999999998</v>
      </c>
      <c r="AP39" s="704">
        <v>35.366799999999998</v>
      </c>
      <c r="AQ39" s="704">
        <v>31.42</v>
      </c>
      <c r="AR39" s="704">
        <v>28.4267</v>
      </c>
      <c r="AS39" s="704">
        <v>25.366499999999998</v>
      </c>
      <c r="AT39" s="712">
        <v>36.916200000000003</v>
      </c>
      <c r="AU39" s="712">
        <v>30.708400000000001</v>
      </c>
      <c r="AV39" s="705">
        <v>33.199399999999997</v>
      </c>
      <c r="AX39" s="677" t="s">
        <v>608</v>
      </c>
      <c r="AY39" s="704">
        <v>14.8492</v>
      </c>
      <c r="AZ39" s="704">
        <v>15.197699999999999</v>
      </c>
      <c r="BA39" s="704">
        <v>16.269400000000001</v>
      </c>
      <c r="BB39" s="704">
        <v>15.5601</v>
      </c>
      <c r="BC39" s="704">
        <v>16.008600000000001</v>
      </c>
      <c r="BD39" s="704">
        <v>15.1874</v>
      </c>
      <c r="BE39" s="704">
        <v>15.8241</v>
      </c>
      <c r="BF39" s="704">
        <v>15.210599999999999</v>
      </c>
      <c r="BG39" s="704">
        <v>14.877700000000001</v>
      </c>
      <c r="BH39" s="704">
        <v>11.473599999999999</v>
      </c>
      <c r="BI39" s="704">
        <v>13.3261</v>
      </c>
      <c r="BJ39" s="712">
        <v>15.7082</v>
      </c>
      <c r="BK39" s="712">
        <v>13.812099999999999</v>
      </c>
      <c r="BL39" s="705">
        <v>14.573</v>
      </c>
      <c r="BO39" s="668" t="s">
        <v>70</v>
      </c>
      <c r="BP39" s="677" t="s">
        <v>608</v>
      </c>
      <c r="BQ39" s="704">
        <v>17.343399999999999</v>
      </c>
      <c r="BR39" s="704">
        <v>7.0601000000000003</v>
      </c>
      <c r="BS39" s="704">
        <v>9.1066000000000003</v>
      </c>
      <c r="BT39" s="704">
        <v>10.8666</v>
      </c>
      <c r="BU39" s="704">
        <v>12.3118</v>
      </c>
      <c r="BV39" s="704">
        <v>18.032399999999999</v>
      </c>
      <c r="BW39" s="704">
        <v>15.812099999999999</v>
      </c>
      <c r="BX39" s="704">
        <v>19.693100000000001</v>
      </c>
      <c r="BY39" s="704">
        <v>15.716799999999999</v>
      </c>
      <c r="BZ39" s="704">
        <v>17.747</v>
      </c>
      <c r="CA39" s="704">
        <v>12.391500000000001</v>
      </c>
      <c r="CB39" s="712">
        <v>13.525399999999999</v>
      </c>
      <c r="CC39" s="712">
        <v>16.7364</v>
      </c>
      <c r="CD39" s="705">
        <v>15.447900000000001</v>
      </c>
    </row>
    <row r="40" spans="2:82" s="506" customFormat="1" ht="15.75" customHeight="1">
      <c r="B40" s="681" t="s">
        <v>104</v>
      </c>
      <c r="C40" s="669">
        <v>371.71550000000002</v>
      </c>
      <c r="D40" s="669">
        <v>270.04509999999999</v>
      </c>
      <c r="E40" s="669">
        <v>212.62719999999999</v>
      </c>
      <c r="F40" s="669">
        <v>193.9008</v>
      </c>
      <c r="G40" s="669">
        <v>189.8749</v>
      </c>
      <c r="H40" s="669">
        <v>190.05950000000001</v>
      </c>
      <c r="I40" s="669">
        <v>193.8991</v>
      </c>
      <c r="J40" s="669">
        <v>205.64340000000001</v>
      </c>
      <c r="K40" s="669">
        <v>169.85599999999999</v>
      </c>
      <c r="L40" s="669" t="s">
        <v>110</v>
      </c>
      <c r="M40" s="669" t="s">
        <v>110</v>
      </c>
      <c r="N40" s="670">
        <v>197.63220000000001</v>
      </c>
      <c r="O40" s="670">
        <v>198.66810000000001</v>
      </c>
      <c r="P40" s="655">
        <v>197.76310000000001</v>
      </c>
      <c r="R40" s="681" t="s">
        <v>104</v>
      </c>
      <c r="S40" s="669">
        <v>279.89280000000002</v>
      </c>
      <c r="T40" s="669">
        <v>193.3638</v>
      </c>
      <c r="U40" s="669">
        <v>151.69749999999999</v>
      </c>
      <c r="V40" s="669">
        <v>139.05789999999999</v>
      </c>
      <c r="W40" s="669">
        <v>140.09219999999999</v>
      </c>
      <c r="X40" s="669">
        <v>144.72030000000001</v>
      </c>
      <c r="Y40" s="669">
        <v>139.3897</v>
      </c>
      <c r="Z40" s="669">
        <v>144.876</v>
      </c>
      <c r="AA40" s="669">
        <v>130.1815</v>
      </c>
      <c r="AB40" s="669" t="s">
        <v>147</v>
      </c>
      <c r="AC40" s="669" t="s">
        <v>147</v>
      </c>
      <c r="AD40" s="670">
        <v>143.9863</v>
      </c>
      <c r="AE40" s="670">
        <v>142.84909999999999</v>
      </c>
      <c r="AF40" s="655">
        <v>143.8605</v>
      </c>
      <c r="AH40" s="681" t="s">
        <v>104</v>
      </c>
      <c r="AI40" s="701">
        <v>45.248199999999997</v>
      </c>
      <c r="AJ40" s="701">
        <v>42.726700000000001</v>
      </c>
      <c r="AK40" s="701">
        <v>41.488399999999999</v>
      </c>
      <c r="AL40" s="701">
        <v>38.127000000000002</v>
      </c>
      <c r="AM40" s="701">
        <v>37.934600000000003</v>
      </c>
      <c r="AN40" s="701">
        <v>34.367800000000003</v>
      </c>
      <c r="AO40" s="701">
        <v>32.610100000000003</v>
      </c>
      <c r="AP40" s="701">
        <v>35.183700000000002</v>
      </c>
      <c r="AQ40" s="701">
        <v>32.120899999999999</v>
      </c>
      <c r="AR40" s="701" t="s">
        <v>110</v>
      </c>
      <c r="AS40" s="701" t="s">
        <v>110</v>
      </c>
      <c r="AT40" s="711">
        <v>37.413499999999999</v>
      </c>
      <c r="AU40" s="711">
        <v>34.8093</v>
      </c>
      <c r="AV40" s="702">
        <v>37.126600000000003</v>
      </c>
      <c r="AX40" s="681" t="s">
        <v>104</v>
      </c>
      <c r="AY40" s="701">
        <v>16.960100000000001</v>
      </c>
      <c r="AZ40" s="701">
        <v>16.692499999999999</v>
      </c>
      <c r="BA40" s="701">
        <v>15.411199999999999</v>
      </c>
      <c r="BB40" s="701">
        <v>15.5633</v>
      </c>
      <c r="BC40" s="701">
        <v>17.411000000000001</v>
      </c>
      <c r="BD40" s="701">
        <v>16.9666</v>
      </c>
      <c r="BE40" s="701">
        <v>15.8344</v>
      </c>
      <c r="BF40" s="701">
        <v>15.2797</v>
      </c>
      <c r="BG40" s="701">
        <v>15.395799999999999</v>
      </c>
      <c r="BH40" s="701" t="s">
        <v>110</v>
      </c>
      <c r="BI40" s="701" t="s">
        <v>110</v>
      </c>
      <c r="BJ40" s="711">
        <v>16.118300000000001</v>
      </c>
      <c r="BK40" s="711">
        <v>15.293900000000001</v>
      </c>
      <c r="BL40" s="702">
        <v>16.0275</v>
      </c>
      <c r="BO40" s="664" t="s">
        <v>71</v>
      </c>
      <c r="BP40" s="681" t="s">
        <v>104</v>
      </c>
      <c r="BQ40" s="701">
        <v>5.6696</v>
      </c>
      <c r="BR40" s="701">
        <v>6.5183999999999997</v>
      </c>
      <c r="BS40" s="701">
        <v>8.0343999999999998</v>
      </c>
      <c r="BT40" s="701">
        <v>10.622400000000001</v>
      </c>
      <c r="BU40" s="701">
        <v>11.9518</v>
      </c>
      <c r="BV40" s="701">
        <v>15.3596</v>
      </c>
      <c r="BW40" s="701">
        <v>16.726600000000001</v>
      </c>
      <c r="BX40" s="701">
        <v>14.496600000000001</v>
      </c>
      <c r="BY40" s="701">
        <v>19.5548</v>
      </c>
      <c r="BZ40" s="701" t="s">
        <v>110</v>
      </c>
      <c r="CA40" s="701" t="s">
        <v>110</v>
      </c>
      <c r="CB40" s="711">
        <v>11.8809</v>
      </c>
      <c r="CC40" s="711">
        <v>15.1149</v>
      </c>
      <c r="CD40" s="702">
        <v>12.2372</v>
      </c>
    </row>
    <row r="41" spans="2:82" s="617" customFormat="1" ht="15.75" customHeight="1">
      <c r="B41" s="682" t="s">
        <v>103</v>
      </c>
      <c r="C41" s="683">
        <v>473.74489999999997</v>
      </c>
      <c r="D41" s="683">
        <v>310.84679999999997</v>
      </c>
      <c r="E41" s="683">
        <v>220.6901</v>
      </c>
      <c r="F41" s="683">
        <v>230.8494</v>
      </c>
      <c r="G41" s="683">
        <v>242.57910000000001</v>
      </c>
      <c r="H41" s="683">
        <v>222.755</v>
      </c>
      <c r="I41" s="683">
        <v>273.06560000000002</v>
      </c>
      <c r="J41" s="683">
        <v>195.73820000000001</v>
      </c>
      <c r="K41" s="683">
        <v>179.3903</v>
      </c>
      <c r="L41" s="683" t="s">
        <v>110</v>
      </c>
      <c r="M41" s="683" t="s">
        <v>110</v>
      </c>
      <c r="N41" s="685">
        <v>243.55860000000001</v>
      </c>
      <c r="O41" s="685">
        <v>194.8476</v>
      </c>
      <c r="P41" s="686">
        <v>240.6884</v>
      </c>
      <c r="R41" s="682" t="s">
        <v>103</v>
      </c>
      <c r="S41" s="683">
        <v>361.60649999999998</v>
      </c>
      <c r="T41" s="683">
        <v>203.88550000000001</v>
      </c>
      <c r="U41" s="683">
        <v>143.75839999999999</v>
      </c>
      <c r="V41" s="683">
        <v>158.27459999999999</v>
      </c>
      <c r="W41" s="683">
        <v>204.4555</v>
      </c>
      <c r="X41" s="683">
        <v>146.83150000000001</v>
      </c>
      <c r="Y41" s="683">
        <v>163.5145</v>
      </c>
      <c r="Z41" s="683">
        <v>175.85830000000001</v>
      </c>
      <c r="AA41" s="683" t="s">
        <v>147</v>
      </c>
      <c r="AB41" s="683" t="s">
        <v>147</v>
      </c>
      <c r="AC41" s="683" t="s">
        <v>147</v>
      </c>
      <c r="AD41" s="685">
        <v>168.03739999999999</v>
      </c>
      <c r="AE41" s="685">
        <v>175.85830000000001</v>
      </c>
      <c r="AF41" s="686">
        <v>168.44710000000001</v>
      </c>
      <c r="AH41" s="682" t="s">
        <v>103</v>
      </c>
      <c r="AI41" s="706">
        <v>45.739800000000002</v>
      </c>
      <c r="AJ41" s="706">
        <v>44.411099999999998</v>
      </c>
      <c r="AK41" s="706">
        <v>38.188499999999998</v>
      </c>
      <c r="AL41" s="706">
        <v>34.7376</v>
      </c>
      <c r="AM41" s="706">
        <v>28.362400000000001</v>
      </c>
      <c r="AN41" s="706">
        <v>30.070599999999999</v>
      </c>
      <c r="AO41" s="706">
        <v>28.836500000000001</v>
      </c>
      <c r="AP41" s="706">
        <v>35.0456</v>
      </c>
      <c r="AQ41" s="706" t="s">
        <v>110</v>
      </c>
      <c r="AR41" s="706" t="s">
        <v>110</v>
      </c>
      <c r="AS41" s="706" t="s">
        <v>110</v>
      </c>
      <c r="AT41" s="713">
        <v>34.451700000000002</v>
      </c>
      <c r="AU41" s="713">
        <v>35.0456</v>
      </c>
      <c r="AV41" s="707">
        <v>34.480499999999999</v>
      </c>
      <c r="AX41" s="682" t="s">
        <v>103</v>
      </c>
      <c r="AY41" s="706">
        <v>13.5769</v>
      </c>
      <c r="AZ41" s="706">
        <v>17.469200000000001</v>
      </c>
      <c r="BA41" s="706">
        <v>15.703200000000001</v>
      </c>
      <c r="BB41" s="706">
        <v>15.5511</v>
      </c>
      <c r="BC41" s="706">
        <v>19.7576</v>
      </c>
      <c r="BD41" s="706">
        <v>16.4194</v>
      </c>
      <c r="BE41" s="706">
        <v>16.758400000000002</v>
      </c>
      <c r="BF41" s="706">
        <v>19.426600000000001</v>
      </c>
      <c r="BG41" s="706" t="s">
        <v>110</v>
      </c>
      <c r="BH41" s="706" t="s">
        <v>110</v>
      </c>
      <c r="BI41" s="706" t="s">
        <v>110</v>
      </c>
      <c r="BJ41" s="706">
        <v>16.458300000000001</v>
      </c>
      <c r="BK41" s="706">
        <v>19.426600000000001</v>
      </c>
      <c r="BL41" s="707">
        <v>16.6023</v>
      </c>
      <c r="BO41" s="668" t="s">
        <v>72</v>
      </c>
      <c r="BP41" s="682" t="s">
        <v>103</v>
      </c>
      <c r="BQ41" s="706">
        <v>10.757199999999999</v>
      </c>
      <c r="BR41" s="706">
        <v>6.9081000000000001</v>
      </c>
      <c r="BS41" s="706">
        <v>9.1751000000000005</v>
      </c>
      <c r="BT41" s="706">
        <v>14.467499999999999</v>
      </c>
      <c r="BU41" s="706">
        <v>24.545999999999999</v>
      </c>
      <c r="BV41" s="706">
        <v>13.760899999999999</v>
      </c>
      <c r="BW41" s="706">
        <v>17.928999999999998</v>
      </c>
      <c r="BX41" s="706">
        <v>19.971699999999998</v>
      </c>
      <c r="BY41" s="706" t="s">
        <v>110</v>
      </c>
      <c r="BZ41" s="706" t="s">
        <v>110</v>
      </c>
      <c r="CA41" s="706" t="s">
        <v>110</v>
      </c>
      <c r="CB41" s="713">
        <v>14.688599999999999</v>
      </c>
      <c r="CC41" s="713">
        <v>19.971699999999998</v>
      </c>
      <c r="CD41" s="707">
        <v>14.944900000000001</v>
      </c>
    </row>
    <row r="42" spans="2:82" s="170" customFormat="1">
      <c r="B42" s="38" t="s">
        <v>328</v>
      </c>
      <c r="C42" s="718"/>
      <c r="D42" s="718"/>
      <c r="E42" s="718"/>
      <c r="F42" s="718"/>
      <c r="G42" s="718"/>
      <c r="H42" s="718"/>
      <c r="I42" s="718"/>
      <c r="J42" s="718"/>
      <c r="K42" s="718"/>
      <c r="L42" s="718"/>
      <c r="M42" s="718"/>
      <c r="N42" s="718"/>
      <c r="O42" s="718"/>
      <c r="P42" s="719"/>
      <c r="R42" s="38" t="s">
        <v>328</v>
      </c>
      <c r="S42" s="718"/>
      <c r="T42" s="718"/>
      <c r="U42" s="718"/>
      <c r="V42" s="718"/>
      <c r="W42" s="718"/>
      <c r="X42" s="718"/>
      <c r="Y42" s="718"/>
      <c r="Z42" s="718"/>
      <c r="AA42" s="718"/>
      <c r="AB42" s="718"/>
      <c r="AC42" s="718"/>
      <c r="AD42" s="718"/>
      <c r="AE42" s="718"/>
      <c r="AF42" s="719"/>
      <c r="AH42" s="38" t="s">
        <v>328</v>
      </c>
      <c r="AI42" s="718"/>
      <c r="AJ42" s="718"/>
      <c r="AK42" s="718"/>
      <c r="AL42" s="718"/>
      <c r="AM42" s="718"/>
      <c r="AN42" s="718"/>
      <c r="AO42" s="718"/>
      <c r="AP42" s="718"/>
      <c r="AQ42" s="718"/>
      <c r="AR42" s="718"/>
      <c r="AS42" s="718"/>
      <c r="AT42" s="718"/>
      <c r="AU42" s="718"/>
      <c r="AV42" s="719"/>
      <c r="AX42" s="38" t="s">
        <v>328</v>
      </c>
      <c r="AY42" s="718"/>
      <c r="AZ42" s="718"/>
      <c r="BA42" s="718"/>
      <c r="BB42" s="718"/>
      <c r="BC42" s="718"/>
      <c r="BD42" s="718"/>
      <c r="BE42" s="718"/>
      <c r="BF42" s="718"/>
      <c r="BG42" s="718"/>
      <c r="BH42" s="718"/>
      <c r="BI42" s="718"/>
      <c r="BJ42" s="718"/>
      <c r="BK42" s="718"/>
      <c r="BL42" s="719"/>
      <c r="BO42" s="265" t="s">
        <v>73</v>
      </c>
      <c r="BP42" s="38" t="s">
        <v>328</v>
      </c>
      <c r="BQ42" s="718"/>
      <c r="BR42" s="718"/>
      <c r="BS42" s="718"/>
      <c r="BT42" s="718"/>
      <c r="BU42" s="718"/>
      <c r="BV42" s="718"/>
      <c r="BW42" s="718"/>
      <c r="BX42" s="718"/>
      <c r="BY42" s="718"/>
      <c r="BZ42" s="718"/>
      <c r="CA42" s="718"/>
      <c r="CB42" s="718"/>
      <c r="CC42" s="718"/>
      <c r="CD42" s="719"/>
    </row>
    <row r="43" spans="2:82" s="38" customFormat="1">
      <c r="B43" s="38" t="s">
        <v>648</v>
      </c>
      <c r="C43" s="718"/>
      <c r="D43" s="718"/>
      <c r="E43" s="718"/>
      <c r="F43" s="718"/>
      <c r="G43" s="718"/>
      <c r="H43" s="718"/>
      <c r="I43" s="718"/>
      <c r="J43" s="718"/>
      <c r="K43" s="718"/>
      <c r="L43" s="718"/>
      <c r="M43" s="718"/>
      <c r="N43" s="718"/>
      <c r="O43" s="718"/>
      <c r="P43" s="719"/>
      <c r="R43" s="38" t="s">
        <v>648</v>
      </c>
      <c r="S43" s="718"/>
      <c r="T43" s="718"/>
      <c r="U43" s="718"/>
      <c r="V43" s="718"/>
      <c r="W43" s="718"/>
      <c r="X43" s="718"/>
      <c r="Y43" s="718"/>
      <c r="Z43" s="718"/>
      <c r="AA43" s="718"/>
      <c r="AB43" s="718"/>
      <c r="AC43" s="718"/>
      <c r="AD43" s="718"/>
      <c r="AE43" s="718"/>
      <c r="AF43" s="719"/>
      <c r="AH43" s="38" t="s">
        <v>648</v>
      </c>
      <c r="AI43" s="718"/>
      <c r="AJ43" s="718"/>
      <c r="AK43" s="718"/>
      <c r="AL43" s="718"/>
      <c r="AM43" s="718"/>
      <c r="AN43" s="718"/>
      <c r="AO43" s="718"/>
      <c r="AP43" s="718"/>
      <c r="AQ43" s="718"/>
      <c r="AR43" s="718"/>
      <c r="AS43" s="718"/>
      <c r="AT43" s="718"/>
      <c r="AU43" s="718"/>
      <c r="AV43" s="719"/>
      <c r="AX43" s="38" t="s">
        <v>648</v>
      </c>
      <c r="AY43" s="718"/>
      <c r="AZ43" s="718"/>
      <c r="BA43" s="718"/>
      <c r="BB43" s="718"/>
      <c r="BC43" s="718"/>
      <c r="BD43" s="718"/>
      <c r="BE43" s="718"/>
      <c r="BF43" s="718"/>
      <c r="BG43" s="718"/>
      <c r="BH43" s="718"/>
      <c r="BI43" s="718"/>
      <c r="BJ43" s="718"/>
      <c r="BK43" s="718"/>
      <c r="BL43" s="719"/>
      <c r="BO43" s="720" t="s">
        <v>101</v>
      </c>
      <c r="BP43" s="38" t="s">
        <v>648</v>
      </c>
      <c r="BQ43" s="718"/>
      <c r="BR43" s="718"/>
      <c r="BS43" s="718"/>
      <c r="BT43" s="718"/>
      <c r="BU43" s="718"/>
      <c r="BV43" s="718"/>
      <c r="BW43" s="718"/>
      <c r="BX43" s="718"/>
      <c r="BY43" s="718"/>
      <c r="BZ43" s="718"/>
      <c r="CA43" s="718"/>
      <c r="CB43" s="718"/>
      <c r="CC43" s="718"/>
      <c r="CD43" s="719"/>
    </row>
    <row r="44" spans="2:82" s="38" customFormat="1">
      <c r="B44" s="38" t="s">
        <v>609</v>
      </c>
      <c r="C44" s="721"/>
      <c r="D44" s="721"/>
      <c r="E44" s="721"/>
      <c r="F44" s="721"/>
      <c r="G44" s="721"/>
      <c r="H44" s="721"/>
      <c r="I44" s="721"/>
      <c r="J44" s="721"/>
      <c r="K44" s="721"/>
      <c r="L44" s="721"/>
      <c r="M44" s="721"/>
      <c r="N44" s="721"/>
      <c r="O44" s="721"/>
      <c r="P44" s="722"/>
      <c r="R44" s="38" t="s">
        <v>609</v>
      </c>
      <c r="S44" s="721"/>
      <c r="T44" s="721"/>
      <c r="U44" s="721"/>
      <c r="V44" s="721"/>
      <c r="W44" s="721"/>
      <c r="X44" s="721"/>
      <c r="Y44" s="721"/>
      <c r="Z44" s="721"/>
      <c r="AA44" s="721"/>
      <c r="AB44" s="721"/>
      <c r="AC44" s="721"/>
      <c r="AD44" s="721"/>
      <c r="AE44" s="721"/>
      <c r="AF44" s="722"/>
      <c r="AH44" s="38" t="s">
        <v>609</v>
      </c>
      <c r="AI44" s="721"/>
      <c r="AJ44" s="721"/>
      <c r="AK44" s="721"/>
      <c r="AL44" s="721"/>
      <c r="AM44" s="721"/>
      <c r="AN44" s="721"/>
      <c r="AO44" s="721"/>
      <c r="AP44" s="721"/>
      <c r="AQ44" s="721"/>
      <c r="AR44" s="721"/>
      <c r="AS44" s="721"/>
      <c r="AT44" s="721"/>
      <c r="AU44" s="721"/>
      <c r="AV44" s="722"/>
      <c r="AX44" s="38" t="s">
        <v>609</v>
      </c>
      <c r="AY44" s="721"/>
      <c r="AZ44" s="721"/>
      <c r="BA44" s="721"/>
      <c r="BB44" s="721"/>
      <c r="BC44" s="721"/>
      <c r="BD44" s="721"/>
      <c r="BE44" s="721"/>
      <c r="BF44" s="721"/>
      <c r="BG44" s="721"/>
      <c r="BH44" s="721"/>
      <c r="BI44" s="721"/>
      <c r="BJ44" s="721"/>
      <c r="BK44" s="721"/>
      <c r="BL44" s="722"/>
      <c r="BO44" s="723" t="s">
        <v>102</v>
      </c>
      <c r="BP44" s="38" t="s">
        <v>609</v>
      </c>
      <c r="BQ44" s="721"/>
      <c r="BR44" s="721"/>
      <c r="BS44" s="721"/>
      <c r="BT44" s="721"/>
      <c r="BU44" s="721"/>
      <c r="BV44" s="721"/>
      <c r="BW44" s="721"/>
      <c r="BX44" s="721"/>
      <c r="BY44" s="721"/>
      <c r="BZ44" s="721"/>
      <c r="CA44" s="721"/>
      <c r="CB44" s="721"/>
      <c r="CC44" s="721"/>
      <c r="CD44" s="722"/>
    </row>
    <row r="45" spans="2:82" s="38" customFormat="1">
      <c r="B45" s="687" t="s">
        <v>725</v>
      </c>
      <c r="P45" s="724"/>
      <c r="R45" s="687" t="s">
        <v>725</v>
      </c>
      <c r="AF45" s="724"/>
      <c r="AH45" s="687" t="s">
        <v>725</v>
      </c>
      <c r="AV45" s="724"/>
      <c r="AX45" s="687" t="s">
        <v>725</v>
      </c>
      <c r="BL45" s="724"/>
      <c r="BP45" s="687" t="s">
        <v>725</v>
      </c>
    </row>
  </sheetData>
  <phoneticPr fontId="2" type="noConversion"/>
  <pageMargins left="0.59055118110236227" right="0.59055118110236227" top="0.59055118110236227" bottom="0.59055118110236227" header="0.39370078740157483" footer="0.39370078740157483"/>
  <pageSetup paperSize="9" scale="65" firstPageNumber="71" fitToWidth="0"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colBreaks count="4" manualBreakCount="4">
    <brk id="16" max="45" man="1"/>
    <brk id="32" max="45" man="1"/>
    <brk id="48" max="45" man="1"/>
    <brk id="64" max="45" man="1"/>
  </colBreaks>
</worksheet>
</file>

<file path=xl/worksheets/sheet27.xml><?xml version="1.0" encoding="utf-8"?>
<worksheet xmlns="http://schemas.openxmlformats.org/spreadsheetml/2006/main" xmlns:r="http://schemas.openxmlformats.org/officeDocument/2006/relationships">
  <sheetPr>
    <tabColor rgb="FF00B050"/>
  </sheetPr>
  <dimension ref="A1:CR104"/>
  <sheetViews>
    <sheetView zoomScaleNormal="100" zoomScaleSheetLayoutView="85" workbookViewId="0">
      <selection activeCell="J2" sqref="J2"/>
    </sheetView>
  </sheetViews>
  <sheetFormatPr baseColWidth="10" defaultRowHeight="12.75"/>
  <cols>
    <col min="1" max="1" width="3.85546875" customWidth="1"/>
    <col min="2" max="2" width="28.28515625" customWidth="1"/>
    <col min="3" max="13" width="12.5703125" customWidth="1"/>
    <col min="14" max="15" width="13.42578125" customWidth="1"/>
    <col min="16" max="16" width="11.42578125" style="95"/>
    <col min="17" max="17" width="3.85546875" customWidth="1"/>
    <col min="18" max="18" width="28.28515625" customWidth="1"/>
    <col min="19" max="29" width="12.5703125" customWidth="1"/>
    <col min="30" max="31" width="13.42578125" customWidth="1"/>
    <col min="32" max="32" width="11.42578125" style="95"/>
    <col min="33" max="33" width="3.85546875" customWidth="1"/>
    <col min="34" max="34" width="28.28515625" customWidth="1"/>
    <col min="35" max="45" width="12.5703125" customWidth="1"/>
    <col min="46" max="47" width="13.42578125" customWidth="1"/>
    <col min="48" max="48" width="11.42578125" style="95"/>
    <col min="49" max="49" width="3.85546875" customWidth="1"/>
    <col min="50" max="50" width="28.28515625" customWidth="1"/>
    <col min="51" max="61" width="12.5703125" customWidth="1"/>
    <col min="62" max="63" width="13.42578125" customWidth="1"/>
    <col min="64" max="64" width="11.42578125" style="95"/>
    <col min="65" max="65" width="3.85546875" customWidth="1"/>
    <col min="66" max="66" width="28.28515625" customWidth="1"/>
    <col min="67" max="77" width="12.5703125" customWidth="1"/>
    <col min="78" max="79" width="13.42578125" customWidth="1"/>
    <col min="80" max="80" width="11.42578125" style="95"/>
    <col min="81" max="81" width="3.85546875" customWidth="1"/>
    <col min="82" max="82" width="28.28515625" customWidth="1"/>
    <col min="83" max="93" width="12.5703125" customWidth="1"/>
    <col min="94" max="95" width="13.42578125" customWidth="1"/>
    <col min="96" max="96" width="11.42578125" style="95"/>
  </cols>
  <sheetData>
    <row r="1" spans="1:96" ht="21">
      <c r="A1" s="171" t="s">
        <v>855</v>
      </c>
      <c r="B1" s="128"/>
      <c r="C1" s="128"/>
      <c r="D1" s="128"/>
      <c r="E1" s="128"/>
      <c r="F1" s="128"/>
      <c r="G1" s="128"/>
      <c r="H1" s="128"/>
      <c r="I1" s="128"/>
      <c r="J1" s="128"/>
      <c r="K1" s="128"/>
      <c r="L1" s="128"/>
      <c r="M1" s="128"/>
      <c r="N1" s="128"/>
      <c r="O1" s="128"/>
      <c r="P1" s="156"/>
      <c r="Q1" s="165"/>
      <c r="R1" s="128"/>
      <c r="S1" s="128"/>
      <c r="T1" s="128"/>
      <c r="U1" s="128"/>
      <c r="V1" s="128"/>
      <c r="W1" s="128"/>
      <c r="X1" s="128"/>
      <c r="Y1" s="128"/>
      <c r="Z1" s="128"/>
      <c r="AA1" s="128"/>
      <c r="AB1" s="128"/>
      <c r="AC1" s="128"/>
      <c r="AD1" s="128"/>
      <c r="AE1" s="128"/>
      <c r="AF1" s="156"/>
      <c r="AG1" s="165"/>
      <c r="AH1" s="128"/>
      <c r="AI1" s="128"/>
      <c r="AJ1" s="128"/>
      <c r="AK1" s="128"/>
      <c r="AL1" s="128"/>
      <c r="AM1" s="128"/>
      <c r="AN1" s="128"/>
      <c r="AO1" s="128"/>
      <c r="AP1" s="128"/>
      <c r="AQ1" s="128"/>
      <c r="AR1" s="128"/>
      <c r="AS1" s="128"/>
      <c r="AT1" s="128"/>
      <c r="AU1" s="128"/>
      <c r="AV1" s="149"/>
      <c r="AW1" s="165"/>
      <c r="AX1" s="128"/>
      <c r="AY1" s="128"/>
      <c r="AZ1" s="128"/>
      <c r="BA1" s="128"/>
      <c r="BB1" s="128"/>
      <c r="BC1" s="128"/>
      <c r="BD1" s="128"/>
      <c r="BE1" s="128"/>
      <c r="BF1" s="128"/>
      <c r="BG1" s="128"/>
      <c r="BH1" s="128"/>
      <c r="BI1" s="128"/>
      <c r="BJ1" s="128"/>
      <c r="BK1" s="128"/>
      <c r="BL1" s="149"/>
      <c r="BM1" s="70"/>
      <c r="BN1" s="78"/>
      <c r="BO1" s="81"/>
      <c r="BP1" s="81"/>
      <c r="BQ1" s="81"/>
      <c r="BR1" s="81"/>
      <c r="BS1" s="81"/>
      <c r="BT1" s="81"/>
      <c r="BU1" s="81"/>
      <c r="BV1" s="81"/>
      <c r="BW1" s="81"/>
      <c r="BX1" s="81"/>
      <c r="BY1" s="81"/>
      <c r="BZ1" s="81"/>
      <c r="CA1" s="81"/>
      <c r="CB1" s="99"/>
      <c r="CC1" s="165"/>
      <c r="CD1" s="105"/>
      <c r="CE1" s="105"/>
      <c r="CF1" s="105"/>
      <c r="CG1" s="105"/>
      <c r="CH1" s="105"/>
      <c r="CI1" s="105"/>
      <c r="CJ1" s="105"/>
      <c r="CK1" s="105"/>
      <c r="CL1" s="105"/>
      <c r="CM1" s="105"/>
      <c r="CN1" s="105"/>
      <c r="CO1" s="105"/>
      <c r="CP1" s="105"/>
      <c r="CQ1" s="105"/>
      <c r="CR1" s="172"/>
    </row>
    <row r="2" spans="1:96" ht="12.75" customHeight="1">
      <c r="A2" s="9"/>
      <c r="B2" s="128"/>
      <c r="C2" s="128"/>
      <c r="D2" s="128"/>
      <c r="E2" s="128"/>
      <c r="F2" s="128"/>
      <c r="G2" s="128"/>
      <c r="H2" s="128"/>
      <c r="I2" s="128"/>
      <c r="J2" s="128"/>
      <c r="K2" s="128"/>
      <c r="L2" s="128"/>
      <c r="M2" s="128"/>
      <c r="N2" s="128"/>
      <c r="O2" s="128"/>
      <c r="P2" s="156"/>
      <c r="Q2" s="165"/>
      <c r="R2" s="128"/>
      <c r="S2" s="128"/>
      <c r="T2" s="128"/>
      <c r="U2" s="128"/>
      <c r="V2" s="128"/>
      <c r="W2" s="128"/>
      <c r="X2" s="128"/>
      <c r="Y2" s="128"/>
      <c r="Z2" s="128"/>
      <c r="AA2" s="128"/>
      <c r="AB2" s="128"/>
      <c r="AC2" s="128"/>
      <c r="AD2" s="128"/>
      <c r="AE2" s="128"/>
      <c r="AF2" s="156"/>
      <c r="AG2" s="165"/>
      <c r="AH2" s="128"/>
      <c r="AI2" s="128"/>
      <c r="AJ2" s="128"/>
      <c r="AK2" s="128"/>
      <c r="AL2" s="128"/>
      <c r="AM2" s="128"/>
      <c r="AN2" s="128"/>
      <c r="AO2" s="128"/>
      <c r="AP2" s="128"/>
      <c r="AQ2" s="128"/>
      <c r="AR2" s="128"/>
      <c r="AS2" s="128"/>
      <c r="AT2" s="128"/>
      <c r="AU2" s="128"/>
      <c r="AV2" s="149"/>
      <c r="AW2" s="165"/>
      <c r="AX2" s="128"/>
      <c r="AY2" s="128"/>
      <c r="AZ2" s="128"/>
      <c r="BA2" s="128"/>
      <c r="BB2" s="128"/>
      <c r="BC2" s="128"/>
      <c r="BD2" s="128"/>
      <c r="BE2" s="128"/>
      <c r="BF2" s="128"/>
      <c r="BG2" s="128"/>
      <c r="BH2" s="128"/>
      <c r="BI2" s="128"/>
      <c r="BJ2" s="128"/>
      <c r="BK2" s="128"/>
      <c r="BL2" s="149"/>
      <c r="BM2" s="70"/>
      <c r="BN2" s="78"/>
      <c r="BO2" s="81"/>
      <c r="BP2" s="81"/>
      <c r="BQ2" s="81"/>
      <c r="BR2" s="81"/>
      <c r="BS2" s="81"/>
      <c r="BT2" s="81"/>
      <c r="BU2" s="81"/>
      <c r="BV2" s="81"/>
      <c r="BW2" s="81"/>
      <c r="BX2" s="81"/>
      <c r="BY2" s="81"/>
      <c r="BZ2" s="81"/>
      <c r="CA2" s="81"/>
      <c r="CB2" s="99"/>
      <c r="CC2" s="165"/>
      <c r="CD2" s="105"/>
      <c r="CE2" s="105"/>
      <c r="CF2" s="105"/>
      <c r="CG2" s="105"/>
      <c r="CH2" s="105"/>
      <c r="CI2" s="105"/>
      <c r="CJ2" s="105"/>
      <c r="CK2" s="105"/>
      <c r="CL2" s="105"/>
      <c r="CM2" s="105"/>
      <c r="CN2" s="105"/>
      <c r="CO2" s="105"/>
      <c r="CP2" s="105"/>
      <c r="CQ2" s="105"/>
      <c r="CR2" s="172"/>
    </row>
    <row r="3" spans="1:96" ht="16.5">
      <c r="A3" s="40"/>
      <c r="B3" s="40"/>
      <c r="C3" s="40"/>
      <c r="D3" s="40"/>
      <c r="E3" s="40"/>
      <c r="F3" s="40"/>
      <c r="G3" s="40"/>
      <c r="H3" s="40"/>
      <c r="I3" s="40"/>
      <c r="J3" s="40"/>
      <c r="K3" s="40"/>
      <c r="L3" s="40"/>
      <c r="M3" s="40"/>
      <c r="N3" s="40"/>
      <c r="O3" s="40"/>
      <c r="P3" s="157"/>
      <c r="Q3" s="166"/>
      <c r="R3" s="40"/>
      <c r="S3" s="40"/>
      <c r="T3" s="40"/>
      <c r="U3" s="40"/>
      <c r="V3" s="40"/>
      <c r="W3" s="40"/>
      <c r="X3" s="40"/>
      <c r="Y3" s="40"/>
      <c r="Z3" s="40"/>
      <c r="AA3" s="40"/>
      <c r="AB3" s="40"/>
      <c r="AC3" s="40"/>
      <c r="AD3" s="40"/>
      <c r="AE3" s="40"/>
      <c r="AF3" s="157"/>
      <c r="AG3" s="40"/>
      <c r="AH3" s="40"/>
      <c r="AI3" s="40"/>
      <c r="AJ3" s="40"/>
      <c r="AK3" s="40"/>
      <c r="AL3" s="40"/>
      <c r="AM3" s="40"/>
      <c r="AN3" s="40"/>
      <c r="AO3" s="40"/>
      <c r="AP3" s="40"/>
      <c r="AQ3" s="40"/>
      <c r="AR3" s="40"/>
      <c r="AS3" s="40"/>
      <c r="AT3" s="40"/>
      <c r="AU3" s="40"/>
      <c r="AV3" s="155"/>
      <c r="AW3" s="40"/>
      <c r="AX3" s="40"/>
      <c r="AY3" s="40"/>
      <c r="AZ3" s="40"/>
      <c r="BA3" s="40"/>
      <c r="BB3" s="40"/>
      <c r="BC3" s="40"/>
      <c r="BD3" s="40"/>
      <c r="BE3" s="40"/>
      <c r="BF3" s="40"/>
      <c r="BG3" s="40"/>
      <c r="BH3" s="40"/>
      <c r="BI3" s="40"/>
      <c r="BJ3" s="40"/>
      <c r="BK3" s="40"/>
      <c r="BL3" s="155"/>
      <c r="BM3" s="110" t="s">
        <v>393</v>
      </c>
      <c r="BN3" s="13"/>
      <c r="BO3" s="73"/>
      <c r="BP3" s="73"/>
      <c r="BQ3" s="73"/>
      <c r="BR3" s="73"/>
      <c r="BS3" s="73"/>
      <c r="BT3" s="73"/>
      <c r="BU3" s="73"/>
      <c r="BV3" s="73"/>
      <c r="BW3" s="73"/>
      <c r="BX3" s="73"/>
      <c r="BY3" s="73"/>
      <c r="BZ3" s="73"/>
      <c r="CA3" s="73"/>
      <c r="CB3" s="96"/>
      <c r="CC3" s="167"/>
      <c r="CR3" s="173"/>
    </row>
    <row r="4" spans="1:96" ht="16.5">
      <c r="A4" s="55" t="s">
        <v>856</v>
      </c>
      <c r="B4" s="55"/>
      <c r="C4" s="55"/>
      <c r="D4" s="55"/>
      <c r="E4" s="55"/>
      <c r="F4" s="55"/>
      <c r="G4" s="55"/>
      <c r="H4" s="55"/>
      <c r="I4" s="55"/>
      <c r="J4" s="55"/>
      <c r="K4" s="55"/>
      <c r="L4" s="55"/>
      <c r="M4" s="55"/>
      <c r="N4" s="55"/>
      <c r="O4" s="55"/>
      <c r="P4" s="153"/>
      <c r="Q4" s="55" t="s">
        <v>373</v>
      </c>
      <c r="R4" s="55"/>
      <c r="S4" s="55"/>
      <c r="T4" s="55"/>
      <c r="U4" s="55"/>
      <c r="V4" s="55"/>
      <c r="W4" s="55"/>
      <c r="X4" s="55"/>
      <c r="Y4" s="55"/>
      <c r="Z4" s="55"/>
      <c r="AA4" s="55"/>
      <c r="AB4" s="55"/>
      <c r="AC4" s="55"/>
      <c r="AD4" s="55"/>
      <c r="AE4" s="55"/>
      <c r="AF4" s="153"/>
      <c r="AG4" s="55" t="s">
        <v>857</v>
      </c>
      <c r="AH4" s="55"/>
      <c r="AI4" s="55"/>
      <c r="AJ4" s="55"/>
      <c r="AK4" s="55"/>
      <c r="AL4" s="55"/>
      <c r="AM4" s="55"/>
      <c r="AN4" s="55"/>
      <c r="AO4" s="55"/>
      <c r="AP4" s="55"/>
      <c r="AQ4" s="55"/>
      <c r="AR4" s="55"/>
      <c r="AS4" s="55"/>
      <c r="AT4" s="55"/>
      <c r="AU4" s="55"/>
      <c r="AV4" s="153"/>
      <c r="AW4" s="55" t="s">
        <v>858</v>
      </c>
      <c r="AX4" s="55"/>
      <c r="AY4" s="55"/>
      <c r="AZ4" s="55"/>
      <c r="BA4" s="55"/>
      <c r="BB4" s="55"/>
      <c r="BC4" s="55"/>
      <c r="BD4" s="55"/>
      <c r="BE4" s="55"/>
      <c r="BF4" s="55"/>
      <c r="BG4" s="55"/>
      <c r="BH4" s="55"/>
      <c r="BI4" s="55"/>
      <c r="BJ4" s="55"/>
      <c r="BK4" s="55"/>
      <c r="BL4" s="153"/>
      <c r="BM4" s="55" t="s">
        <v>281</v>
      </c>
      <c r="BN4" s="83"/>
      <c r="BO4" s="82"/>
      <c r="BP4" s="82"/>
      <c r="BQ4" s="82"/>
      <c r="BR4" s="82"/>
      <c r="BS4" s="82"/>
      <c r="BT4" s="82"/>
      <c r="BU4" s="82"/>
      <c r="BV4" s="82"/>
      <c r="BW4" s="82"/>
      <c r="BX4" s="82"/>
      <c r="BY4" s="82"/>
      <c r="BZ4" s="82"/>
      <c r="CA4" s="82"/>
      <c r="CB4" s="100"/>
      <c r="CC4" s="55" t="s">
        <v>859</v>
      </c>
      <c r="CD4" s="168"/>
      <c r="CE4" s="168"/>
      <c r="CF4" s="168"/>
      <c r="CG4" s="168"/>
      <c r="CH4" s="168"/>
      <c r="CI4" s="168"/>
      <c r="CJ4" s="168"/>
      <c r="CK4" s="168"/>
      <c r="CL4" s="168"/>
      <c r="CM4" s="168"/>
      <c r="CN4" s="168"/>
      <c r="CO4" s="168"/>
      <c r="CP4" s="168"/>
      <c r="CQ4" s="168"/>
      <c r="CR4" s="174"/>
    </row>
    <row r="5" spans="1:96" ht="16.5">
      <c r="A5" s="107"/>
      <c r="B5" s="107"/>
      <c r="C5" s="107"/>
      <c r="D5" s="107"/>
      <c r="E5" s="107"/>
      <c r="F5" s="107"/>
      <c r="G5" s="107"/>
      <c r="H5" s="107"/>
      <c r="I5" s="107"/>
      <c r="J5" s="107"/>
      <c r="K5" s="107"/>
      <c r="L5" s="107"/>
      <c r="M5" s="107"/>
      <c r="N5" s="107"/>
      <c r="O5" s="107"/>
      <c r="P5" s="154"/>
      <c r="Q5" s="284" t="s">
        <v>293</v>
      </c>
      <c r="R5" s="107"/>
      <c r="S5" s="107"/>
      <c r="T5" s="107"/>
      <c r="U5" s="107"/>
      <c r="V5" s="107"/>
      <c r="W5" s="107"/>
      <c r="X5" s="107"/>
      <c r="Y5" s="107"/>
      <c r="Z5" s="107"/>
      <c r="AA5" s="107"/>
      <c r="AB5" s="107"/>
      <c r="AC5" s="107"/>
      <c r="AD5" s="107"/>
      <c r="AE5" s="107"/>
      <c r="AF5" s="154"/>
      <c r="AG5" s="110"/>
      <c r="AH5" s="107"/>
      <c r="AI5" s="107"/>
      <c r="AJ5" s="107"/>
      <c r="AK5" s="107"/>
      <c r="AL5" s="107"/>
      <c r="AM5" s="107"/>
      <c r="AN5" s="107"/>
      <c r="AO5" s="107"/>
      <c r="AP5" s="107"/>
      <c r="AQ5" s="107"/>
      <c r="AR5" s="107"/>
      <c r="AS5" s="107"/>
      <c r="AT5" s="107"/>
      <c r="AU5" s="107"/>
      <c r="AV5" s="154"/>
      <c r="AW5" s="107"/>
      <c r="AX5" s="107"/>
      <c r="AY5" s="107"/>
      <c r="AZ5" s="107"/>
      <c r="BA5" s="107"/>
      <c r="BB5" s="107"/>
      <c r="BC5" s="107"/>
      <c r="BD5" s="107"/>
      <c r="BE5" s="107"/>
      <c r="BF5" s="107"/>
      <c r="BG5" s="107"/>
      <c r="BH5" s="107"/>
      <c r="BI5" s="107"/>
      <c r="BJ5" s="107"/>
      <c r="BK5" s="107"/>
      <c r="BL5" s="154"/>
      <c r="BM5" s="40"/>
      <c r="BN5" s="84"/>
      <c r="BO5" s="59"/>
      <c r="BP5" s="59"/>
      <c r="BQ5" s="59"/>
      <c r="BR5" s="59"/>
      <c r="BS5" s="59"/>
      <c r="BT5" s="59"/>
      <c r="BU5" s="59"/>
      <c r="BV5" s="59"/>
      <c r="BW5" s="59"/>
      <c r="BX5" s="59"/>
      <c r="BY5" s="59"/>
      <c r="BZ5" s="59"/>
      <c r="CA5" s="59"/>
      <c r="CB5" s="101"/>
      <c r="CC5" s="107"/>
      <c r="CD5" s="110"/>
      <c r="CE5" s="110"/>
      <c r="CF5" s="110"/>
      <c r="CG5" s="110"/>
      <c r="CH5" s="110"/>
      <c r="CI5" s="110"/>
      <c r="CJ5" s="110"/>
      <c r="CK5" s="110"/>
      <c r="CL5" s="110"/>
      <c r="CM5" s="110"/>
      <c r="CN5" s="110"/>
      <c r="CO5" s="110"/>
      <c r="CP5" s="110"/>
      <c r="CQ5" s="110"/>
      <c r="CR5" s="175"/>
    </row>
    <row r="6" spans="1:96">
      <c r="A6" s="40"/>
      <c r="B6" s="40"/>
      <c r="C6" s="40"/>
      <c r="D6" s="40"/>
      <c r="E6" s="40"/>
      <c r="F6" s="40"/>
      <c r="G6" s="40"/>
      <c r="H6" s="40"/>
      <c r="I6" s="40"/>
      <c r="J6" s="40"/>
      <c r="K6" s="40"/>
      <c r="L6" s="40"/>
      <c r="M6" s="40"/>
      <c r="N6" s="40"/>
      <c r="O6" s="40"/>
      <c r="P6" s="157"/>
      <c r="Q6" s="284"/>
      <c r="R6" s="40"/>
      <c r="S6" s="40"/>
      <c r="T6" s="40"/>
      <c r="U6" s="40"/>
      <c r="V6" s="40"/>
      <c r="W6" s="40"/>
      <c r="X6" s="40"/>
      <c r="Y6" s="40"/>
      <c r="Z6" s="40"/>
      <c r="AA6" s="40"/>
      <c r="AB6" s="40"/>
      <c r="AC6" s="40"/>
      <c r="AD6" s="40"/>
      <c r="AE6" s="40"/>
      <c r="AF6" s="157"/>
      <c r="AG6" s="13"/>
      <c r="AH6" s="40"/>
      <c r="AI6" s="40"/>
      <c r="AJ6" s="40"/>
      <c r="AK6" s="40"/>
      <c r="AL6" s="40"/>
      <c r="AM6" s="40"/>
      <c r="AN6" s="40"/>
      <c r="AO6" s="40"/>
      <c r="AP6" s="40"/>
      <c r="AQ6" s="40"/>
      <c r="AR6" s="40"/>
      <c r="AS6" s="40"/>
      <c r="AT6" s="40"/>
      <c r="AU6" s="40"/>
      <c r="AV6" s="155"/>
      <c r="AX6" s="40"/>
      <c r="AY6" s="40"/>
      <c r="AZ6" s="40"/>
      <c r="BA6" s="40"/>
      <c r="BB6" s="40"/>
      <c r="BC6" s="40"/>
      <c r="BD6" s="40"/>
      <c r="BE6" s="40"/>
      <c r="BF6" s="40"/>
      <c r="BG6" s="40"/>
      <c r="BH6" s="40"/>
      <c r="BI6" s="40"/>
      <c r="BJ6" s="40"/>
      <c r="BK6" s="40"/>
      <c r="BL6" s="155"/>
      <c r="BM6" s="13"/>
      <c r="BN6" s="13"/>
      <c r="BO6" s="73"/>
      <c r="BP6" s="73"/>
      <c r="BQ6" s="73"/>
      <c r="BR6" s="73"/>
      <c r="BS6" s="73"/>
      <c r="BT6" s="73"/>
      <c r="BU6" s="73"/>
      <c r="BV6" s="73"/>
      <c r="BW6" s="73"/>
      <c r="BX6" s="73"/>
      <c r="BY6" s="73"/>
      <c r="BZ6" s="73"/>
      <c r="CA6" s="73"/>
      <c r="CB6" s="96"/>
      <c r="CC6" s="142"/>
      <c r="CE6" s="7"/>
      <c r="CF6" s="7"/>
      <c r="CG6" s="7"/>
      <c r="CH6" s="7"/>
      <c r="CI6" s="7"/>
      <c r="CJ6" s="7"/>
      <c r="CK6" s="7"/>
      <c r="CL6" s="7"/>
      <c r="CM6" s="7"/>
      <c r="CN6" s="7"/>
      <c r="CO6" s="7"/>
      <c r="CP6" s="7"/>
      <c r="CQ6" s="7"/>
      <c r="CR6" s="173"/>
    </row>
    <row r="7" spans="1:96">
      <c r="A7" s="69" t="s">
        <v>312</v>
      </c>
      <c r="B7" s="40"/>
      <c r="C7" s="40"/>
      <c r="D7" s="40"/>
      <c r="E7" s="40"/>
      <c r="F7" s="40"/>
      <c r="G7" s="40"/>
      <c r="H7" s="40"/>
      <c r="I7" s="40"/>
      <c r="J7" s="40"/>
      <c r="K7" s="40"/>
      <c r="L7" s="40"/>
      <c r="M7" s="40"/>
      <c r="N7" s="40"/>
      <c r="O7" s="40"/>
      <c r="P7" s="157"/>
      <c r="Q7" s="89" t="s">
        <v>374</v>
      </c>
      <c r="R7" s="40"/>
      <c r="S7" s="40"/>
      <c r="T7" s="40"/>
      <c r="U7" s="40"/>
      <c r="V7" s="40"/>
      <c r="W7" s="40"/>
      <c r="X7" s="40"/>
      <c r="Y7" s="40"/>
      <c r="Z7" s="40"/>
      <c r="AA7" s="40"/>
      <c r="AB7" s="40"/>
      <c r="AC7" s="40"/>
      <c r="AD7" s="40"/>
      <c r="AE7" s="40"/>
      <c r="AF7" s="157"/>
      <c r="AG7" s="69" t="s">
        <v>312</v>
      </c>
      <c r="AH7" s="40"/>
      <c r="AI7" s="40"/>
      <c r="AJ7" s="40"/>
      <c r="AK7" s="40"/>
      <c r="AL7" s="40"/>
      <c r="AM7" s="40"/>
      <c r="AN7" s="40"/>
      <c r="AO7" s="40"/>
      <c r="AP7" s="40"/>
      <c r="AQ7" s="40"/>
      <c r="AR7" s="40"/>
      <c r="AS7" s="40"/>
      <c r="AT7" s="40"/>
      <c r="AU7" s="40"/>
      <c r="AV7" s="155"/>
      <c r="AW7" s="69" t="s">
        <v>312</v>
      </c>
      <c r="AX7" s="40"/>
      <c r="AY7" s="40"/>
      <c r="AZ7" s="40"/>
      <c r="BA7" s="40"/>
      <c r="BB7" s="40"/>
      <c r="BC7" s="40"/>
      <c r="BD7" s="40"/>
      <c r="BE7" s="40"/>
      <c r="BF7" s="40"/>
      <c r="BG7" s="40"/>
      <c r="BH7" s="40"/>
      <c r="BI7" s="40"/>
      <c r="BJ7" s="40"/>
      <c r="BK7" s="40"/>
      <c r="BL7" s="155"/>
      <c r="BM7" s="285" t="s">
        <v>664</v>
      </c>
      <c r="BN7" s="13"/>
      <c r="BO7" s="73"/>
      <c r="BP7" s="73"/>
      <c r="BQ7" s="73"/>
      <c r="BR7" s="73"/>
      <c r="BS7" s="73"/>
      <c r="BT7" s="73"/>
      <c r="BU7" s="73"/>
      <c r="BV7" s="73"/>
      <c r="BW7" s="73"/>
      <c r="BX7" s="73"/>
      <c r="BY7" s="73"/>
      <c r="BZ7" s="73"/>
      <c r="CA7" s="73"/>
      <c r="CB7" s="96"/>
      <c r="CC7" s="69" t="s">
        <v>375</v>
      </c>
      <c r="CR7" s="173"/>
    </row>
    <row r="8" spans="1:96">
      <c r="A8" s="169"/>
      <c r="B8" s="40"/>
      <c r="C8" s="40"/>
      <c r="D8" s="40"/>
      <c r="E8" s="40"/>
      <c r="F8" s="40"/>
      <c r="G8" s="40"/>
      <c r="H8" s="40"/>
      <c r="I8" s="40"/>
      <c r="J8" s="40"/>
      <c r="K8" s="40"/>
      <c r="L8" s="40"/>
      <c r="M8" s="40"/>
      <c r="N8" s="40"/>
      <c r="O8" s="40"/>
      <c r="P8" s="157"/>
      <c r="Q8" s="89" t="s">
        <v>376</v>
      </c>
      <c r="R8" s="40"/>
      <c r="S8" s="40"/>
      <c r="T8" s="40"/>
      <c r="U8" s="40"/>
      <c r="V8" s="40"/>
      <c r="W8" s="40"/>
      <c r="X8" s="40"/>
      <c r="Y8" s="40"/>
      <c r="Z8" s="40"/>
      <c r="AA8" s="40"/>
      <c r="AB8" s="40"/>
      <c r="AC8" s="40"/>
      <c r="AD8" s="40"/>
      <c r="AE8" s="40"/>
      <c r="AF8" s="157"/>
      <c r="AG8" s="69" t="s">
        <v>303</v>
      </c>
      <c r="AH8" s="40"/>
      <c r="AI8" s="40"/>
      <c r="AJ8" s="40"/>
      <c r="AK8" s="40"/>
      <c r="AL8" s="40"/>
      <c r="AM8" s="40"/>
      <c r="AN8" s="40"/>
      <c r="AO8" s="40"/>
      <c r="AP8" s="40"/>
      <c r="AQ8" s="40"/>
      <c r="AR8" s="40"/>
      <c r="AS8" s="40"/>
      <c r="AT8" s="40"/>
      <c r="AU8" s="40"/>
      <c r="AV8" s="155"/>
      <c r="AW8" s="69" t="s">
        <v>14</v>
      </c>
      <c r="AX8" s="40"/>
      <c r="AY8" s="40"/>
      <c r="AZ8" s="40"/>
      <c r="BA8" s="40"/>
      <c r="BB8" s="40"/>
      <c r="BC8" s="40"/>
      <c r="BD8" s="40"/>
      <c r="BE8" s="40"/>
      <c r="BF8" s="40"/>
      <c r="BG8" s="40"/>
      <c r="BH8" s="40"/>
      <c r="BI8" s="40"/>
      <c r="BJ8" s="40"/>
      <c r="BK8" s="40"/>
      <c r="BL8" s="155"/>
      <c r="BM8" s="69" t="s">
        <v>665</v>
      </c>
      <c r="BN8" s="13"/>
      <c r="BO8" s="73"/>
      <c r="BP8" s="73"/>
      <c r="BQ8" s="73"/>
      <c r="BR8" s="73"/>
      <c r="BS8" s="73"/>
      <c r="BT8" s="73"/>
      <c r="BU8" s="73"/>
      <c r="BV8" s="73"/>
      <c r="BW8" s="73"/>
      <c r="BX8" s="73"/>
      <c r="BY8" s="73"/>
      <c r="BZ8" s="73"/>
      <c r="CA8" s="73"/>
      <c r="CB8" s="96"/>
      <c r="CC8" s="69" t="s">
        <v>312</v>
      </c>
      <c r="CR8" s="173"/>
    </row>
    <row r="9" spans="1:96">
      <c r="A9" s="111"/>
      <c r="B9" s="111"/>
      <c r="C9" s="111"/>
      <c r="D9" s="111"/>
      <c r="E9" s="111"/>
      <c r="F9" s="111"/>
      <c r="G9" s="111"/>
      <c r="H9" s="111"/>
      <c r="I9" s="111"/>
      <c r="J9" s="111"/>
      <c r="K9" s="111"/>
      <c r="L9" s="111"/>
      <c r="M9" s="111"/>
      <c r="N9" s="111"/>
      <c r="O9" s="111"/>
      <c r="P9" s="158"/>
      <c r="Q9" s="111"/>
      <c r="R9" s="111"/>
      <c r="S9" s="111"/>
      <c r="T9" s="111"/>
      <c r="U9" s="111"/>
      <c r="V9" s="111"/>
      <c r="W9" s="111"/>
      <c r="X9" s="111"/>
      <c r="Y9" s="111"/>
      <c r="Z9" s="111"/>
      <c r="AA9" s="111"/>
      <c r="AB9" s="111"/>
      <c r="AC9" s="111"/>
      <c r="AD9" s="111"/>
      <c r="AE9" s="111"/>
      <c r="AF9" s="158"/>
      <c r="AH9" s="111"/>
      <c r="AI9" s="111"/>
      <c r="AJ9" s="111"/>
      <c r="AK9" s="111"/>
      <c r="AL9" s="111"/>
      <c r="AM9" s="111"/>
      <c r="AN9" s="111"/>
      <c r="AO9" s="111"/>
      <c r="AP9" s="111"/>
      <c r="AQ9" s="111"/>
      <c r="AR9" s="111"/>
      <c r="AS9" s="111"/>
      <c r="AT9" s="111"/>
      <c r="AU9" s="111"/>
      <c r="AV9" s="155"/>
      <c r="AW9" s="40"/>
      <c r="AX9" s="111"/>
      <c r="AY9" s="111"/>
      <c r="AZ9" s="111"/>
      <c r="BA9" s="111"/>
      <c r="BB9" s="111"/>
      <c r="BC9" s="111"/>
      <c r="BD9" s="111"/>
      <c r="BE9" s="111"/>
      <c r="BF9" s="111"/>
      <c r="BG9" s="111"/>
      <c r="BH9" s="111"/>
      <c r="BI9" s="111"/>
      <c r="BJ9" s="111"/>
      <c r="BK9" s="111"/>
      <c r="BL9" s="155"/>
      <c r="BN9" s="8"/>
      <c r="BO9" s="85"/>
      <c r="BP9" s="85"/>
      <c r="BQ9" s="85"/>
      <c r="BR9" s="85"/>
      <c r="BS9" s="85"/>
      <c r="BT9" s="85"/>
      <c r="BU9" s="85"/>
      <c r="BV9" s="85"/>
      <c r="BW9" s="85"/>
      <c r="BX9" s="85"/>
      <c r="BY9" s="85"/>
      <c r="BZ9" s="85"/>
      <c r="CA9" s="85"/>
      <c r="CB9" s="90"/>
      <c r="CR9" s="173"/>
    </row>
    <row r="10" spans="1:96">
      <c r="A10" s="142" t="s">
        <v>109</v>
      </c>
      <c r="B10" s="40"/>
      <c r="C10" s="40"/>
      <c r="D10" s="40"/>
      <c r="E10" s="40"/>
      <c r="F10" s="40"/>
      <c r="G10" s="40"/>
      <c r="H10" s="40"/>
      <c r="I10" s="40"/>
      <c r="J10" s="40"/>
      <c r="K10" s="40"/>
      <c r="L10" s="40"/>
      <c r="M10" s="40"/>
      <c r="N10" s="40"/>
      <c r="O10" s="40"/>
      <c r="P10" s="157"/>
      <c r="Q10" s="142"/>
      <c r="R10" s="40"/>
      <c r="S10" s="40"/>
      <c r="T10" s="40"/>
      <c r="U10" s="40"/>
      <c r="V10" s="40"/>
      <c r="W10" s="40"/>
      <c r="X10" s="40"/>
      <c r="Y10" s="40"/>
      <c r="Z10" s="40"/>
      <c r="AA10" s="40"/>
      <c r="AB10" s="40"/>
      <c r="AC10" s="40"/>
      <c r="AD10" s="40"/>
      <c r="AE10" s="40"/>
      <c r="AF10" s="157"/>
      <c r="AH10" s="40"/>
      <c r="AI10" s="40"/>
      <c r="AJ10" s="40"/>
      <c r="AK10" s="40"/>
      <c r="AL10" s="40"/>
      <c r="AM10" s="40"/>
      <c r="AN10" s="40"/>
      <c r="AO10" s="40"/>
      <c r="AP10" s="40"/>
      <c r="AQ10" s="40"/>
      <c r="AR10" s="40"/>
      <c r="AS10" s="40"/>
      <c r="AT10" s="40"/>
      <c r="AU10" s="40"/>
      <c r="AV10" s="155"/>
      <c r="AW10" s="142" t="s">
        <v>15</v>
      </c>
      <c r="AX10" s="40"/>
      <c r="AY10" s="40"/>
      <c r="AZ10" s="40"/>
      <c r="BA10" s="40"/>
      <c r="BB10" s="40"/>
      <c r="BC10" s="40"/>
      <c r="BD10" s="40"/>
      <c r="BE10" s="40"/>
      <c r="BF10" s="40"/>
      <c r="BG10" s="40"/>
      <c r="BH10" s="40"/>
      <c r="BI10" s="40"/>
      <c r="BJ10" s="40"/>
      <c r="BK10" s="40"/>
      <c r="BL10" s="155"/>
      <c r="BM10" s="142" t="s">
        <v>651</v>
      </c>
      <c r="BN10" s="13"/>
      <c r="BO10" s="73"/>
      <c r="BP10" s="73"/>
      <c r="BQ10" s="73"/>
      <c r="BR10" s="73"/>
      <c r="BS10" s="73"/>
      <c r="BT10" s="73"/>
      <c r="BU10" s="73"/>
      <c r="BV10" s="73"/>
      <c r="BW10" s="73"/>
      <c r="BX10" s="73"/>
      <c r="BY10" s="73"/>
      <c r="BZ10" s="73"/>
      <c r="CA10" s="73"/>
      <c r="CB10" s="96"/>
      <c r="CR10" s="176"/>
    </row>
    <row r="11" spans="1:96">
      <c r="A11" s="40"/>
      <c r="B11" s="40"/>
      <c r="C11" s="40"/>
      <c r="D11" s="40"/>
      <c r="E11" s="40"/>
      <c r="F11" s="40"/>
      <c r="G11" s="40"/>
      <c r="H11" s="40"/>
      <c r="I11" s="40"/>
      <c r="J11" s="40"/>
      <c r="K11" s="40"/>
      <c r="L11" s="40"/>
      <c r="M11" s="40"/>
      <c r="N11" s="40"/>
      <c r="O11" s="40"/>
      <c r="P11" s="157"/>
      <c r="Q11" s="40"/>
      <c r="R11" s="40"/>
      <c r="S11" s="40"/>
      <c r="T11" s="40"/>
      <c r="U11" s="40"/>
      <c r="V11" s="40"/>
      <c r="W11" s="40"/>
      <c r="X11" s="40"/>
      <c r="Y11" s="40"/>
      <c r="Z11" s="40"/>
      <c r="AA11" s="40"/>
      <c r="AB11" s="40"/>
      <c r="AC11" s="40"/>
      <c r="AD11" s="40"/>
      <c r="AE11" s="40"/>
      <c r="AF11" s="157"/>
      <c r="AG11" s="142"/>
      <c r="AH11" s="40"/>
      <c r="AI11" s="40"/>
      <c r="AJ11" s="40"/>
      <c r="AK11" s="40"/>
      <c r="AL11" s="40"/>
      <c r="AM11" s="40"/>
      <c r="AN11" s="40"/>
      <c r="AO11" s="40"/>
      <c r="AP11" s="40"/>
      <c r="AQ11" s="40"/>
      <c r="AR11" s="40"/>
      <c r="AS11" s="40"/>
      <c r="AT11" s="40"/>
      <c r="AU11" s="40"/>
      <c r="AV11" s="155"/>
      <c r="AW11" s="142"/>
      <c r="AX11" s="40"/>
      <c r="AY11" s="40"/>
      <c r="AZ11" s="40"/>
      <c r="BA11" s="40"/>
      <c r="BB11" s="40"/>
      <c r="BC11" s="40"/>
      <c r="BD11" s="40"/>
      <c r="BE11" s="40"/>
      <c r="BF11" s="40"/>
      <c r="BG11" s="40"/>
      <c r="BH11" s="40"/>
      <c r="BI11" s="40"/>
      <c r="BJ11" s="40"/>
      <c r="BK11" s="40"/>
      <c r="BL11" s="155"/>
      <c r="BM11" s="170" t="s">
        <v>16</v>
      </c>
      <c r="BN11" s="13"/>
      <c r="BO11" s="73"/>
      <c r="BP11" s="73"/>
      <c r="BQ11" s="73"/>
      <c r="BR11" s="73"/>
      <c r="BS11" s="73"/>
      <c r="BT11" s="73"/>
      <c r="BU11" s="73"/>
      <c r="BV11" s="73"/>
      <c r="BW11" s="73"/>
      <c r="BX11" s="73"/>
      <c r="BY11" s="73"/>
      <c r="BZ11" s="73"/>
      <c r="CA11" s="73"/>
      <c r="CB11" s="96"/>
      <c r="CR11" s="176"/>
    </row>
    <row r="12" spans="1:96">
      <c r="A12" s="8" t="s">
        <v>321</v>
      </c>
      <c r="B12" s="40"/>
      <c r="C12" s="40"/>
      <c r="D12" s="40"/>
      <c r="E12" s="40"/>
      <c r="F12" s="40"/>
      <c r="G12" s="40"/>
      <c r="H12" s="40"/>
      <c r="I12" s="40"/>
      <c r="J12" s="40"/>
      <c r="K12" s="40"/>
      <c r="L12" s="40"/>
      <c r="M12" s="40"/>
      <c r="N12" s="40"/>
      <c r="O12" s="40"/>
      <c r="P12" s="157"/>
      <c r="Q12" s="40"/>
      <c r="R12" s="40"/>
      <c r="S12" s="40"/>
      <c r="T12" s="40"/>
      <c r="U12" s="40"/>
      <c r="V12" s="40"/>
      <c r="W12" s="40"/>
      <c r="X12" s="40"/>
      <c r="Y12" s="40"/>
      <c r="Z12" s="40"/>
      <c r="AA12" s="40"/>
      <c r="AB12" s="40"/>
      <c r="AC12" s="40"/>
      <c r="AD12" s="40"/>
      <c r="AE12" s="40"/>
      <c r="AF12" s="157"/>
      <c r="AH12" s="40"/>
      <c r="AI12" s="40"/>
      <c r="AJ12" s="40"/>
      <c r="AK12" s="40"/>
      <c r="AL12" s="40"/>
      <c r="AM12" s="40"/>
      <c r="AN12" s="40"/>
      <c r="AO12" s="40"/>
      <c r="AP12" s="40"/>
      <c r="AQ12" s="40"/>
      <c r="AR12" s="40"/>
      <c r="AS12" s="40"/>
      <c r="AT12" s="40"/>
      <c r="AU12" s="40"/>
      <c r="AV12" s="155"/>
      <c r="AX12" s="40"/>
      <c r="AY12" s="40"/>
      <c r="AZ12" s="40"/>
      <c r="BA12" s="40"/>
      <c r="BB12" s="40"/>
      <c r="BC12" s="40"/>
      <c r="BD12" s="40"/>
      <c r="BE12" s="40"/>
      <c r="BF12" s="40"/>
      <c r="BG12" s="40"/>
      <c r="BH12" s="40"/>
      <c r="BI12" s="40"/>
      <c r="BJ12" s="40"/>
      <c r="BK12" s="40"/>
      <c r="BL12" s="155"/>
      <c r="BM12" s="13"/>
      <c r="BN12" s="13"/>
      <c r="BO12" s="73"/>
      <c r="BP12" s="73"/>
      <c r="BQ12" s="73"/>
      <c r="BR12" s="73"/>
      <c r="BS12" s="73"/>
      <c r="BT12" s="73"/>
      <c r="BU12" s="73"/>
      <c r="BV12" s="73"/>
      <c r="BW12" s="73"/>
      <c r="BX12" s="73"/>
      <c r="BY12" s="73"/>
      <c r="BZ12" s="73"/>
      <c r="CA12" s="73"/>
      <c r="CB12" s="96"/>
      <c r="CR12" s="176"/>
    </row>
    <row r="13" spans="1:96">
      <c r="A13" s="40"/>
      <c r="B13" s="40"/>
      <c r="C13" s="40"/>
      <c r="D13" s="40"/>
      <c r="E13" s="40"/>
      <c r="F13" s="40"/>
      <c r="G13" s="40"/>
      <c r="H13" s="40"/>
      <c r="I13" s="40"/>
      <c r="J13" s="40"/>
      <c r="K13" s="40"/>
      <c r="L13" s="40"/>
      <c r="M13" s="40"/>
      <c r="N13" s="40"/>
      <c r="O13" s="40"/>
      <c r="P13" s="157"/>
      <c r="Q13" s="40"/>
      <c r="R13" s="40"/>
      <c r="S13" s="40"/>
      <c r="T13" s="40"/>
      <c r="U13" s="40"/>
      <c r="V13" s="40"/>
      <c r="W13" s="40"/>
      <c r="X13" s="40"/>
      <c r="Y13" s="40"/>
      <c r="Z13" s="40"/>
      <c r="AA13" s="40"/>
      <c r="AB13" s="40"/>
      <c r="AC13" s="40"/>
      <c r="AD13" s="40"/>
      <c r="AE13" s="40"/>
      <c r="AF13" s="157"/>
      <c r="AG13" s="8" t="s">
        <v>313</v>
      </c>
      <c r="AH13" s="40"/>
      <c r="AI13" s="40"/>
      <c r="AJ13" s="40"/>
      <c r="AK13" s="40"/>
      <c r="AL13" s="40"/>
      <c r="AM13" s="40"/>
      <c r="AN13" s="40"/>
      <c r="AO13" s="40"/>
      <c r="AP13" s="40"/>
      <c r="AQ13" s="40"/>
      <c r="AR13" s="40"/>
      <c r="AS13" s="40"/>
      <c r="AT13" s="40"/>
      <c r="AU13" s="40"/>
      <c r="AV13" s="155"/>
      <c r="AX13" s="40"/>
      <c r="AY13" s="40"/>
      <c r="AZ13" s="40"/>
      <c r="BA13" s="40"/>
      <c r="BB13" s="40"/>
      <c r="BC13" s="40"/>
      <c r="BD13" s="40"/>
      <c r="BE13" s="40"/>
      <c r="BF13" s="40"/>
      <c r="BG13" s="40"/>
      <c r="BH13" s="40"/>
      <c r="BI13" s="40"/>
      <c r="BJ13" s="40"/>
      <c r="BK13" s="40"/>
      <c r="BL13" s="155"/>
      <c r="BM13" s="8" t="s">
        <v>311</v>
      </c>
      <c r="BN13" s="13"/>
      <c r="BO13" s="73"/>
      <c r="BP13" s="73"/>
      <c r="BQ13" s="73"/>
      <c r="BR13" s="73"/>
      <c r="BS13" s="73"/>
      <c r="BT13" s="73"/>
      <c r="BU13" s="73"/>
      <c r="BV13" s="73"/>
      <c r="BW13" s="73"/>
      <c r="BX13" s="73"/>
      <c r="BY13" s="73"/>
      <c r="BZ13" s="73"/>
      <c r="CA13" s="73"/>
      <c r="CB13" s="96"/>
      <c r="CR13" s="176"/>
    </row>
    <row r="14" spans="1:96">
      <c r="A14" s="40"/>
      <c r="B14" s="40"/>
      <c r="C14" s="40"/>
      <c r="D14" s="40"/>
      <c r="E14" s="40"/>
      <c r="F14" s="40"/>
      <c r="G14" s="40"/>
      <c r="H14" s="40"/>
      <c r="I14" s="40"/>
      <c r="J14" s="40"/>
      <c r="K14" s="40"/>
      <c r="L14" s="40"/>
      <c r="M14" s="40"/>
      <c r="N14" s="40"/>
      <c r="O14" s="40"/>
      <c r="P14" s="157"/>
      <c r="Q14" s="40"/>
      <c r="R14" s="40"/>
      <c r="S14" s="40"/>
      <c r="T14" s="40"/>
      <c r="U14" s="40"/>
      <c r="V14" s="40"/>
      <c r="W14" s="40"/>
      <c r="X14" s="40"/>
      <c r="Y14" s="40"/>
      <c r="Z14" s="40"/>
      <c r="AA14" s="40"/>
      <c r="AB14" s="40"/>
      <c r="AC14" s="40"/>
      <c r="AD14" s="40"/>
      <c r="AE14" s="40"/>
      <c r="AF14" s="157"/>
      <c r="AG14" s="40"/>
      <c r="AH14" s="40"/>
      <c r="AI14" s="40"/>
      <c r="AJ14" s="40"/>
      <c r="AK14" s="40"/>
      <c r="AL14" s="40"/>
      <c r="AM14" s="40"/>
      <c r="AN14" s="40"/>
      <c r="AO14" s="40"/>
      <c r="AP14" s="40"/>
      <c r="AQ14" s="40"/>
      <c r="AR14" s="40"/>
      <c r="AS14" s="40"/>
      <c r="AT14" s="40"/>
      <c r="AU14" s="40"/>
      <c r="AV14" s="155"/>
      <c r="AW14" s="40"/>
      <c r="AX14" s="40"/>
      <c r="AY14" s="40"/>
      <c r="AZ14" s="40"/>
      <c r="BA14" s="40"/>
      <c r="BB14" s="40"/>
      <c r="BC14" s="40"/>
      <c r="BD14" s="40"/>
      <c r="BE14" s="40"/>
      <c r="BF14" s="40"/>
      <c r="BG14" s="40"/>
      <c r="BH14" s="40"/>
      <c r="BI14" s="40"/>
      <c r="BJ14" s="40"/>
      <c r="BK14" s="40"/>
      <c r="BL14" s="155"/>
      <c r="BM14" s="13"/>
      <c r="BN14" s="13"/>
      <c r="BO14" s="73"/>
      <c r="BP14" s="73"/>
      <c r="BQ14" s="73"/>
      <c r="BR14" s="73"/>
      <c r="BS14" s="73"/>
      <c r="BT14" s="73"/>
      <c r="BU14" s="73"/>
      <c r="BV14" s="73"/>
      <c r="BW14" s="73"/>
      <c r="BX14" s="73"/>
      <c r="BY14" s="73"/>
      <c r="BZ14" s="73"/>
      <c r="CA14" s="73"/>
      <c r="CB14" s="96"/>
      <c r="CR14" s="176"/>
    </row>
    <row r="15" spans="1:96">
      <c r="A15" s="117"/>
      <c r="B15" s="118"/>
      <c r="C15" s="118"/>
      <c r="D15" s="118"/>
      <c r="E15" s="118"/>
      <c r="F15" s="118"/>
      <c r="G15" s="118"/>
      <c r="H15" s="118"/>
      <c r="I15" s="118"/>
      <c r="J15" s="118"/>
      <c r="K15" s="118"/>
      <c r="L15" s="118"/>
      <c r="M15" s="112"/>
      <c r="N15" s="112"/>
      <c r="O15" s="112"/>
      <c r="P15" s="115" t="s">
        <v>105</v>
      </c>
      <c r="Q15" s="117"/>
      <c r="R15" s="118"/>
      <c r="S15" s="118"/>
      <c r="T15" s="118"/>
      <c r="U15" s="118"/>
      <c r="V15" s="118"/>
      <c r="W15" s="118"/>
      <c r="X15" s="118"/>
      <c r="Y15" s="118"/>
      <c r="Z15" s="118"/>
      <c r="AA15" s="118"/>
      <c r="AB15" s="118"/>
      <c r="AC15" s="112"/>
      <c r="AD15" s="112"/>
      <c r="AE15" s="112"/>
      <c r="AF15" s="115" t="s">
        <v>105</v>
      </c>
      <c r="AG15" s="117"/>
      <c r="AH15" s="118"/>
      <c r="AI15" s="118"/>
      <c r="AJ15" s="118"/>
      <c r="AK15" s="118"/>
      <c r="AL15" s="118"/>
      <c r="AM15" s="118"/>
      <c r="AN15" s="118"/>
      <c r="AO15" s="118"/>
      <c r="AP15" s="118"/>
      <c r="AQ15" s="118"/>
      <c r="AR15" s="118"/>
      <c r="AS15" s="112"/>
      <c r="AT15" s="112"/>
      <c r="AU15" s="112"/>
      <c r="AV15" s="121" t="s">
        <v>107</v>
      </c>
      <c r="AW15" s="117"/>
      <c r="AX15" s="118"/>
      <c r="AY15" s="118"/>
      <c r="AZ15" s="118"/>
      <c r="BA15" s="118"/>
      <c r="BB15" s="118"/>
      <c r="BC15" s="118"/>
      <c r="BD15" s="118"/>
      <c r="BE15" s="118"/>
      <c r="BF15" s="118"/>
      <c r="BG15" s="118"/>
      <c r="BH15" s="118"/>
      <c r="BI15" s="112"/>
      <c r="BJ15" s="112"/>
      <c r="BK15" s="112"/>
      <c r="BL15" s="186" t="s">
        <v>6</v>
      </c>
      <c r="BM15" s="7"/>
      <c r="BN15" s="88"/>
      <c r="BO15" s="64"/>
      <c r="BP15" s="64"/>
      <c r="BQ15" s="64"/>
      <c r="BR15" s="64"/>
      <c r="BS15" s="64"/>
      <c r="BT15" s="64"/>
      <c r="BU15" s="64"/>
      <c r="BV15" s="64"/>
      <c r="BW15" s="64"/>
      <c r="BX15" s="64"/>
      <c r="BY15" s="64"/>
      <c r="BZ15" s="64"/>
      <c r="CA15" s="64"/>
      <c r="CB15" s="62" t="s">
        <v>107</v>
      </c>
      <c r="CC15" s="117"/>
      <c r="CD15" s="118"/>
      <c r="CE15" s="118"/>
      <c r="CF15" s="118"/>
      <c r="CG15" s="118"/>
      <c r="CH15" s="118"/>
      <c r="CI15" s="118"/>
      <c r="CJ15" s="118"/>
      <c r="CK15" s="118"/>
      <c r="CL15" s="118"/>
      <c r="CM15" s="118"/>
      <c r="CN15" s="118"/>
      <c r="CO15" s="114"/>
      <c r="CP15" s="114"/>
      <c r="CQ15" s="114"/>
      <c r="CR15" s="121" t="s">
        <v>107</v>
      </c>
    </row>
    <row r="16" spans="1:96">
      <c r="A16" s="7"/>
      <c r="B16" s="7"/>
      <c r="C16" s="7"/>
      <c r="D16" s="7"/>
      <c r="BM16" s="7"/>
      <c r="BN16" s="88"/>
      <c r="BO16" s="64"/>
      <c r="BP16" s="64"/>
      <c r="BQ16" s="64"/>
      <c r="BR16" s="64"/>
      <c r="BS16" s="64"/>
      <c r="BT16" s="64"/>
      <c r="BU16" s="64"/>
      <c r="BV16" s="64"/>
      <c r="BW16" s="64"/>
      <c r="BX16" s="64"/>
      <c r="BY16" s="64"/>
      <c r="BZ16" s="64"/>
      <c r="CA16" s="64"/>
      <c r="CB16" s="63"/>
    </row>
    <row r="17" spans="2:96">
      <c r="B17" s="65" t="s">
        <v>286</v>
      </c>
      <c r="C17" s="278" t="s">
        <v>42</v>
      </c>
      <c r="D17" s="278" t="s">
        <v>133</v>
      </c>
      <c r="E17" s="278" t="s">
        <v>135</v>
      </c>
      <c r="F17" s="278" t="s">
        <v>43</v>
      </c>
      <c r="G17" s="278" t="s">
        <v>44</v>
      </c>
      <c r="H17" s="278" t="s">
        <v>45</v>
      </c>
      <c r="I17" s="278" t="s">
        <v>46</v>
      </c>
      <c r="J17" s="278" t="s">
        <v>137</v>
      </c>
      <c r="K17" s="278" t="s">
        <v>138</v>
      </c>
      <c r="L17" s="278" t="s">
        <v>139</v>
      </c>
      <c r="M17" s="279">
        <v>100000</v>
      </c>
      <c r="N17" s="280" t="s">
        <v>275</v>
      </c>
      <c r="O17" s="280" t="s">
        <v>275</v>
      </c>
      <c r="P17" s="280" t="s">
        <v>84</v>
      </c>
      <c r="R17" s="65" t="s">
        <v>286</v>
      </c>
      <c r="S17" s="278" t="s">
        <v>42</v>
      </c>
      <c r="T17" s="278" t="s">
        <v>133</v>
      </c>
      <c r="U17" s="278" t="s">
        <v>135</v>
      </c>
      <c r="V17" s="278" t="s">
        <v>43</v>
      </c>
      <c r="W17" s="278" t="s">
        <v>44</v>
      </c>
      <c r="X17" s="278" t="s">
        <v>45</v>
      </c>
      <c r="Y17" s="278" t="s">
        <v>46</v>
      </c>
      <c r="Z17" s="278" t="s">
        <v>137</v>
      </c>
      <c r="AA17" s="278" t="s">
        <v>138</v>
      </c>
      <c r="AB17" s="278" t="s">
        <v>139</v>
      </c>
      <c r="AC17" s="279">
        <v>100000</v>
      </c>
      <c r="AD17" s="280" t="s">
        <v>275</v>
      </c>
      <c r="AE17" s="280" t="s">
        <v>275</v>
      </c>
      <c r="AF17" s="280" t="s">
        <v>84</v>
      </c>
      <c r="AH17" s="65" t="s">
        <v>286</v>
      </c>
      <c r="AI17" s="278" t="s">
        <v>42</v>
      </c>
      <c r="AJ17" s="278" t="s">
        <v>133</v>
      </c>
      <c r="AK17" s="278" t="s">
        <v>135</v>
      </c>
      <c r="AL17" s="278" t="s">
        <v>43</v>
      </c>
      <c r="AM17" s="278" t="s">
        <v>44</v>
      </c>
      <c r="AN17" s="278" t="s">
        <v>45</v>
      </c>
      <c r="AO17" s="278" t="s">
        <v>46</v>
      </c>
      <c r="AP17" s="278" t="s">
        <v>137</v>
      </c>
      <c r="AQ17" s="278" t="s">
        <v>138</v>
      </c>
      <c r="AR17" s="278" t="s">
        <v>139</v>
      </c>
      <c r="AS17" s="279">
        <v>100000</v>
      </c>
      <c r="AT17" s="280" t="s">
        <v>275</v>
      </c>
      <c r="AU17" s="280" t="s">
        <v>275</v>
      </c>
      <c r="AV17" s="280" t="s">
        <v>84</v>
      </c>
      <c r="AX17" s="65" t="s">
        <v>286</v>
      </c>
      <c r="AY17" s="278" t="s">
        <v>42</v>
      </c>
      <c r="AZ17" s="278" t="s">
        <v>133</v>
      </c>
      <c r="BA17" s="278" t="s">
        <v>135</v>
      </c>
      <c r="BB17" s="278" t="s">
        <v>43</v>
      </c>
      <c r="BC17" s="278" t="s">
        <v>44</v>
      </c>
      <c r="BD17" s="278" t="s">
        <v>45</v>
      </c>
      <c r="BE17" s="278" t="s">
        <v>46</v>
      </c>
      <c r="BF17" s="278" t="s">
        <v>137</v>
      </c>
      <c r="BG17" s="278" t="s">
        <v>138</v>
      </c>
      <c r="BH17" s="278" t="s">
        <v>139</v>
      </c>
      <c r="BI17" s="279">
        <v>100000</v>
      </c>
      <c r="BJ17" s="280" t="s">
        <v>275</v>
      </c>
      <c r="BK17" s="280" t="s">
        <v>275</v>
      </c>
      <c r="BL17" s="280" t="s">
        <v>84</v>
      </c>
      <c r="BN17" s="65" t="s">
        <v>286</v>
      </c>
      <c r="BO17" s="278" t="s">
        <v>42</v>
      </c>
      <c r="BP17" s="278" t="s">
        <v>133</v>
      </c>
      <c r="BQ17" s="278" t="s">
        <v>135</v>
      </c>
      <c r="BR17" s="278" t="s">
        <v>43</v>
      </c>
      <c r="BS17" s="278" t="s">
        <v>44</v>
      </c>
      <c r="BT17" s="278" t="s">
        <v>45</v>
      </c>
      <c r="BU17" s="278" t="s">
        <v>46</v>
      </c>
      <c r="BV17" s="278" t="s">
        <v>137</v>
      </c>
      <c r="BW17" s="278" t="s">
        <v>138</v>
      </c>
      <c r="BX17" s="278" t="s">
        <v>139</v>
      </c>
      <c r="BY17" s="279">
        <v>100000</v>
      </c>
      <c r="BZ17" s="280" t="s">
        <v>275</v>
      </c>
      <c r="CA17" s="280" t="s">
        <v>275</v>
      </c>
      <c r="CB17" s="280" t="s">
        <v>84</v>
      </c>
      <c r="CD17" s="65" t="s">
        <v>286</v>
      </c>
      <c r="CE17" s="278" t="s">
        <v>42</v>
      </c>
      <c r="CF17" s="278" t="s">
        <v>133</v>
      </c>
      <c r="CG17" s="278" t="s">
        <v>135</v>
      </c>
      <c r="CH17" s="278" t="s">
        <v>43</v>
      </c>
      <c r="CI17" s="278" t="s">
        <v>44</v>
      </c>
      <c r="CJ17" s="278" t="s">
        <v>45</v>
      </c>
      <c r="CK17" s="278" t="s">
        <v>46</v>
      </c>
      <c r="CL17" s="278" t="s">
        <v>137</v>
      </c>
      <c r="CM17" s="278" t="s">
        <v>138</v>
      </c>
      <c r="CN17" s="278" t="s">
        <v>139</v>
      </c>
      <c r="CO17" s="279">
        <v>100000</v>
      </c>
      <c r="CP17" s="280" t="s">
        <v>275</v>
      </c>
      <c r="CQ17" s="280" t="s">
        <v>275</v>
      </c>
      <c r="CR17" s="280" t="s">
        <v>84</v>
      </c>
    </row>
    <row r="18" spans="2:96">
      <c r="B18" s="66"/>
      <c r="C18" s="277" t="s">
        <v>132</v>
      </c>
      <c r="D18" s="277" t="s">
        <v>47</v>
      </c>
      <c r="E18" s="277" t="s">
        <v>47</v>
      </c>
      <c r="F18" s="277" t="s">
        <v>47</v>
      </c>
      <c r="G18" s="277" t="s">
        <v>47</v>
      </c>
      <c r="H18" s="277" t="s">
        <v>47</v>
      </c>
      <c r="I18" s="277" t="s">
        <v>47</v>
      </c>
      <c r="J18" s="277" t="s">
        <v>47</v>
      </c>
      <c r="K18" s="277" t="s">
        <v>47</v>
      </c>
      <c r="L18" s="277" t="s">
        <v>47</v>
      </c>
      <c r="M18" s="277" t="s">
        <v>50</v>
      </c>
      <c r="N18" s="12" t="s">
        <v>277</v>
      </c>
      <c r="O18" s="12" t="s">
        <v>156</v>
      </c>
      <c r="P18" s="12" t="s">
        <v>155</v>
      </c>
      <c r="R18" s="66"/>
      <c r="S18" s="277" t="s">
        <v>132</v>
      </c>
      <c r="T18" s="277" t="s">
        <v>47</v>
      </c>
      <c r="U18" s="277" t="s">
        <v>47</v>
      </c>
      <c r="V18" s="277" t="s">
        <v>47</v>
      </c>
      <c r="W18" s="277" t="s">
        <v>47</v>
      </c>
      <c r="X18" s="277" t="s">
        <v>47</v>
      </c>
      <c r="Y18" s="277" t="s">
        <v>47</v>
      </c>
      <c r="Z18" s="277" t="s">
        <v>47</v>
      </c>
      <c r="AA18" s="277" t="s">
        <v>47</v>
      </c>
      <c r="AB18" s="277" t="s">
        <v>47</v>
      </c>
      <c r="AC18" s="277" t="s">
        <v>50</v>
      </c>
      <c r="AD18" s="12" t="s">
        <v>277</v>
      </c>
      <c r="AE18" s="12" t="s">
        <v>156</v>
      </c>
      <c r="AF18" s="12" t="s">
        <v>155</v>
      </c>
      <c r="AH18" s="66"/>
      <c r="AI18" s="277" t="s">
        <v>132</v>
      </c>
      <c r="AJ18" s="277" t="s">
        <v>47</v>
      </c>
      <c r="AK18" s="277" t="s">
        <v>47</v>
      </c>
      <c r="AL18" s="277" t="s">
        <v>47</v>
      </c>
      <c r="AM18" s="277" t="s">
        <v>47</v>
      </c>
      <c r="AN18" s="277" t="s">
        <v>47</v>
      </c>
      <c r="AO18" s="277" t="s">
        <v>47</v>
      </c>
      <c r="AP18" s="277" t="s">
        <v>47</v>
      </c>
      <c r="AQ18" s="277" t="s">
        <v>47</v>
      </c>
      <c r="AR18" s="277" t="s">
        <v>47</v>
      </c>
      <c r="AS18" s="277" t="s">
        <v>50</v>
      </c>
      <c r="AT18" s="12" t="s">
        <v>277</v>
      </c>
      <c r="AU18" s="12" t="s">
        <v>156</v>
      </c>
      <c r="AV18" s="12" t="s">
        <v>155</v>
      </c>
      <c r="AX18" s="66"/>
      <c r="AY18" s="277" t="s">
        <v>132</v>
      </c>
      <c r="AZ18" s="277" t="s">
        <v>47</v>
      </c>
      <c r="BA18" s="277" t="s">
        <v>47</v>
      </c>
      <c r="BB18" s="277" t="s">
        <v>47</v>
      </c>
      <c r="BC18" s="277" t="s">
        <v>47</v>
      </c>
      <c r="BD18" s="277" t="s">
        <v>47</v>
      </c>
      <c r="BE18" s="277" t="s">
        <v>47</v>
      </c>
      <c r="BF18" s="277" t="s">
        <v>47</v>
      </c>
      <c r="BG18" s="277" t="s">
        <v>47</v>
      </c>
      <c r="BH18" s="277" t="s">
        <v>47</v>
      </c>
      <c r="BI18" s="277" t="s">
        <v>50</v>
      </c>
      <c r="BJ18" s="12" t="s">
        <v>277</v>
      </c>
      <c r="BK18" s="12" t="s">
        <v>156</v>
      </c>
      <c r="BL18" s="12" t="s">
        <v>155</v>
      </c>
      <c r="BN18" s="66"/>
      <c r="BO18" s="277" t="s">
        <v>132</v>
      </c>
      <c r="BP18" s="277" t="s">
        <v>47</v>
      </c>
      <c r="BQ18" s="277" t="s">
        <v>47</v>
      </c>
      <c r="BR18" s="277" t="s">
        <v>47</v>
      </c>
      <c r="BS18" s="277" t="s">
        <v>47</v>
      </c>
      <c r="BT18" s="277" t="s">
        <v>47</v>
      </c>
      <c r="BU18" s="277" t="s">
        <v>47</v>
      </c>
      <c r="BV18" s="277" t="s">
        <v>47</v>
      </c>
      <c r="BW18" s="277" t="s">
        <v>47</v>
      </c>
      <c r="BX18" s="277" t="s">
        <v>47</v>
      </c>
      <c r="BY18" s="277" t="s">
        <v>50</v>
      </c>
      <c r="BZ18" s="12" t="s">
        <v>277</v>
      </c>
      <c r="CA18" s="12" t="s">
        <v>156</v>
      </c>
      <c r="CB18" s="12" t="s">
        <v>155</v>
      </c>
      <c r="CD18" s="66"/>
      <c r="CE18" s="277" t="s">
        <v>132</v>
      </c>
      <c r="CF18" s="277" t="s">
        <v>47</v>
      </c>
      <c r="CG18" s="277" t="s">
        <v>47</v>
      </c>
      <c r="CH18" s="277" t="s">
        <v>47</v>
      </c>
      <c r="CI18" s="277" t="s">
        <v>47</v>
      </c>
      <c r="CJ18" s="277" t="s">
        <v>47</v>
      </c>
      <c r="CK18" s="277" t="s">
        <v>47</v>
      </c>
      <c r="CL18" s="277" t="s">
        <v>47</v>
      </c>
      <c r="CM18" s="277" t="s">
        <v>47</v>
      </c>
      <c r="CN18" s="277" t="s">
        <v>47</v>
      </c>
      <c r="CO18" s="277" t="s">
        <v>50</v>
      </c>
      <c r="CP18" s="12" t="s">
        <v>277</v>
      </c>
      <c r="CQ18" s="12" t="s">
        <v>156</v>
      </c>
      <c r="CR18" s="12" t="s">
        <v>155</v>
      </c>
    </row>
    <row r="19" spans="2:96">
      <c r="B19" s="67"/>
      <c r="C19" s="281" t="s">
        <v>50</v>
      </c>
      <c r="D19" s="281" t="s">
        <v>134</v>
      </c>
      <c r="E19" s="281" t="s">
        <v>136</v>
      </c>
      <c r="F19" s="281" t="s">
        <v>51</v>
      </c>
      <c r="G19" s="281" t="s">
        <v>52</v>
      </c>
      <c r="H19" s="281" t="s">
        <v>53</v>
      </c>
      <c r="I19" s="281" t="s">
        <v>49</v>
      </c>
      <c r="J19" s="281" t="s">
        <v>140</v>
      </c>
      <c r="K19" s="281" t="s">
        <v>141</v>
      </c>
      <c r="L19" s="281" t="s">
        <v>142</v>
      </c>
      <c r="M19" s="281" t="s">
        <v>143</v>
      </c>
      <c r="N19" s="282" t="s">
        <v>156</v>
      </c>
      <c r="O19" s="282" t="s">
        <v>143</v>
      </c>
      <c r="P19" s="282" t="s">
        <v>48</v>
      </c>
      <c r="R19" s="67"/>
      <c r="S19" s="281" t="s">
        <v>50</v>
      </c>
      <c r="T19" s="281" t="s">
        <v>134</v>
      </c>
      <c r="U19" s="281" t="s">
        <v>136</v>
      </c>
      <c r="V19" s="281" t="s">
        <v>51</v>
      </c>
      <c r="W19" s="281" t="s">
        <v>52</v>
      </c>
      <c r="X19" s="281" t="s">
        <v>53</v>
      </c>
      <c r="Y19" s="281" t="s">
        <v>49</v>
      </c>
      <c r="Z19" s="281" t="s">
        <v>140</v>
      </c>
      <c r="AA19" s="281" t="s">
        <v>141</v>
      </c>
      <c r="AB19" s="281" t="s">
        <v>142</v>
      </c>
      <c r="AC19" s="281" t="s">
        <v>143</v>
      </c>
      <c r="AD19" s="282" t="s">
        <v>156</v>
      </c>
      <c r="AE19" s="282" t="s">
        <v>143</v>
      </c>
      <c r="AF19" s="282" t="s">
        <v>48</v>
      </c>
      <c r="AH19" s="67"/>
      <c r="AI19" s="281" t="s">
        <v>50</v>
      </c>
      <c r="AJ19" s="281" t="s">
        <v>134</v>
      </c>
      <c r="AK19" s="281" t="s">
        <v>136</v>
      </c>
      <c r="AL19" s="281" t="s">
        <v>51</v>
      </c>
      <c r="AM19" s="281" t="s">
        <v>52</v>
      </c>
      <c r="AN19" s="281" t="s">
        <v>53</v>
      </c>
      <c r="AO19" s="281" t="s">
        <v>49</v>
      </c>
      <c r="AP19" s="281" t="s">
        <v>140</v>
      </c>
      <c r="AQ19" s="281" t="s">
        <v>141</v>
      </c>
      <c r="AR19" s="281" t="s">
        <v>142</v>
      </c>
      <c r="AS19" s="281" t="s">
        <v>143</v>
      </c>
      <c r="AT19" s="282" t="s">
        <v>156</v>
      </c>
      <c r="AU19" s="282" t="s">
        <v>143</v>
      </c>
      <c r="AV19" s="282" t="s">
        <v>48</v>
      </c>
      <c r="AX19" s="67"/>
      <c r="AY19" s="281" t="s">
        <v>50</v>
      </c>
      <c r="AZ19" s="281" t="s">
        <v>134</v>
      </c>
      <c r="BA19" s="281" t="s">
        <v>136</v>
      </c>
      <c r="BB19" s="281" t="s">
        <v>51</v>
      </c>
      <c r="BC19" s="281" t="s">
        <v>52</v>
      </c>
      <c r="BD19" s="281" t="s">
        <v>53</v>
      </c>
      <c r="BE19" s="281" t="s">
        <v>49</v>
      </c>
      <c r="BF19" s="281" t="s">
        <v>140</v>
      </c>
      <c r="BG19" s="281" t="s">
        <v>141</v>
      </c>
      <c r="BH19" s="281" t="s">
        <v>142</v>
      </c>
      <c r="BI19" s="281" t="s">
        <v>143</v>
      </c>
      <c r="BJ19" s="282" t="s">
        <v>156</v>
      </c>
      <c r="BK19" s="282" t="s">
        <v>143</v>
      </c>
      <c r="BL19" s="282" t="s">
        <v>48</v>
      </c>
      <c r="BN19" s="67"/>
      <c r="BO19" s="281" t="s">
        <v>50</v>
      </c>
      <c r="BP19" s="281" t="s">
        <v>134</v>
      </c>
      <c r="BQ19" s="281" t="s">
        <v>136</v>
      </c>
      <c r="BR19" s="281" t="s">
        <v>51</v>
      </c>
      <c r="BS19" s="281" t="s">
        <v>52</v>
      </c>
      <c r="BT19" s="281" t="s">
        <v>53</v>
      </c>
      <c r="BU19" s="281" t="s">
        <v>49</v>
      </c>
      <c r="BV19" s="281" t="s">
        <v>140</v>
      </c>
      <c r="BW19" s="281" t="s">
        <v>141</v>
      </c>
      <c r="BX19" s="281" t="s">
        <v>142</v>
      </c>
      <c r="BY19" s="281" t="s">
        <v>143</v>
      </c>
      <c r="BZ19" s="282" t="s">
        <v>156</v>
      </c>
      <c r="CA19" s="282" t="s">
        <v>143</v>
      </c>
      <c r="CB19" s="282" t="s">
        <v>48</v>
      </c>
      <c r="CD19" s="67"/>
      <c r="CE19" s="281" t="s">
        <v>50</v>
      </c>
      <c r="CF19" s="281" t="s">
        <v>134</v>
      </c>
      <c r="CG19" s="281" t="s">
        <v>136</v>
      </c>
      <c r="CH19" s="281" t="s">
        <v>51</v>
      </c>
      <c r="CI19" s="281" t="s">
        <v>52</v>
      </c>
      <c r="CJ19" s="281" t="s">
        <v>53</v>
      </c>
      <c r="CK19" s="281" t="s">
        <v>49</v>
      </c>
      <c r="CL19" s="281" t="s">
        <v>140</v>
      </c>
      <c r="CM19" s="281" t="s">
        <v>141</v>
      </c>
      <c r="CN19" s="281" t="s">
        <v>142</v>
      </c>
      <c r="CO19" s="281" t="s">
        <v>143</v>
      </c>
      <c r="CP19" s="282" t="s">
        <v>156</v>
      </c>
      <c r="CQ19" s="282" t="s">
        <v>143</v>
      </c>
      <c r="CR19" s="282" t="s">
        <v>48</v>
      </c>
    </row>
    <row r="20" spans="2:96" s="506" customFormat="1" ht="15.75" customHeight="1">
      <c r="B20" s="652" t="s">
        <v>97</v>
      </c>
      <c r="C20" s="653">
        <v>651.77009999999996</v>
      </c>
      <c r="D20" s="653">
        <v>567.29449999999997</v>
      </c>
      <c r="E20" s="653">
        <v>534.71280000000002</v>
      </c>
      <c r="F20" s="653">
        <v>621.06799999999998</v>
      </c>
      <c r="G20" s="653">
        <v>719.02760000000001</v>
      </c>
      <c r="H20" s="653">
        <v>777.96619999999996</v>
      </c>
      <c r="I20" s="653">
        <v>861.1866</v>
      </c>
      <c r="J20" s="653">
        <v>893.3347</v>
      </c>
      <c r="K20" s="653">
        <v>1063.3531</v>
      </c>
      <c r="L20" s="653">
        <v>1416.3489</v>
      </c>
      <c r="M20" s="653">
        <v>1510.4541999999999</v>
      </c>
      <c r="N20" s="654">
        <v>706.23320000000001</v>
      </c>
      <c r="O20" s="654">
        <v>1221.9342999999999</v>
      </c>
      <c r="P20" s="655">
        <v>965.01099999999997</v>
      </c>
      <c r="R20" s="652" t="s">
        <v>97</v>
      </c>
      <c r="S20" s="714">
        <v>104.5326</v>
      </c>
      <c r="T20" s="714">
        <v>76.194800000000001</v>
      </c>
      <c r="U20" s="714">
        <v>67.797300000000007</v>
      </c>
      <c r="V20" s="714">
        <v>70.2119</v>
      </c>
      <c r="W20" s="714">
        <v>75.764799999999994</v>
      </c>
      <c r="X20" s="714">
        <v>79.766099999999994</v>
      </c>
      <c r="Y20" s="714">
        <v>82.636099999999999</v>
      </c>
      <c r="Z20" s="714">
        <v>88.047300000000007</v>
      </c>
      <c r="AA20" s="714">
        <v>101.7268</v>
      </c>
      <c r="AB20" s="714">
        <v>137.2157</v>
      </c>
      <c r="AC20" s="714">
        <v>106.7444</v>
      </c>
      <c r="AD20" s="715">
        <v>75.483699999999999</v>
      </c>
      <c r="AE20" s="715">
        <v>106.35129999999999</v>
      </c>
      <c r="AF20" s="702">
        <v>90.972999999999999</v>
      </c>
      <c r="AH20" s="652" t="s">
        <v>97</v>
      </c>
      <c r="AI20" s="714">
        <v>56.787799999999997</v>
      </c>
      <c r="AJ20" s="714">
        <v>66.024000000000001</v>
      </c>
      <c r="AK20" s="714">
        <v>71.923900000000003</v>
      </c>
      <c r="AL20" s="714">
        <v>79.758099999999999</v>
      </c>
      <c r="AM20" s="714">
        <v>80.029700000000005</v>
      </c>
      <c r="AN20" s="714">
        <v>76.128900000000002</v>
      </c>
      <c r="AO20" s="714">
        <v>76.507999999999996</v>
      </c>
      <c r="AP20" s="714">
        <v>69.899500000000003</v>
      </c>
      <c r="AQ20" s="714">
        <v>75.3523</v>
      </c>
      <c r="AR20" s="714">
        <v>92.270099999999999</v>
      </c>
      <c r="AS20" s="714">
        <v>100.6705</v>
      </c>
      <c r="AT20" s="715">
        <v>77.251300000000001</v>
      </c>
      <c r="AU20" s="715">
        <v>85.442700000000002</v>
      </c>
      <c r="AV20" s="702">
        <v>82.2624</v>
      </c>
      <c r="AX20" s="652" t="s">
        <v>97</v>
      </c>
      <c r="AY20" s="714">
        <v>2.2736999999999998</v>
      </c>
      <c r="AZ20" s="714">
        <v>2.702</v>
      </c>
      <c r="BA20" s="714">
        <v>3.2088000000000001</v>
      </c>
      <c r="BB20" s="714">
        <v>3.9904999999999999</v>
      </c>
      <c r="BC20" s="714">
        <v>4.2649999999999997</v>
      </c>
      <c r="BD20" s="714">
        <v>4.4363000000000001</v>
      </c>
      <c r="BE20" s="714">
        <v>4.9168000000000003</v>
      </c>
      <c r="BF20" s="714">
        <v>5.1390000000000002</v>
      </c>
      <c r="BG20" s="714">
        <v>6.2000999999999999</v>
      </c>
      <c r="BH20" s="714">
        <v>7.3936000000000002</v>
      </c>
      <c r="BI20" s="714">
        <v>10.4992</v>
      </c>
      <c r="BJ20" s="715">
        <v>4.1989000000000001</v>
      </c>
      <c r="BK20" s="715">
        <v>7.3113999999999999</v>
      </c>
      <c r="BL20" s="702">
        <v>5.7557999999999998</v>
      </c>
      <c r="BN20" s="652" t="s">
        <v>97</v>
      </c>
      <c r="BO20" s="714">
        <v>84.0124</v>
      </c>
      <c r="BP20" s="714">
        <v>84.279700000000005</v>
      </c>
      <c r="BQ20" s="714">
        <v>86.535799999999995</v>
      </c>
      <c r="BR20" s="714">
        <v>88.712299999999999</v>
      </c>
      <c r="BS20" s="714">
        <v>89.246399999999994</v>
      </c>
      <c r="BT20" s="714">
        <v>90.007800000000003</v>
      </c>
      <c r="BU20" s="714">
        <v>91.1721</v>
      </c>
      <c r="BV20" s="714">
        <v>92.772000000000006</v>
      </c>
      <c r="BW20" s="714">
        <v>94.662899999999993</v>
      </c>
      <c r="BX20" s="714">
        <v>96.114599999999996</v>
      </c>
      <c r="BY20" s="714">
        <v>97.373199999999997</v>
      </c>
      <c r="BZ20" s="715">
        <v>89.4101</v>
      </c>
      <c r="CA20" s="715">
        <v>95.418400000000005</v>
      </c>
      <c r="CB20" s="702">
        <v>93.085599999999999</v>
      </c>
      <c r="CD20" s="652" t="s">
        <v>97</v>
      </c>
      <c r="CE20" s="714">
        <v>2.7299000000000002</v>
      </c>
      <c r="CF20" s="714">
        <v>2.7162000000000002</v>
      </c>
      <c r="CG20" s="714">
        <v>2.8999000000000001</v>
      </c>
      <c r="CH20" s="714">
        <v>3.0638999999999998</v>
      </c>
      <c r="CI20" s="714">
        <v>3.1248</v>
      </c>
      <c r="CJ20" s="714">
        <v>3.1071</v>
      </c>
      <c r="CK20" s="714">
        <v>3.0788000000000002</v>
      </c>
      <c r="CL20" s="714">
        <v>2.9079000000000002</v>
      </c>
      <c r="CM20" s="714">
        <v>2.7940999999999998</v>
      </c>
      <c r="CN20" s="714">
        <v>2.6031</v>
      </c>
      <c r="CO20" s="714">
        <v>2.1314000000000002</v>
      </c>
      <c r="CP20" s="715">
        <v>3.0644999999999998</v>
      </c>
      <c r="CQ20" s="715">
        <v>2.5266000000000002</v>
      </c>
      <c r="CR20" s="702">
        <v>2.7227000000000001</v>
      </c>
    </row>
    <row r="21" spans="2:96" s="506" customFormat="1" ht="15.75" customHeight="1">
      <c r="B21" s="656" t="s">
        <v>287</v>
      </c>
      <c r="C21" s="657">
        <v>651.77009999999996</v>
      </c>
      <c r="D21" s="657">
        <v>567.43269999999995</v>
      </c>
      <c r="E21" s="657">
        <v>534.71280000000002</v>
      </c>
      <c r="F21" s="657">
        <v>621.27480000000003</v>
      </c>
      <c r="G21" s="657">
        <v>720.01850000000002</v>
      </c>
      <c r="H21" s="657">
        <v>781.50040000000001</v>
      </c>
      <c r="I21" s="657">
        <v>873.82380000000001</v>
      </c>
      <c r="J21" s="657">
        <v>906.95820000000003</v>
      </c>
      <c r="K21" s="657">
        <v>1075.7397000000001</v>
      </c>
      <c r="L21" s="657">
        <v>1446.9001000000001</v>
      </c>
      <c r="M21" s="657">
        <v>1523.5168000000001</v>
      </c>
      <c r="N21" s="658">
        <v>708.63400000000001</v>
      </c>
      <c r="O21" s="658">
        <v>1239.2868000000001</v>
      </c>
      <c r="P21" s="659">
        <v>969.14729999999997</v>
      </c>
      <c r="R21" s="656" t="s">
        <v>287</v>
      </c>
      <c r="S21" s="695">
        <v>104.5326</v>
      </c>
      <c r="T21" s="695">
        <v>76.219700000000003</v>
      </c>
      <c r="U21" s="695">
        <v>67.797300000000007</v>
      </c>
      <c r="V21" s="695">
        <v>70.282799999999995</v>
      </c>
      <c r="W21" s="695">
        <v>75.900099999999995</v>
      </c>
      <c r="X21" s="695">
        <v>80.140799999999999</v>
      </c>
      <c r="Y21" s="695">
        <v>83.937100000000001</v>
      </c>
      <c r="Z21" s="695">
        <v>89.766599999999997</v>
      </c>
      <c r="AA21" s="695">
        <v>102.8856</v>
      </c>
      <c r="AB21" s="695">
        <v>138.80260000000001</v>
      </c>
      <c r="AC21" s="695">
        <v>107.3437</v>
      </c>
      <c r="AD21" s="708">
        <v>75.827500000000001</v>
      </c>
      <c r="AE21" s="708">
        <v>107.3267</v>
      </c>
      <c r="AF21" s="696">
        <v>91.291399999999996</v>
      </c>
      <c r="AH21" s="656" t="s">
        <v>287</v>
      </c>
      <c r="AI21" s="695">
        <v>56.787799999999997</v>
      </c>
      <c r="AJ21" s="695">
        <v>66.188800000000001</v>
      </c>
      <c r="AK21" s="695">
        <v>71.923900000000003</v>
      </c>
      <c r="AL21" s="695">
        <v>79.952500000000001</v>
      </c>
      <c r="AM21" s="695">
        <v>80.318600000000004</v>
      </c>
      <c r="AN21" s="695">
        <v>76.708799999999997</v>
      </c>
      <c r="AO21" s="695">
        <v>77.701800000000006</v>
      </c>
      <c r="AP21" s="695">
        <v>70.642099999999999</v>
      </c>
      <c r="AQ21" s="695">
        <v>76.021100000000004</v>
      </c>
      <c r="AR21" s="695">
        <v>92.903199999999998</v>
      </c>
      <c r="AS21" s="695">
        <v>101.4092</v>
      </c>
      <c r="AT21" s="708">
        <v>77.795000000000002</v>
      </c>
      <c r="AU21" s="708">
        <v>86.253799999999998</v>
      </c>
      <c r="AV21" s="696">
        <v>82.898600000000002</v>
      </c>
      <c r="AX21" s="656" t="s">
        <v>287</v>
      </c>
      <c r="AY21" s="695">
        <v>2.2736999999999998</v>
      </c>
      <c r="AZ21" s="695">
        <v>2.6918000000000002</v>
      </c>
      <c r="BA21" s="695">
        <v>3.2088000000000001</v>
      </c>
      <c r="BB21" s="695">
        <v>3.9851000000000001</v>
      </c>
      <c r="BC21" s="695">
        <v>4.2576000000000001</v>
      </c>
      <c r="BD21" s="695">
        <v>4.4168000000000003</v>
      </c>
      <c r="BE21" s="695">
        <v>4.8673000000000002</v>
      </c>
      <c r="BF21" s="695">
        <v>4.9814999999999996</v>
      </c>
      <c r="BG21" s="695">
        <v>6.0922000000000001</v>
      </c>
      <c r="BH21" s="695">
        <v>7.0425000000000004</v>
      </c>
      <c r="BI21" s="695">
        <v>10.537699999999999</v>
      </c>
      <c r="BJ21" s="708">
        <v>4.1790000000000003</v>
      </c>
      <c r="BK21" s="708">
        <v>7.1791</v>
      </c>
      <c r="BL21" s="696">
        <v>5.6651999999999996</v>
      </c>
      <c r="BN21" s="656" t="s">
        <v>287</v>
      </c>
      <c r="BO21" s="695">
        <v>84.0124</v>
      </c>
      <c r="BP21" s="695">
        <v>84.148099999999999</v>
      </c>
      <c r="BQ21" s="695">
        <v>86.535799999999995</v>
      </c>
      <c r="BR21" s="695">
        <v>88.664699999999996</v>
      </c>
      <c r="BS21" s="695">
        <v>89.1815</v>
      </c>
      <c r="BT21" s="695">
        <v>89.891199999999998</v>
      </c>
      <c r="BU21" s="695">
        <v>90.952200000000005</v>
      </c>
      <c r="BV21" s="695">
        <v>92.310400000000001</v>
      </c>
      <c r="BW21" s="695">
        <v>94.464100000000002</v>
      </c>
      <c r="BX21" s="695">
        <v>95.504300000000001</v>
      </c>
      <c r="BY21" s="695">
        <v>97.375100000000003</v>
      </c>
      <c r="BZ21" s="708">
        <v>89.284099999999995</v>
      </c>
      <c r="CA21" s="708">
        <v>95.172200000000004</v>
      </c>
      <c r="CB21" s="696">
        <v>92.836699999999993</v>
      </c>
      <c r="CD21" s="656" t="s">
        <v>287</v>
      </c>
      <c r="CE21" s="695">
        <v>2.7299000000000002</v>
      </c>
      <c r="CF21" s="695">
        <v>2.7168999999999999</v>
      </c>
      <c r="CG21" s="695">
        <v>2.8999000000000001</v>
      </c>
      <c r="CH21" s="695">
        <v>3.0642</v>
      </c>
      <c r="CI21" s="695">
        <v>3.1253000000000002</v>
      </c>
      <c r="CJ21" s="695">
        <v>3.1093999999999999</v>
      </c>
      <c r="CK21" s="695">
        <v>3.0779000000000001</v>
      </c>
      <c r="CL21" s="695">
        <v>2.9165999999999999</v>
      </c>
      <c r="CM21" s="695">
        <v>2.7848000000000002</v>
      </c>
      <c r="CN21" s="695">
        <v>2.5693999999999999</v>
      </c>
      <c r="CO21" s="695">
        <v>2.1307999999999998</v>
      </c>
      <c r="CP21" s="708">
        <v>3.0646</v>
      </c>
      <c r="CQ21" s="708">
        <v>2.5142000000000002</v>
      </c>
      <c r="CR21" s="696">
        <v>2.7191000000000001</v>
      </c>
    </row>
    <row r="22" spans="2:96" s="506" customFormat="1" ht="15.75" customHeight="1">
      <c r="B22" s="660" t="s">
        <v>645</v>
      </c>
      <c r="C22" s="661"/>
      <c r="D22" s="661"/>
      <c r="E22" s="661"/>
      <c r="F22" s="661"/>
      <c r="G22" s="661"/>
      <c r="H22" s="661"/>
      <c r="I22" s="661"/>
      <c r="J22" s="661"/>
      <c r="K22" s="661"/>
      <c r="L22" s="661"/>
      <c r="M22" s="661"/>
      <c r="N22" s="662"/>
      <c r="O22" s="662"/>
      <c r="P22" s="663"/>
      <c r="R22" s="660" t="s">
        <v>645</v>
      </c>
      <c r="S22" s="697"/>
      <c r="T22" s="697"/>
      <c r="U22" s="697"/>
      <c r="V22" s="697"/>
      <c r="W22" s="697"/>
      <c r="X22" s="697"/>
      <c r="Y22" s="697"/>
      <c r="Z22" s="697"/>
      <c r="AA22" s="697"/>
      <c r="AB22" s="697"/>
      <c r="AC22" s="697"/>
      <c r="AD22" s="709"/>
      <c r="AE22" s="709"/>
      <c r="AF22" s="698"/>
      <c r="AH22" s="660" t="s">
        <v>645</v>
      </c>
      <c r="AI22" s="697"/>
      <c r="AJ22" s="697"/>
      <c r="AK22" s="697"/>
      <c r="AL22" s="697"/>
      <c r="AM22" s="697"/>
      <c r="AN22" s="697"/>
      <c r="AO22" s="697"/>
      <c r="AP22" s="697"/>
      <c r="AQ22" s="697"/>
      <c r="AR22" s="697"/>
      <c r="AS22" s="697"/>
      <c r="AT22" s="709"/>
      <c r="AU22" s="709"/>
      <c r="AV22" s="698"/>
      <c r="AX22" s="660" t="s">
        <v>645</v>
      </c>
      <c r="AY22" s="697"/>
      <c r="AZ22" s="697"/>
      <c r="BA22" s="697"/>
      <c r="BB22" s="697"/>
      <c r="BC22" s="697"/>
      <c r="BD22" s="697"/>
      <c r="BE22" s="697"/>
      <c r="BF22" s="697"/>
      <c r="BG22" s="697"/>
      <c r="BH22" s="697"/>
      <c r="BI22" s="697"/>
      <c r="BJ22" s="709"/>
      <c r="BK22" s="709"/>
      <c r="BL22" s="698"/>
      <c r="BN22" s="660" t="s">
        <v>645</v>
      </c>
      <c r="BO22" s="697"/>
      <c r="BP22" s="697"/>
      <c r="BQ22" s="697"/>
      <c r="BR22" s="697"/>
      <c r="BS22" s="697"/>
      <c r="BT22" s="697"/>
      <c r="BU22" s="697"/>
      <c r="BV22" s="697"/>
      <c r="BW22" s="697"/>
      <c r="BX22" s="697"/>
      <c r="BY22" s="697"/>
      <c r="BZ22" s="709"/>
      <c r="CA22" s="709"/>
      <c r="CB22" s="698"/>
      <c r="CD22" s="660" t="s">
        <v>645</v>
      </c>
      <c r="CE22" s="697"/>
      <c r="CF22" s="697"/>
      <c r="CG22" s="697"/>
      <c r="CH22" s="697"/>
      <c r="CI22" s="697"/>
      <c r="CJ22" s="697"/>
      <c r="CK22" s="697"/>
      <c r="CL22" s="697"/>
      <c r="CM22" s="697"/>
      <c r="CN22" s="697"/>
      <c r="CO22" s="697"/>
      <c r="CP22" s="709"/>
      <c r="CQ22" s="709"/>
      <c r="CR22" s="698"/>
    </row>
    <row r="23" spans="2:96" s="617" customFormat="1" ht="15.75" customHeight="1">
      <c r="B23" s="664" t="s">
        <v>144</v>
      </c>
      <c r="C23" s="665">
        <v>1104.578</v>
      </c>
      <c r="D23" s="665">
        <v>941.42840000000001</v>
      </c>
      <c r="E23" s="665">
        <v>981.76660000000004</v>
      </c>
      <c r="F23" s="665">
        <v>871.12040000000002</v>
      </c>
      <c r="G23" s="665">
        <v>934.54280000000006</v>
      </c>
      <c r="H23" s="665">
        <v>903.14750000000004</v>
      </c>
      <c r="I23" s="665">
        <v>1000.3407</v>
      </c>
      <c r="J23" s="665">
        <v>819.84169999999995</v>
      </c>
      <c r="K23" s="665">
        <v>902.06679999999994</v>
      </c>
      <c r="L23" s="665">
        <v>1278.5152</v>
      </c>
      <c r="M23" s="665">
        <v>1076.0262</v>
      </c>
      <c r="N23" s="666">
        <v>928.98099999999999</v>
      </c>
      <c r="O23" s="666">
        <v>969.66729999999995</v>
      </c>
      <c r="P23" s="667">
        <v>945.80690000000004</v>
      </c>
      <c r="R23" s="664" t="s">
        <v>144</v>
      </c>
      <c r="S23" s="699">
        <v>158.52979999999999</v>
      </c>
      <c r="T23" s="699">
        <v>100.54</v>
      </c>
      <c r="U23" s="699">
        <v>104.93040000000001</v>
      </c>
      <c r="V23" s="699">
        <v>91.723600000000005</v>
      </c>
      <c r="W23" s="699">
        <v>97.847200000000001</v>
      </c>
      <c r="X23" s="699">
        <v>94.746600000000001</v>
      </c>
      <c r="Y23" s="699">
        <v>90.638199999999998</v>
      </c>
      <c r="Z23" s="699">
        <v>91.537700000000001</v>
      </c>
      <c r="AA23" s="699">
        <v>82.57</v>
      </c>
      <c r="AB23" s="699">
        <v>113.5492</v>
      </c>
      <c r="AC23" s="699">
        <v>107.2535</v>
      </c>
      <c r="AD23" s="710">
        <v>94.259699999999995</v>
      </c>
      <c r="AE23" s="710">
        <v>96.0822</v>
      </c>
      <c r="AF23" s="700">
        <v>125.7734</v>
      </c>
      <c r="AH23" s="664" t="s">
        <v>144</v>
      </c>
      <c r="AI23" s="699">
        <v>62.819000000000003</v>
      </c>
      <c r="AJ23" s="699">
        <v>73.541200000000003</v>
      </c>
      <c r="AK23" s="699">
        <v>93.061499999999995</v>
      </c>
      <c r="AL23" s="699">
        <v>98.677199999999999</v>
      </c>
      <c r="AM23" s="699">
        <v>91.839799999999997</v>
      </c>
      <c r="AN23" s="699">
        <v>89.213499999999996</v>
      </c>
      <c r="AO23" s="699">
        <v>86.894199999999998</v>
      </c>
      <c r="AP23" s="699">
        <v>65.232100000000003</v>
      </c>
      <c r="AQ23" s="699">
        <v>73.196299999999994</v>
      </c>
      <c r="AR23" s="699">
        <v>90.566500000000005</v>
      </c>
      <c r="AS23" s="699">
        <v>83.275199999999998</v>
      </c>
      <c r="AT23" s="710">
        <v>91.863799999999998</v>
      </c>
      <c r="AU23" s="710">
        <v>76.249200000000002</v>
      </c>
      <c r="AV23" s="700">
        <v>84.524900000000002</v>
      </c>
      <c r="AX23" s="664" t="s">
        <v>144</v>
      </c>
      <c r="AY23" s="699">
        <v>2.3761000000000001</v>
      </c>
      <c r="AZ23" s="699">
        <v>2.7242000000000002</v>
      </c>
      <c r="BA23" s="699">
        <v>3.9413999999999998</v>
      </c>
      <c r="BB23" s="699">
        <v>4.6647999999999996</v>
      </c>
      <c r="BC23" s="699">
        <v>4.3834999999999997</v>
      </c>
      <c r="BD23" s="699">
        <v>4.8068</v>
      </c>
      <c r="BE23" s="699">
        <v>4.8532999999999999</v>
      </c>
      <c r="BF23" s="699">
        <v>4.2786999999999997</v>
      </c>
      <c r="BG23" s="699">
        <v>5.7595000000000001</v>
      </c>
      <c r="BH23" s="699">
        <v>8.8786000000000005</v>
      </c>
      <c r="BI23" s="699">
        <v>6.9276</v>
      </c>
      <c r="BJ23" s="710">
        <v>4.5438999999999998</v>
      </c>
      <c r="BK23" s="710">
        <v>5.9048999999999996</v>
      </c>
      <c r="BL23" s="700">
        <v>5.0359999999999996</v>
      </c>
      <c r="BN23" s="664" t="s">
        <v>144</v>
      </c>
      <c r="BO23" s="699">
        <v>82.461299999999994</v>
      </c>
      <c r="BP23" s="699">
        <v>80.748500000000007</v>
      </c>
      <c r="BQ23" s="699">
        <v>86.104399999999998</v>
      </c>
      <c r="BR23" s="699">
        <v>88.974299999999999</v>
      </c>
      <c r="BS23" s="699">
        <v>88.285799999999995</v>
      </c>
      <c r="BT23" s="699">
        <v>90.400899999999993</v>
      </c>
      <c r="BU23" s="699">
        <v>89.573700000000002</v>
      </c>
      <c r="BV23" s="699">
        <v>91.302700000000002</v>
      </c>
      <c r="BW23" s="699">
        <v>93.717299999999994</v>
      </c>
      <c r="BX23" s="699">
        <v>97.676100000000005</v>
      </c>
      <c r="BY23" s="699">
        <v>96.272999999999996</v>
      </c>
      <c r="BZ23" s="710">
        <v>88.771900000000002</v>
      </c>
      <c r="CA23" s="710">
        <v>94.364900000000006</v>
      </c>
      <c r="CB23" s="700">
        <v>91.400700000000001</v>
      </c>
      <c r="CD23" s="664" t="s">
        <v>144</v>
      </c>
      <c r="CE23" s="699">
        <v>2.7593999999999999</v>
      </c>
      <c r="CF23" s="699">
        <v>2.9554999999999998</v>
      </c>
      <c r="CG23" s="699">
        <v>3.3033000000000001</v>
      </c>
      <c r="CH23" s="699">
        <v>3.2025000000000001</v>
      </c>
      <c r="CI23" s="699">
        <v>3.1202000000000001</v>
      </c>
      <c r="CJ23" s="699">
        <v>3.1353</v>
      </c>
      <c r="CK23" s="699">
        <v>2.9613</v>
      </c>
      <c r="CL23" s="699">
        <v>2.8963000000000001</v>
      </c>
      <c r="CM23" s="699">
        <v>2.4337</v>
      </c>
      <c r="CN23" s="699">
        <v>2.2936999999999999</v>
      </c>
      <c r="CO23" s="699">
        <v>2.1475</v>
      </c>
      <c r="CP23" s="710">
        <v>3.1166</v>
      </c>
      <c r="CQ23" s="710">
        <v>2.3995000000000002</v>
      </c>
      <c r="CR23" s="700">
        <v>2.8125</v>
      </c>
    </row>
    <row r="24" spans="2:96" s="506" customFormat="1" ht="15.75" customHeight="1">
      <c r="B24" s="668" t="s">
        <v>145</v>
      </c>
      <c r="C24" s="669">
        <v>580.12940000000003</v>
      </c>
      <c r="D24" s="669">
        <v>592.90049999999997</v>
      </c>
      <c r="E24" s="669">
        <v>498.45069999999998</v>
      </c>
      <c r="F24" s="669">
        <v>581.62040000000002</v>
      </c>
      <c r="G24" s="669">
        <v>650.3922</v>
      </c>
      <c r="H24" s="669">
        <v>808.94860000000006</v>
      </c>
      <c r="I24" s="669">
        <v>907.54390000000001</v>
      </c>
      <c r="J24" s="669">
        <v>841.73410000000001</v>
      </c>
      <c r="K24" s="669">
        <v>1306.941</v>
      </c>
      <c r="L24" s="669">
        <v>1371.1301000000001</v>
      </c>
      <c r="M24" s="669">
        <v>1033.5635</v>
      </c>
      <c r="N24" s="670">
        <v>638.35180000000003</v>
      </c>
      <c r="O24" s="670">
        <v>1100.6080999999999</v>
      </c>
      <c r="P24" s="655">
        <v>766.55</v>
      </c>
      <c r="R24" s="668" t="s">
        <v>145</v>
      </c>
      <c r="S24" s="701">
        <v>89.869500000000002</v>
      </c>
      <c r="T24" s="701">
        <v>83.185199999999995</v>
      </c>
      <c r="U24" s="701">
        <v>66.625699999999995</v>
      </c>
      <c r="V24" s="701">
        <v>66.219200000000001</v>
      </c>
      <c r="W24" s="701">
        <v>74.744600000000005</v>
      </c>
      <c r="X24" s="701">
        <v>72.536500000000004</v>
      </c>
      <c r="Y24" s="701">
        <v>98.823599999999999</v>
      </c>
      <c r="Z24" s="701">
        <v>91.133600000000001</v>
      </c>
      <c r="AA24" s="701">
        <v>122.6277</v>
      </c>
      <c r="AB24" s="701">
        <v>155.99789999999999</v>
      </c>
      <c r="AC24" s="701">
        <v>80.575500000000005</v>
      </c>
      <c r="AD24" s="711">
        <v>74.026600000000002</v>
      </c>
      <c r="AE24" s="711">
        <v>102.3617</v>
      </c>
      <c r="AF24" s="702">
        <v>104.5204</v>
      </c>
      <c r="AH24" s="668" t="s">
        <v>145</v>
      </c>
      <c r="AI24" s="701">
        <v>59.9893</v>
      </c>
      <c r="AJ24" s="701">
        <v>75.171700000000001</v>
      </c>
      <c r="AK24" s="701">
        <v>73.486000000000004</v>
      </c>
      <c r="AL24" s="701">
        <v>81.773700000000005</v>
      </c>
      <c r="AM24" s="701">
        <v>79.299000000000007</v>
      </c>
      <c r="AN24" s="701">
        <v>79.4161</v>
      </c>
      <c r="AO24" s="701">
        <v>83.355900000000005</v>
      </c>
      <c r="AP24" s="701">
        <v>70.778800000000004</v>
      </c>
      <c r="AQ24" s="701">
        <v>92.040700000000001</v>
      </c>
      <c r="AR24" s="701">
        <v>95.333200000000005</v>
      </c>
      <c r="AS24" s="701">
        <v>79.340900000000005</v>
      </c>
      <c r="AT24" s="711">
        <v>79.409700000000001</v>
      </c>
      <c r="AU24" s="711">
        <v>83.184299999999993</v>
      </c>
      <c r="AV24" s="702">
        <v>80.870900000000006</v>
      </c>
      <c r="AX24" s="668" t="s">
        <v>145</v>
      </c>
      <c r="AY24" s="701">
        <v>2.7101000000000002</v>
      </c>
      <c r="AZ24" s="701">
        <v>2.9357000000000002</v>
      </c>
      <c r="BA24" s="701">
        <v>3.1696</v>
      </c>
      <c r="BB24" s="701">
        <v>4.1132999999999997</v>
      </c>
      <c r="BC24" s="701">
        <v>3.9150999999999998</v>
      </c>
      <c r="BD24" s="701">
        <v>5.1052</v>
      </c>
      <c r="BE24" s="701">
        <v>6.0605000000000002</v>
      </c>
      <c r="BF24" s="701">
        <v>5.1528</v>
      </c>
      <c r="BG24" s="701">
        <v>7.8169000000000004</v>
      </c>
      <c r="BH24" s="701">
        <v>5.9321000000000002</v>
      </c>
      <c r="BI24" s="701">
        <v>4.9149000000000003</v>
      </c>
      <c r="BJ24" s="711">
        <v>4.1228999999999996</v>
      </c>
      <c r="BK24" s="711">
        <v>5.9446000000000003</v>
      </c>
      <c r="BL24" s="702">
        <v>4.6959</v>
      </c>
      <c r="BN24" s="668" t="s">
        <v>145</v>
      </c>
      <c r="BO24" s="701">
        <v>87.115099999999998</v>
      </c>
      <c r="BP24" s="701">
        <v>84.903800000000004</v>
      </c>
      <c r="BQ24" s="701">
        <v>86.524900000000002</v>
      </c>
      <c r="BR24" s="701">
        <v>89.202399999999997</v>
      </c>
      <c r="BS24" s="701">
        <v>88.564899999999994</v>
      </c>
      <c r="BT24" s="701">
        <v>91.345299999999995</v>
      </c>
      <c r="BU24" s="701">
        <v>94.657200000000003</v>
      </c>
      <c r="BV24" s="701">
        <v>93.5959</v>
      </c>
      <c r="BW24" s="701">
        <v>95.902799999999999</v>
      </c>
      <c r="BX24" s="701">
        <v>94.577299999999994</v>
      </c>
      <c r="BY24" s="701">
        <v>89.406199999999998</v>
      </c>
      <c r="BZ24" s="711">
        <v>89.658500000000004</v>
      </c>
      <c r="CA24" s="711">
        <v>93.087000000000003</v>
      </c>
      <c r="CB24" s="702">
        <v>90.985799999999998</v>
      </c>
      <c r="CD24" s="668" t="s">
        <v>145</v>
      </c>
      <c r="CE24" s="701">
        <v>2.4813999999999998</v>
      </c>
      <c r="CF24" s="701">
        <v>2.5464000000000002</v>
      </c>
      <c r="CG24" s="701">
        <v>2.6417000000000002</v>
      </c>
      <c r="CH24" s="701">
        <v>2.7764000000000002</v>
      </c>
      <c r="CI24" s="701">
        <v>2.8203999999999998</v>
      </c>
      <c r="CJ24" s="701">
        <v>2.7543000000000002</v>
      </c>
      <c r="CK24" s="701">
        <v>2.8069000000000002</v>
      </c>
      <c r="CL24" s="701">
        <v>2.5167999999999999</v>
      </c>
      <c r="CM24" s="701">
        <v>2.2317999999999998</v>
      </c>
      <c r="CN24" s="701">
        <v>2.1878000000000002</v>
      </c>
      <c r="CO24" s="701">
        <v>2.8748</v>
      </c>
      <c r="CP24" s="711">
        <v>2.7496999999999998</v>
      </c>
      <c r="CQ24" s="711">
        <v>2.4910999999999999</v>
      </c>
      <c r="CR24" s="702">
        <v>2.6467000000000001</v>
      </c>
    </row>
    <row r="25" spans="2:96" s="617" customFormat="1" ht="15.75" customHeight="1">
      <c r="B25" s="664" t="s">
        <v>58</v>
      </c>
      <c r="C25" s="665">
        <v>455.62909999999999</v>
      </c>
      <c r="D25" s="665">
        <v>685.26379999999995</v>
      </c>
      <c r="E25" s="665">
        <v>726.19299999999998</v>
      </c>
      <c r="F25" s="665">
        <v>656.83050000000003</v>
      </c>
      <c r="G25" s="665">
        <v>728.69539999999995</v>
      </c>
      <c r="H25" s="665">
        <v>757.87459999999999</v>
      </c>
      <c r="I25" s="665">
        <v>907.71569999999997</v>
      </c>
      <c r="J25" s="665">
        <v>891.76660000000004</v>
      </c>
      <c r="K25" s="665">
        <v>1211.1117999999999</v>
      </c>
      <c r="L25" s="665">
        <v>1015.2618</v>
      </c>
      <c r="M25" s="665">
        <v>543.10649999999998</v>
      </c>
      <c r="N25" s="666">
        <v>760.81240000000003</v>
      </c>
      <c r="O25" s="666">
        <v>843.68859999999995</v>
      </c>
      <c r="P25" s="667">
        <v>787.89409999999998</v>
      </c>
      <c r="R25" s="664" t="s">
        <v>58</v>
      </c>
      <c r="S25" s="699">
        <v>131.9648</v>
      </c>
      <c r="T25" s="699">
        <v>93.952100000000002</v>
      </c>
      <c r="U25" s="699">
        <v>78.147199999999998</v>
      </c>
      <c r="V25" s="699">
        <v>74.322699999999998</v>
      </c>
      <c r="W25" s="699">
        <v>80.405600000000007</v>
      </c>
      <c r="X25" s="699">
        <v>77.652000000000001</v>
      </c>
      <c r="Y25" s="699">
        <v>91.712999999999994</v>
      </c>
      <c r="Z25" s="699">
        <v>91.230699999999999</v>
      </c>
      <c r="AA25" s="699">
        <v>104.0318</v>
      </c>
      <c r="AB25" s="699">
        <v>108.773</v>
      </c>
      <c r="AC25" s="699">
        <v>45.735399999999998</v>
      </c>
      <c r="AD25" s="710">
        <v>81.174899999999994</v>
      </c>
      <c r="AE25" s="710">
        <v>81.027500000000003</v>
      </c>
      <c r="AF25" s="700">
        <v>111.1554</v>
      </c>
      <c r="AH25" s="664" t="s">
        <v>58</v>
      </c>
      <c r="AI25" s="699">
        <v>35.565100000000001</v>
      </c>
      <c r="AJ25" s="699">
        <v>64.684799999999996</v>
      </c>
      <c r="AK25" s="699">
        <v>89.600700000000003</v>
      </c>
      <c r="AL25" s="699">
        <v>85.475200000000001</v>
      </c>
      <c r="AM25" s="699">
        <v>84.707999999999998</v>
      </c>
      <c r="AN25" s="699">
        <v>81.382300000000001</v>
      </c>
      <c r="AO25" s="699">
        <v>87.119100000000003</v>
      </c>
      <c r="AP25" s="699">
        <v>81.846800000000002</v>
      </c>
      <c r="AQ25" s="699">
        <v>88.628600000000006</v>
      </c>
      <c r="AR25" s="699">
        <v>80.377799999999993</v>
      </c>
      <c r="AS25" s="699">
        <v>47.712000000000003</v>
      </c>
      <c r="AT25" s="710">
        <v>85.163399999999996</v>
      </c>
      <c r="AU25" s="710">
        <v>71.857699999999994</v>
      </c>
      <c r="AV25" s="700">
        <v>79.981200000000001</v>
      </c>
      <c r="AX25" s="664" t="s">
        <v>58</v>
      </c>
      <c r="AY25" s="699">
        <v>1.2126999999999999</v>
      </c>
      <c r="AZ25" s="699">
        <v>2.2361</v>
      </c>
      <c r="BA25" s="699">
        <v>3.3984000000000001</v>
      </c>
      <c r="BB25" s="699">
        <v>3.5699000000000001</v>
      </c>
      <c r="BC25" s="699">
        <v>3.6257999999999999</v>
      </c>
      <c r="BD25" s="699">
        <v>3.5322</v>
      </c>
      <c r="BE25" s="699">
        <v>4.0777999999999999</v>
      </c>
      <c r="BF25" s="699">
        <v>5.8170000000000002</v>
      </c>
      <c r="BG25" s="699">
        <v>7.1609999999999996</v>
      </c>
      <c r="BH25" s="699">
        <v>6.3042999999999996</v>
      </c>
      <c r="BI25" s="699">
        <v>4.1914999999999996</v>
      </c>
      <c r="BJ25" s="710">
        <v>3.7187000000000001</v>
      </c>
      <c r="BK25" s="710">
        <v>5.6597</v>
      </c>
      <c r="BL25" s="700">
        <v>4.2259000000000002</v>
      </c>
      <c r="BN25" s="664" t="s">
        <v>58</v>
      </c>
      <c r="BO25" s="699">
        <v>80.974599999999995</v>
      </c>
      <c r="BP25" s="699">
        <v>79.941299999999998</v>
      </c>
      <c r="BQ25" s="699">
        <v>82.958699999999993</v>
      </c>
      <c r="BR25" s="699">
        <v>85.347800000000007</v>
      </c>
      <c r="BS25" s="699">
        <v>85.366100000000003</v>
      </c>
      <c r="BT25" s="699">
        <v>84.534000000000006</v>
      </c>
      <c r="BU25" s="699">
        <v>86.717500000000001</v>
      </c>
      <c r="BV25" s="699">
        <v>93.182400000000001</v>
      </c>
      <c r="BW25" s="699">
        <v>94.084999999999994</v>
      </c>
      <c r="BX25" s="699">
        <v>95.119100000000003</v>
      </c>
      <c r="BY25" s="699">
        <v>92.414500000000004</v>
      </c>
      <c r="BZ25" s="710">
        <v>85.579400000000007</v>
      </c>
      <c r="CA25" s="710">
        <v>93.432699999999997</v>
      </c>
      <c r="CB25" s="700">
        <v>88.638000000000005</v>
      </c>
      <c r="CD25" s="664" t="s">
        <v>58</v>
      </c>
      <c r="CE25" s="699">
        <v>3.9325999999999999</v>
      </c>
      <c r="CF25" s="699">
        <v>2.9331</v>
      </c>
      <c r="CG25" s="699">
        <v>2.9102999999999999</v>
      </c>
      <c r="CH25" s="699">
        <v>2.9481000000000002</v>
      </c>
      <c r="CI25" s="699">
        <v>3.2572999999999999</v>
      </c>
      <c r="CJ25" s="699">
        <v>2.9948000000000001</v>
      </c>
      <c r="CK25" s="699">
        <v>2.9786000000000001</v>
      </c>
      <c r="CL25" s="699">
        <v>2.9695999999999998</v>
      </c>
      <c r="CM25" s="699">
        <v>2.4005999999999998</v>
      </c>
      <c r="CN25" s="699">
        <v>1.7413000000000001</v>
      </c>
      <c r="CO25" s="699">
        <v>1.855</v>
      </c>
      <c r="CP25" s="710">
        <v>3.0318999999999998</v>
      </c>
      <c r="CQ25" s="710">
        <v>2.3725999999999998</v>
      </c>
      <c r="CR25" s="700">
        <v>2.8012000000000001</v>
      </c>
    </row>
    <row r="26" spans="2:96" s="506" customFormat="1" ht="15.75" customHeight="1">
      <c r="B26" s="668" t="s">
        <v>146</v>
      </c>
      <c r="C26" s="669">
        <v>315.05270000000002</v>
      </c>
      <c r="D26" s="669">
        <v>372.53989999999999</v>
      </c>
      <c r="E26" s="669">
        <v>381.9171</v>
      </c>
      <c r="F26" s="669">
        <v>521.3578</v>
      </c>
      <c r="G26" s="669">
        <v>570.35680000000002</v>
      </c>
      <c r="H26" s="669">
        <v>728.87919999999997</v>
      </c>
      <c r="I26" s="669">
        <v>870.72040000000004</v>
      </c>
      <c r="J26" s="669">
        <v>916.99289999999996</v>
      </c>
      <c r="K26" s="669">
        <v>1058.2708</v>
      </c>
      <c r="L26" s="669">
        <v>1899.8827000000001</v>
      </c>
      <c r="M26" s="669">
        <v>1266.8776</v>
      </c>
      <c r="N26" s="670">
        <v>592.15750000000003</v>
      </c>
      <c r="O26" s="670">
        <v>1127.0755999999999</v>
      </c>
      <c r="P26" s="655">
        <v>784.27419999999995</v>
      </c>
      <c r="R26" s="668" t="s">
        <v>146</v>
      </c>
      <c r="S26" s="701">
        <v>106.1951</v>
      </c>
      <c r="T26" s="701">
        <v>52.274299999999997</v>
      </c>
      <c r="U26" s="701">
        <v>52.246499999999997</v>
      </c>
      <c r="V26" s="701">
        <v>55.250599999999999</v>
      </c>
      <c r="W26" s="701">
        <v>67.183700000000002</v>
      </c>
      <c r="X26" s="701">
        <v>82.115600000000001</v>
      </c>
      <c r="Y26" s="701">
        <v>78.412599999999998</v>
      </c>
      <c r="Z26" s="701">
        <v>87.464399999999998</v>
      </c>
      <c r="AA26" s="701">
        <v>99.962699999999998</v>
      </c>
      <c r="AB26" s="701">
        <v>160.9796</v>
      </c>
      <c r="AC26" s="701">
        <v>97.543300000000002</v>
      </c>
      <c r="AD26" s="711">
        <v>63.809699999999999</v>
      </c>
      <c r="AE26" s="711">
        <v>99.410600000000002</v>
      </c>
      <c r="AF26" s="702">
        <v>103.9723</v>
      </c>
      <c r="AH26" s="668" t="s">
        <v>146</v>
      </c>
      <c r="AI26" s="701">
        <v>31.414999999999999</v>
      </c>
      <c r="AJ26" s="701">
        <v>46.736199999999997</v>
      </c>
      <c r="AK26" s="701">
        <v>54.184199999999997</v>
      </c>
      <c r="AL26" s="701">
        <v>70.1755</v>
      </c>
      <c r="AM26" s="701">
        <v>66.972300000000004</v>
      </c>
      <c r="AN26" s="701">
        <v>75.521600000000007</v>
      </c>
      <c r="AO26" s="701">
        <v>80.777199999999993</v>
      </c>
      <c r="AP26" s="701">
        <v>70.078800000000001</v>
      </c>
      <c r="AQ26" s="701">
        <v>74.6828</v>
      </c>
      <c r="AR26" s="701">
        <v>145.7415</v>
      </c>
      <c r="AS26" s="701">
        <v>94.750100000000003</v>
      </c>
      <c r="AT26" s="711">
        <v>70.573899999999995</v>
      </c>
      <c r="AU26" s="711">
        <v>83.508700000000005</v>
      </c>
      <c r="AV26" s="702">
        <v>76.706100000000006</v>
      </c>
      <c r="AX26" s="668" t="s">
        <v>146</v>
      </c>
      <c r="AY26" s="701">
        <v>1.5839000000000001</v>
      </c>
      <c r="AZ26" s="701">
        <v>2.3769</v>
      </c>
      <c r="BA26" s="701">
        <v>2.9597000000000002</v>
      </c>
      <c r="BB26" s="701">
        <v>4.2027000000000001</v>
      </c>
      <c r="BC26" s="701">
        <v>3.7608999999999999</v>
      </c>
      <c r="BD26" s="701">
        <v>4.4371</v>
      </c>
      <c r="BE26" s="701">
        <v>5.8307000000000002</v>
      </c>
      <c r="BF26" s="701">
        <v>5.2240000000000002</v>
      </c>
      <c r="BG26" s="701">
        <v>5.8651</v>
      </c>
      <c r="BH26" s="701">
        <v>9.5076000000000001</v>
      </c>
      <c r="BI26" s="701">
        <v>8.5493000000000006</v>
      </c>
      <c r="BJ26" s="711">
        <v>4.2705000000000002</v>
      </c>
      <c r="BK26" s="711">
        <v>6.5758999999999999</v>
      </c>
      <c r="BL26" s="702">
        <v>5.2140000000000004</v>
      </c>
      <c r="BN26" s="668" t="s">
        <v>146</v>
      </c>
      <c r="BO26" s="701">
        <v>90.755300000000005</v>
      </c>
      <c r="BP26" s="701">
        <v>86.731200000000001</v>
      </c>
      <c r="BQ26" s="701">
        <v>89.014700000000005</v>
      </c>
      <c r="BR26" s="701">
        <v>90.5548</v>
      </c>
      <c r="BS26" s="701">
        <v>89.836600000000004</v>
      </c>
      <c r="BT26" s="701">
        <v>90.9893</v>
      </c>
      <c r="BU26" s="701">
        <v>92.798299999999998</v>
      </c>
      <c r="BV26" s="701">
        <v>92.720200000000006</v>
      </c>
      <c r="BW26" s="701">
        <v>93.869399999999999</v>
      </c>
      <c r="BX26" s="701">
        <v>96.366</v>
      </c>
      <c r="BY26" s="701">
        <v>95.829700000000003</v>
      </c>
      <c r="BZ26" s="711">
        <v>90.759900000000002</v>
      </c>
      <c r="CA26" s="711">
        <v>94.186499999999995</v>
      </c>
      <c r="CB26" s="702">
        <v>92.384399999999999</v>
      </c>
      <c r="CD26" s="668" t="s">
        <v>146</v>
      </c>
      <c r="CE26" s="701">
        <v>2.8637000000000001</v>
      </c>
      <c r="CF26" s="701">
        <v>2.7801999999999998</v>
      </c>
      <c r="CG26" s="701">
        <v>2.6842999999999999</v>
      </c>
      <c r="CH26" s="701">
        <v>3.0815000000000001</v>
      </c>
      <c r="CI26" s="701">
        <v>3.1385000000000001</v>
      </c>
      <c r="CJ26" s="701">
        <v>3.0024999999999999</v>
      </c>
      <c r="CK26" s="701">
        <v>2.9159000000000002</v>
      </c>
      <c r="CL26" s="701">
        <v>2.7528000000000001</v>
      </c>
      <c r="CM26" s="701">
        <v>2.4937</v>
      </c>
      <c r="CN26" s="701">
        <v>3.6427999999999998</v>
      </c>
      <c r="CO26" s="701">
        <v>3.3769</v>
      </c>
      <c r="CP26" s="711">
        <v>3.0065</v>
      </c>
      <c r="CQ26" s="711">
        <v>2.9762</v>
      </c>
      <c r="CR26" s="702">
        <v>2.9908999999999999</v>
      </c>
    </row>
    <row r="27" spans="2:96" s="617" customFormat="1" ht="15.75" customHeight="1">
      <c r="B27" s="664" t="s">
        <v>61</v>
      </c>
      <c r="C27" s="665">
        <v>1282.9842000000001</v>
      </c>
      <c r="D27" s="665">
        <v>1491.5635</v>
      </c>
      <c r="E27" s="665">
        <v>797.7242</v>
      </c>
      <c r="F27" s="665">
        <v>654.89959999999996</v>
      </c>
      <c r="G27" s="665">
        <v>835.97829999999999</v>
      </c>
      <c r="H27" s="665">
        <v>391.02550000000002</v>
      </c>
      <c r="I27" s="665">
        <v>498.12259999999998</v>
      </c>
      <c r="J27" s="665">
        <v>1517.0289</v>
      </c>
      <c r="K27" s="665">
        <v>791.33180000000004</v>
      </c>
      <c r="L27" s="665">
        <v>1074.451</v>
      </c>
      <c r="M27" s="665" t="s">
        <v>110</v>
      </c>
      <c r="N27" s="666">
        <v>718.57249999999999</v>
      </c>
      <c r="O27" s="666">
        <v>1016.7045000000001</v>
      </c>
      <c r="P27" s="667">
        <v>831.90279999999996</v>
      </c>
      <c r="R27" s="664" t="s">
        <v>61</v>
      </c>
      <c r="S27" s="699">
        <v>441.65820000000002</v>
      </c>
      <c r="T27" s="699">
        <v>78.234300000000005</v>
      </c>
      <c r="U27" s="699">
        <v>138.42169999999999</v>
      </c>
      <c r="V27" s="699">
        <v>84.943200000000004</v>
      </c>
      <c r="W27" s="699">
        <v>85.704999999999998</v>
      </c>
      <c r="X27" s="699">
        <v>14.5845</v>
      </c>
      <c r="Y27" s="699">
        <v>64.199700000000007</v>
      </c>
      <c r="Z27" s="699">
        <v>76.411900000000003</v>
      </c>
      <c r="AA27" s="699">
        <v>66.503399999999999</v>
      </c>
      <c r="AB27" s="699">
        <v>109.50920000000001</v>
      </c>
      <c r="AC27" s="699" t="s">
        <v>110</v>
      </c>
      <c r="AD27" s="710">
        <v>90.308599999999998</v>
      </c>
      <c r="AE27" s="710">
        <v>91.253699999999995</v>
      </c>
      <c r="AF27" s="700">
        <v>113.74209999999999</v>
      </c>
      <c r="AH27" s="664" t="s">
        <v>61</v>
      </c>
      <c r="AI27" s="699">
        <v>58.950699999999998</v>
      </c>
      <c r="AJ27" s="699">
        <v>103.31229999999999</v>
      </c>
      <c r="AK27" s="699">
        <v>66.721999999999994</v>
      </c>
      <c r="AL27" s="699">
        <v>61.851100000000002</v>
      </c>
      <c r="AM27" s="699">
        <v>73.060599999999994</v>
      </c>
      <c r="AN27" s="699">
        <v>43.742699999999999</v>
      </c>
      <c r="AO27" s="699">
        <v>42.677700000000002</v>
      </c>
      <c r="AP27" s="699">
        <v>82.803700000000006</v>
      </c>
      <c r="AQ27" s="699">
        <v>69.8643</v>
      </c>
      <c r="AR27" s="699">
        <v>79.9238</v>
      </c>
      <c r="AS27" s="699" t="s">
        <v>110</v>
      </c>
      <c r="AT27" s="710">
        <v>62.336599999999997</v>
      </c>
      <c r="AU27" s="710">
        <v>77.257400000000004</v>
      </c>
      <c r="AV27" s="700">
        <v>68.480999999999995</v>
      </c>
      <c r="AX27" s="664" t="s">
        <v>61</v>
      </c>
      <c r="AY27" s="699">
        <v>1.6114999999999999</v>
      </c>
      <c r="AZ27" s="699">
        <v>4.9436999999999998</v>
      </c>
      <c r="BA27" s="699">
        <v>3.5482999999999998</v>
      </c>
      <c r="BB27" s="699">
        <v>4.3937999999999997</v>
      </c>
      <c r="BC27" s="699">
        <v>5.9555999999999996</v>
      </c>
      <c r="BD27" s="699">
        <v>2.4001000000000001</v>
      </c>
      <c r="BE27" s="699">
        <v>2.8454999999999999</v>
      </c>
      <c r="BF27" s="699">
        <v>13.7484</v>
      </c>
      <c r="BG27" s="699">
        <v>7.2689000000000004</v>
      </c>
      <c r="BH27" s="699">
        <v>50.515099999999997</v>
      </c>
      <c r="BI27" s="699" t="s">
        <v>110</v>
      </c>
      <c r="BJ27" s="710">
        <v>3.7772999999999999</v>
      </c>
      <c r="BK27" s="710">
        <v>16.8048</v>
      </c>
      <c r="BL27" s="700">
        <v>5.9035000000000002</v>
      </c>
      <c r="BN27" s="664" t="s">
        <v>61</v>
      </c>
      <c r="BO27" s="699">
        <v>83.711399999999998</v>
      </c>
      <c r="BP27" s="699">
        <v>84.229799999999997</v>
      </c>
      <c r="BQ27" s="699">
        <v>92.628</v>
      </c>
      <c r="BR27" s="699">
        <v>93.765299999999996</v>
      </c>
      <c r="BS27" s="699">
        <v>94.926299999999998</v>
      </c>
      <c r="BT27" s="699">
        <v>82.860699999999994</v>
      </c>
      <c r="BU27" s="699">
        <v>90.465800000000002</v>
      </c>
      <c r="BV27" s="699">
        <v>98.147999999999996</v>
      </c>
      <c r="BW27" s="699">
        <v>93.3583</v>
      </c>
      <c r="BX27" s="699">
        <v>106.5637</v>
      </c>
      <c r="BY27" s="699" t="s">
        <v>110</v>
      </c>
      <c r="BZ27" s="710">
        <v>91.136700000000005</v>
      </c>
      <c r="CA27" s="710">
        <v>101.4584</v>
      </c>
      <c r="CB27" s="700">
        <v>95.387200000000007</v>
      </c>
      <c r="CD27" s="664" t="s">
        <v>61</v>
      </c>
      <c r="CE27" s="699">
        <v>3.2273999999999998</v>
      </c>
      <c r="CF27" s="699">
        <v>1.5748</v>
      </c>
      <c r="CG27" s="699">
        <v>2.7473999999999998</v>
      </c>
      <c r="CH27" s="699">
        <v>2.9281999999999999</v>
      </c>
      <c r="CI27" s="699">
        <v>3.1709000000000001</v>
      </c>
      <c r="CJ27" s="699">
        <v>1.6620999999999999</v>
      </c>
      <c r="CK27" s="699">
        <v>3.5464000000000002</v>
      </c>
      <c r="CL27" s="699">
        <v>1.9973000000000001</v>
      </c>
      <c r="CM27" s="699">
        <v>2.7206999999999999</v>
      </c>
      <c r="CN27" s="699">
        <v>3.3746999999999998</v>
      </c>
      <c r="CO27" s="699" t="s">
        <v>110</v>
      </c>
      <c r="CP27" s="710">
        <v>2.8346</v>
      </c>
      <c r="CQ27" s="710">
        <v>3.0013999999999998</v>
      </c>
      <c r="CR27" s="700">
        <v>2.9121000000000001</v>
      </c>
    </row>
    <row r="28" spans="2:96" s="506" customFormat="1" ht="15.75" customHeight="1">
      <c r="B28" s="668" t="s">
        <v>148</v>
      </c>
      <c r="C28" s="669">
        <v>584.68389999999999</v>
      </c>
      <c r="D28" s="669">
        <v>484.72239999999999</v>
      </c>
      <c r="E28" s="669">
        <v>527.17769999999996</v>
      </c>
      <c r="F28" s="669">
        <v>584.64089999999999</v>
      </c>
      <c r="G28" s="669">
        <v>639.5575</v>
      </c>
      <c r="H28" s="669">
        <v>622.59799999999996</v>
      </c>
      <c r="I28" s="669">
        <v>774.26589999999999</v>
      </c>
      <c r="J28" s="669">
        <v>733.44719999999995</v>
      </c>
      <c r="K28" s="669">
        <v>1114.3037999999999</v>
      </c>
      <c r="L28" s="669">
        <v>1091.5393999999999</v>
      </c>
      <c r="M28" s="669">
        <v>1136.7164</v>
      </c>
      <c r="N28" s="670">
        <v>621.17650000000003</v>
      </c>
      <c r="O28" s="670">
        <v>999.39980000000003</v>
      </c>
      <c r="P28" s="655">
        <v>760.00400000000002</v>
      </c>
      <c r="R28" s="668" t="s">
        <v>148</v>
      </c>
      <c r="S28" s="701">
        <v>79.6768</v>
      </c>
      <c r="T28" s="701">
        <v>69.033799999999999</v>
      </c>
      <c r="U28" s="701">
        <v>68.293700000000001</v>
      </c>
      <c r="V28" s="701">
        <v>67.310400000000001</v>
      </c>
      <c r="W28" s="701">
        <v>73.2423</v>
      </c>
      <c r="X28" s="701">
        <v>61.369</v>
      </c>
      <c r="Y28" s="701">
        <v>74.261799999999994</v>
      </c>
      <c r="Z28" s="701">
        <v>76.004499999999993</v>
      </c>
      <c r="AA28" s="701">
        <v>117.7229</v>
      </c>
      <c r="AB28" s="701">
        <v>114.0681</v>
      </c>
      <c r="AC28" s="701">
        <v>117.2775</v>
      </c>
      <c r="AD28" s="711">
        <v>69.288399999999996</v>
      </c>
      <c r="AE28" s="711">
        <v>103.9118</v>
      </c>
      <c r="AF28" s="702">
        <v>109.3797</v>
      </c>
      <c r="AH28" s="668" t="s">
        <v>148</v>
      </c>
      <c r="AI28" s="701">
        <v>59.715499999999999</v>
      </c>
      <c r="AJ28" s="701">
        <v>63.416800000000002</v>
      </c>
      <c r="AK28" s="701">
        <v>78.986599999999996</v>
      </c>
      <c r="AL28" s="701">
        <v>81.076499999999996</v>
      </c>
      <c r="AM28" s="701">
        <v>81.965299999999999</v>
      </c>
      <c r="AN28" s="701">
        <v>68.254199999999997</v>
      </c>
      <c r="AO28" s="701">
        <v>76.7881</v>
      </c>
      <c r="AP28" s="701">
        <v>70.679199999999994</v>
      </c>
      <c r="AQ28" s="701">
        <v>92.108999999999995</v>
      </c>
      <c r="AR28" s="701">
        <v>84.068200000000004</v>
      </c>
      <c r="AS28" s="701">
        <v>85.784199999999998</v>
      </c>
      <c r="AT28" s="711">
        <v>77.301199999999994</v>
      </c>
      <c r="AU28" s="711">
        <v>82.782399999999996</v>
      </c>
      <c r="AV28" s="702">
        <v>79.853200000000001</v>
      </c>
      <c r="AX28" s="668" t="s">
        <v>148</v>
      </c>
      <c r="AY28" s="701">
        <v>2.2277999999999998</v>
      </c>
      <c r="AZ28" s="701">
        <v>2.2963</v>
      </c>
      <c r="BA28" s="701">
        <v>3.2212000000000001</v>
      </c>
      <c r="BB28" s="701">
        <v>3.5034999999999998</v>
      </c>
      <c r="BC28" s="701">
        <v>4.0495999999999999</v>
      </c>
      <c r="BD28" s="701">
        <v>3.9514</v>
      </c>
      <c r="BE28" s="701">
        <v>4.4983000000000004</v>
      </c>
      <c r="BF28" s="701">
        <v>4.4301000000000004</v>
      </c>
      <c r="BG28" s="701">
        <v>6.7708000000000004</v>
      </c>
      <c r="BH28" s="701">
        <v>5.1672000000000002</v>
      </c>
      <c r="BI28" s="701">
        <v>7.0895999999999999</v>
      </c>
      <c r="BJ28" s="711">
        <v>3.6916000000000002</v>
      </c>
      <c r="BK28" s="711">
        <v>5.9721000000000002</v>
      </c>
      <c r="BL28" s="702">
        <v>4.5258000000000003</v>
      </c>
      <c r="BN28" s="668" t="s">
        <v>148</v>
      </c>
      <c r="BO28" s="701">
        <v>81.254000000000005</v>
      </c>
      <c r="BP28" s="701">
        <v>81.3202</v>
      </c>
      <c r="BQ28" s="701">
        <v>85.587599999999995</v>
      </c>
      <c r="BR28" s="701">
        <v>85.930999999999997</v>
      </c>
      <c r="BS28" s="701">
        <v>88.870699999999999</v>
      </c>
      <c r="BT28" s="701">
        <v>88.978300000000004</v>
      </c>
      <c r="BU28" s="701">
        <v>89.885800000000003</v>
      </c>
      <c r="BV28" s="701">
        <v>90.936700000000002</v>
      </c>
      <c r="BW28" s="701">
        <v>95.381100000000004</v>
      </c>
      <c r="BX28" s="701">
        <v>92.064999999999998</v>
      </c>
      <c r="BY28" s="701">
        <v>96.468500000000006</v>
      </c>
      <c r="BZ28" s="711">
        <v>87.3827</v>
      </c>
      <c r="CA28" s="711">
        <v>94.310599999999994</v>
      </c>
      <c r="CB28" s="702">
        <v>90.6083</v>
      </c>
      <c r="CD28" s="668" t="s">
        <v>148</v>
      </c>
      <c r="CE28" s="701">
        <v>2.5038</v>
      </c>
      <c r="CF28" s="701">
        <v>2.6488999999999998</v>
      </c>
      <c r="CG28" s="701">
        <v>2.7336</v>
      </c>
      <c r="CH28" s="701">
        <v>2.8448000000000002</v>
      </c>
      <c r="CI28" s="701">
        <v>3.0236999999999998</v>
      </c>
      <c r="CJ28" s="701">
        <v>2.9809000000000001</v>
      </c>
      <c r="CK28" s="701">
        <v>3.0215999999999998</v>
      </c>
      <c r="CL28" s="701">
        <v>2.8435000000000001</v>
      </c>
      <c r="CM28" s="701">
        <v>3.1396000000000002</v>
      </c>
      <c r="CN28" s="701">
        <v>2.3159999999999998</v>
      </c>
      <c r="CO28" s="701">
        <v>1.9568000000000001</v>
      </c>
      <c r="CP28" s="711">
        <v>2.907</v>
      </c>
      <c r="CQ28" s="711">
        <v>2.4704999999999999</v>
      </c>
      <c r="CR28" s="702">
        <v>2.6962999999999999</v>
      </c>
    </row>
    <row r="29" spans="2:96" s="617" customFormat="1" ht="15.75" customHeight="1">
      <c r="B29" s="664" t="s">
        <v>149</v>
      </c>
      <c r="C29" s="665">
        <v>303.94260000000003</v>
      </c>
      <c r="D29" s="665">
        <v>358.62810000000002</v>
      </c>
      <c r="E29" s="665">
        <v>371.64429999999999</v>
      </c>
      <c r="F29" s="665">
        <v>446.4477</v>
      </c>
      <c r="G29" s="665">
        <v>562.03689999999995</v>
      </c>
      <c r="H29" s="665">
        <v>652.71529999999996</v>
      </c>
      <c r="I29" s="665">
        <v>713.48299999999995</v>
      </c>
      <c r="J29" s="665">
        <v>864.19709999999998</v>
      </c>
      <c r="K29" s="665">
        <v>1020.2815000000001</v>
      </c>
      <c r="L29" s="665">
        <v>1080.5184999999999</v>
      </c>
      <c r="M29" s="665">
        <v>1302.9775999999999</v>
      </c>
      <c r="N29" s="666">
        <v>541.25199999999995</v>
      </c>
      <c r="O29" s="666">
        <v>1021.2204</v>
      </c>
      <c r="P29" s="667">
        <v>750.60069999999996</v>
      </c>
      <c r="R29" s="664" t="s">
        <v>149</v>
      </c>
      <c r="S29" s="699">
        <v>54.988100000000003</v>
      </c>
      <c r="T29" s="699">
        <v>53.096899999999998</v>
      </c>
      <c r="U29" s="699">
        <v>43.720599999999997</v>
      </c>
      <c r="V29" s="699">
        <v>50.770800000000001</v>
      </c>
      <c r="W29" s="699">
        <v>58.383299999999998</v>
      </c>
      <c r="X29" s="699">
        <v>58.141500000000001</v>
      </c>
      <c r="Y29" s="699">
        <v>63.692599999999999</v>
      </c>
      <c r="Z29" s="699">
        <v>81.3476</v>
      </c>
      <c r="AA29" s="699">
        <v>98.809700000000007</v>
      </c>
      <c r="AB29" s="699">
        <v>110.3871</v>
      </c>
      <c r="AC29" s="699">
        <v>127.9088</v>
      </c>
      <c r="AD29" s="710">
        <v>55.233800000000002</v>
      </c>
      <c r="AE29" s="710">
        <v>99.535700000000006</v>
      </c>
      <c r="AF29" s="700">
        <v>98.614099999999993</v>
      </c>
      <c r="AH29" s="664" t="s">
        <v>149</v>
      </c>
      <c r="AI29" s="699">
        <v>37.974499999999999</v>
      </c>
      <c r="AJ29" s="699">
        <v>52.845300000000002</v>
      </c>
      <c r="AK29" s="699">
        <v>62.141800000000003</v>
      </c>
      <c r="AL29" s="699">
        <v>65.762900000000002</v>
      </c>
      <c r="AM29" s="699">
        <v>65.965199999999996</v>
      </c>
      <c r="AN29" s="699">
        <v>64.167500000000004</v>
      </c>
      <c r="AO29" s="699">
        <v>65.816900000000004</v>
      </c>
      <c r="AP29" s="699">
        <v>70.247699999999995</v>
      </c>
      <c r="AQ29" s="699">
        <v>75.642399999999995</v>
      </c>
      <c r="AR29" s="699">
        <v>74.799599999999998</v>
      </c>
      <c r="AS29" s="699">
        <v>95.873699999999999</v>
      </c>
      <c r="AT29" s="710">
        <v>64.877300000000005</v>
      </c>
      <c r="AU29" s="710">
        <v>76.7303</v>
      </c>
      <c r="AV29" s="700">
        <v>71.424800000000005</v>
      </c>
      <c r="AX29" s="664" t="s">
        <v>149</v>
      </c>
      <c r="AY29" s="699">
        <v>1.5261</v>
      </c>
      <c r="AZ29" s="699">
        <v>2.1230000000000002</v>
      </c>
      <c r="BA29" s="699">
        <v>2.67</v>
      </c>
      <c r="BB29" s="699">
        <v>3.5110000000000001</v>
      </c>
      <c r="BC29" s="699">
        <v>3.8704000000000001</v>
      </c>
      <c r="BD29" s="699">
        <v>4.4604999999999997</v>
      </c>
      <c r="BE29" s="699">
        <v>4.6696999999999997</v>
      </c>
      <c r="BF29" s="699">
        <v>5.2651000000000003</v>
      </c>
      <c r="BG29" s="699">
        <v>5.7633000000000001</v>
      </c>
      <c r="BH29" s="699">
        <v>6.6341000000000001</v>
      </c>
      <c r="BI29" s="699">
        <v>6.8643999999999998</v>
      </c>
      <c r="BJ29" s="710">
        <v>3.8315999999999999</v>
      </c>
      <c r="BK29" s="710">
        <v>5.9452999999999996</v>
      </c>
      <c r="BL29" s="700">
        <v>4.8560999999999996</v>
      </c>
      <c r="BN29" s="664" t="s">
        <v>149</v>
      </c>
      <c r="BO29" s="699">
        <v>81.920199999999994</v>
      </c>
      <c r="BP29" s="699">
        <v>82.694199999999995</v>
      </c>
      <c r="BQ29" s="699">
        <v>83.903199999999998</v>
      </c>
      <c r="BR29" s="699">
        <v>88.481399999999994</v>
      </c>
      <c r="BS29" s="699">
        <v>89.402100000000004</v>
      </c>
      <c r="BT29" s="699">
        <v>90.733400000000003</v>
      </c>
      <c r="BU29" s="699">
        <v>91.115300000000005</v>
      </c>
      <c r="BV29" s="699">
        <v>92.772900000000007</v>
      </c>
      <c r="BW29" s="699">
        <v>93.917100000000005</v>
      </c>
      <c r="BX29" s="699">
        <v>95.934399999999997</v>
      </c>
      <c r="BY29" s="699">
        <v>95.369699999999995</v>
      </c>
      <c r="BZ29" s="710">
        <v>89.241500000000002</v>
      </c>
      <c r="CA29" s="710">
        <v>94.221999999999994</v>
      </c>
      <c r="CB29" s="700">
        <v>91.992699999999999</v>
      </c>
      <c r="CD29" s="664" t="s">
        <v>149</v>
      </c>
      <c r="CE29" s="699">
        <v>2.6238000000000001</v>
      </c>
      <c r="CF29" s="699">
        <v>2.8311000000000002</v>
      </c>
      <c r="CG29" s="699">
        <v>2.7016</v>
      </c>
      <c r="CH29" s="699">
        <v>3.2050999999999998</v>
      </c>
      <c r="CI29" s="699">
        <v>3.3130999999999999</v>
      </c>
      <c r="CJ29" s="699">
        <v>3.3835999999999999</v>
      </c>
      <c r="CK29" s="699">
        <v>3.2732999999999999</v>
      </c>
      <c r="CL29" s="699">
        <v>2.9270999999999998</v>
      </c>
      <c r="CM29" s="699">
        <v>3.1412</v>
      </c>
      <c r="CN29" s="699">
        <v>2.3069000000000002</v>
      </c>
      <c r="CO29" s="699">
        <v>1.6625000000000001</v>
      </c>
      <c r="CP29" s="710">
        <v>3.2241</v>
      </c>
      <c r="CQ29" s="710">
        <v>2.6396999999999999</v>
      </c>
      <c r="CR29" s="700">
        <v>2.8773</v>
      </c>
    </row>
    <row r="30" spans="2:96" s="506" customFormat="1" ht="15.75" customHeight="1">
      <c r="B30" s="668" t="s">
        <v>150</v>
      </c>
      <c r="C30" s="669">
        <v>209.16970000000001</v>
      </c>
      <c r="D30" s="669">
        <v>283.2944</v>
      </c>
      <c r="E30" s="669">
        <v>308.3193</v>
      </c>
      <c r="F30" s="669">
        <v>448.64479999999998</v>
      </c>
      <c r="G30" s="669">
        <v>633.52290000000005</v>
      </c>
      <c r="H30" s="669">
        <v>808.81889999999999</v>
      </c>
      <c r="I30" s="669">
        <v>928.63940000000002</v>
      </c>
      <c r="J30" s="669">
        <v>797.92460000000005</v>
      </c>
      <c r="K30" s="669">
        <v>874.06989999999996</v>
      </c>
      <c r="L30" s="669">
        <v>1064.5627999999999</v>
      </c>
      <c r="M30" s="669">
        <v>1369.8061</v>
      </c>
      <c r="N30" s="670">
        <v>575.89059999999995</v>
      </c>
      <c r="O30" s="670">
        <v>1042.8837000000001</v>
      </c>
      <c r="P30" s="655">
        <v>733.86310000000003</v>
      </c>
      <c r="R30" s="668" t="s">
        <v>150</v>
      </c>
      <c r="S30" s="701">
        <v>41.239899999999999</v>
      </c>
      <c r="T30" s="701">
        <v>37.750599999999999</v>
      </c>
      <c r="U30" s="701">
        <v>43.202500000000001</v>
      </c>
      <c r="V30" s="701">
        <v>53.615099999999998</v>
      </c>
      <c r="W30" s="701">
        <v>68.289199999999994</v>
      </c>
      <c r="X30" s="701">
        <v>104.95699999999999</v>
      </c>
      <c r="Y30" s="701">
        <v>103.55070000000001</v>
      </c>
      <c r="Z30" s="701">
        <v>73.166200000000003</v>
      </c>
      <c r="AA30" s="701">
        <v>81.221199999999996</v>
      </c>
      <c r="AB30" s="701">
        <v>115.07040000000001</v>
      </c>
      <c r="AC30" s="701">
        <v>135.99260000000001</v>
      </c>
      <c r="AD30" s="711">
        <v>68.269400000000005</v>
      </c>
      <c r="AE30" s="711">
        <v>101.4907</v>
      </c>
      <c r="AF30" s="702">
        <v>101.6096</v>
      </c>
      <c r="AH30" s="668" t="s">
        <v>150</v>
      </c>
      <c r="AI30" s="701">
        <v>28.457999999999998</v>
      </c>
      <c r="AJ30" s="701">
        <v>47.576300000000003</v>
      </c>
      <c r="AK30" s="701">
        <v>55.691600000000001</v>
      </c>
      <c r="AL30" s="701">
        <v>66.659599999999998</v>
      </c>
      <c r="AM30" s="701">
        <v>73.247699999999995</v>
      </c>
      <c r="AN30" s="701">
        <v>70.793800000000005</v>
      </c>
      <c r="AO30" s="701">
        <v>72.038799999999995</v>
      </c>
      <c r="AP30" s="701">
        <v>59.906199999999998</v>
      </c>
      <c r="AQ30" s="701">
        <v>66.234899999999996</v>
      </c>
      <c r="AR30" s="701">
        <v>62.451700000000002</v>
      </c>
      <c r="AS30" s="701">
        <v>106.3078</v>
      </c>
      <c r="AT30" s="711">
        <v>68.255099999999999</v>
      </c>
      <c r="AU30" s="711">
        <v>76.790700000000001</v>
      </c>
      <c r="AV30" s="702">
        <v>72.108099999999993</v>
      </c>
      <c r="AX30" s="668" t="s">
        <v>150</v>
      </c>
      <c r="AY30" s="701">
        <v>1.8887</v>
      </c>
      <c r="AZ30" s="701">
        <v>1.9837</v>
      </c>
      <c r="BA30" s="701">
        <v>2.452</v>
      </c>
      <c r="BB30" s="701">
        <v>3.2825000000000002</v>
      </c>
      <c r="BC30" s="701">
        <v>4.2191999999999998</v>
      </c>
      <c r="BD30" s="701">
        <v>3.7946</v>
      </c>
      <c r="BE30" s="701">
        <v>4.8825000000000003</v>
      </c>
      <c r="BF30" s="701">
        <v>4.633</v>
      </c>
      <c r="BG30" s="701">
        <v>5.2024999999999997</v>
      </c>
      <c r="BH30" s="701">
        <v>5.5926</v>
      </c>
      <c r="BI30" s="701">
        <v>11.269</v>
      </c>
      <c r="BJ30" s="711">
        <v>3.7174</v>
      </c>
      <c r="BK30" s="711">
        <v>6.6856999999999998</v>
      </c>
      <c r="BL30" s="702">
        <v>4.7260999999999997</v>
      </c>
      <c r="BN30" s="668" t="s">
        <v>150</v>
      </c>
      <c r="BO30" s="701">
        <v>90.521600000000007</v>
      </c>
      <c r="BP30" s="701">
        <v>82.294200000000004</v>
      </c>
      <c r="BQ30" s="701">
        <v>84.960400000000007</v>
      </c>
      <c r="BR30" s="701">
        <v>87.485500000000002</v>
      </c>
      <c r="BS30" s="701">
        <v>90.207599999999999</v>
      </c>
      <c r="BT30" s="701">
        <v>90.323099999999997</v>
      </c>
      <c r="BU30" s="701">
        <v>92.960099999999997</v>
      </c>
      <c r="BV30" s="701">
        <v>92.091099999999997</v>
      </c>
      <c r="BW30" s="701">
        <v>93.1691</v>
      </c>
      <c r="BX30" s="701">
        <v>95.201300000000003</v>
      </c>
      <c r="BY30" s="701">
        <v>101.1204</v>
      </c>
      <c r="BZ30" s="711">
        <v>89.495099999999994</v>
      </c>
      <c r="CA30" s="711">
        <v>95.729399999999998</v>
      </c>
      <c r="CB30" s="702">
        <v>92.309299999999993</v>
      </c>
      <c r="CD30" s="668" t="s">
        <v>150</v>
      </c>
      <c r="CE30" s="701">
        <v>3.1703000000000001</v>
      </c>
      <c r="CF30" s="701">
        <v>2.5840000000000001</v>
      </c>
      <c r="CG30" s="701">
        <v>2.6465000000000001</v>
      </c>
      <c r="CH30" s="701">
        <v>2.9144999999999999</v>
      </c>
      <c r="CI30" s="701">
        <v>2.9908999999999999</v>
      </c>
      <c r="CJ30" s="701">
        <v>3.0295000000000001</v>
      </c>
      <c r="CK30" s="701">
        <v>3.3439999999999999</v>
      </c>
      <c r="CL30" s="701">
        <v>2.7928999999999999</v>
      </c>
      <c r="CM30" s="701">
        <v>2.12</v>
      </c>
      <c r="CN30" s="701">
        <v>2.1292</v>
      </c>
      <c r="CO30" s="701">
        <v>2.1511999999999998</v>
      </c>
      <c r="CP30" s="711">
        <v>3.0451999999999999</v>
      </c>
      <c r="CQ30" s="711">
        <v>2.2988</v>
      </c>
      <c r="CR30" s="702">
        <v>2.6863999999999999</v>
      </c>
    </row>
    <row r="31" spans="2:96" s="617" customFormat="1" ht="15.75" customHeight="1">
      <c r="B31" s="664" t="s">
        <v>151</v>
      </c>
      <c r="C31" s="665">
        <v>577.16110000000003</v>
      </c>
      <c r="D31" s="665">
        <v>513.47860000000003</v>
      </c>
      <c r="E31" s="665">
        <v>481.46780000000001</v>
      </c>
      <c r="F31" s="665">
        <v>539.81550000000004</v>
      </c>
      <c r="G31" s="665">
        <v>713.17870000000005</v>
      </c>
      <c r="H31" s="665">
        <v>790.44269999999995</v>
      </c>
      <c r="I31" s="665">
        <v>852.29480000000001</v>
      </c>
      <c r="J31" s="665">
        <v>1006.7528</v>
      </c>
      <c r="K31" s="665">
        <v>1096.2375</v>
      </c>
      <c r="L31" s="665">
        <v>759.42229999999995</v>
      </c>
      <c r="M31" s="665">
        <v>992.11090000000002</v>
      </c>
      <c r="N31" s="666">
        <v>648.22979999999995</v>
      </c>
      <c r="O31" s="666">
        <v>986.2568</v>
      </c>
      <c r="P31" s="667">
        <v>763.88289999999995</v>
      </c>
      <c r="R31" s="664" t="s">
        <v>151</v>
      </c>
      <c r="S31" s="699">
        <v>102.25790000000001</v>
      </c>
      <c r="T31" s="699">
        <v>80.403899999999993</v>
      </c>
      <c r="U31" s="699">
        <v>70.265299999999996</v>
      </c>
      <c r="V31" s="699">
        <v>70.174800000000005</v>
      </c>
      <c r="W31" s="699">
        <v>79.452500000000001</v>
      </c>
      <c r="X31" s="699">
        <v>83.852000000000004</v>
      </c>
      <c r="Y31" s="699">
        <v>89.683700000000002</v>
      </c>
      <c r="Z31" s="699">
        <v>107.57810000000001</v>
      </c>
      <c r="AA31" s="699">
        <v>122.6626</v>
      </c>
      <c r="AB31" s="699">
        <v>77.0685</v>
      </c>
      <c r="AC31" s="699">
        <v>101.9068</v>
      </c>
      <c r="AD31" s="710">
        <v>77.316500000000005</v>
      </c>
      <c r="AE31" s="710">
        <v>105.90600000000001</v>
      </c>
      <c r="AF31" s="700">
        <v>114.67610000000001</v>
      </c>
      <c r="AH31" s="664" t="s">
        <v>151</v>
      </c>
      <c r="AI31" s="699">
        <v>52.519500000000001</v>
      </c>
      <c r="AJ31" s="699">
        <v>60.746299999999998</v>
      </c>
      <c r="AK31" s="699">
        <v>65.177199999999999</v>
      </c>
      <c r="AL31" s="699">
        <v>70.565899999999999</v>
      </c>
      <c r="AM31" s="699">
        <v>81.037999999999997</v>
      </c>
      <c r="AN31" s="699">
        <v>78.489000000000004</v>
      </c>
      <c r="AO31" s="699">
        <v>78.578699999999998</v>
      </c>
      <c r="AP31" s="699">
        <v>76.513999999999996</v>
      </c>
      <c r="AQ31" s="699">
        <v>85.1387</v>
      </c>
      <c r="AR31" s="699">
        <v>61.361199999999997</v>
      </c>
      <c r="AS31" s="699">
        <v>76.980500000000006</v>
      </c>
      <c r="AT31" s="710">
        <v>74.407799999999995</v>
      </c>
      <c r="AU31" s="710">
        <v>76.868700000000004</v>
      </c>
      <c r="AV31" s="700">
        <v>75.475200000000001</v>
      </c>
      <c r="AX31" s="664" t="s">
        <v>151</v>
      </c>
      <c r="AY31" s="699">
        <v>2.2738</v>
      </c>
      <c r="AZ31" s="699">
        <v>2.831</v>
      </c>
      <c r="BA31" s="699">
        <v>3.1608999999999998</v>
      </c>
      <c r="BB31" s="699">
        <v>3.6749000000000001</v>
      </c>
      <c r="BC31" s="699">
        <v>4.7163000000000004</v>
      </c>
      <c r="BD31" s="699">
        <v>4.6406999999999998</v>
      </c>
      <c r="BE31" s="699">
        <v>5.0035999999999996</v>
      </c>
      <c r="BF31" s="699">
        <v>5.9389000000000003</v>
      </c>
      <c r="BG31" s="699">
        <v>6.8418000000000001</v>
      </c>
      <c r="BH31" s="699">
        <v>4.8529999999999998</v>
      </c>
      <c r="BI31" s="699">
        <v>6.5926999999999998</v>
      </c>
      <c r="BJ31" s="710">
        <v>4.1456999999999997</v>
      </c>
      <c r="BK31" s="710">
        <v>6.1818999999999997</v>
      </c>
      <c r="BL31" s="700">
        <v>4.8516000000000004</v>
      </c>
      <c r="BN31" s="664" t="s">
        <v>151</v>
      </c>
      <c r="BO31" s="699">
        <v>86.205399999999997</v>
      </c>
      <c r="BP31" s="699">
        <v>87.977800000000002</v>
      </c>
      <c r="BQ31" s="699">
        <v>88.711399999999998</v>
      </c>
      <c r="BR31" s="699">
        <v>89.573700000000002</v>
      </c>
      <c r="BS31" s="699">
        <v>91.2761</v>
      </c>
      <c r="BT31" s="699">
        <v>90.387699999999995</v>
      </c>
      <c r="BU31" s="699">
        <v>91.771100000000004</v>
      </c>
      <c r="BV31" s="699">
        <v>94.496099999999998</v>
      </c>
      <c r="BW31" s="699">
        <v>96.3964</v>
      </c>
      <c r="BX31" s="699">
        <v>93.231300000000005</v>
      </c>
      <c r="BY31" s="699">
        <v>95.977500000000006</v>
      </c>
      <c r="BZ31" s="710">
        <v>90.363399999999999</v>
      </c>
      <c r="CA31" s="710">
        <v>95.260400000000004</v>
      </c>
      <c r="CB31" s="700">
        <v>92.487399999999994</v>
      </c>
      <c r="CD31" s="664" t="s">
        <v>151</v>
      </c>
      <c r="CE31" s="699">
        <v>3.0821999999999998</v>
      </c>
      <c r="CF31" s="699">
        <v>2.7201</v>
      </c>
      <c r="CG31" s="699">
        <v>2.8748</v>
      </c>
      <c r="CH31" s="699">
        <v>3.0657999999999999</v>
      </c>
      <c r="CI31" s="699">
        <v>3.1057000000000001</v>
      </c>
      <c r="CJ31" s="699">
        <v>3.2349000000000001</v>
      </c>
      <c r="CK31" s="699">
        <v>2.9832999999999998</v>
      </c>
      <c r="CL31" s="699">
        <v>2.9321000000000002</v>
      </c>
      <c r="CM31" s="699">
        <v>2.5722</v>
      </c>
      <c r="CN31" s="699">
        <v>2.0476000000000001</v>
      </c>
      <c r="CO31" s="699">
        <v>2.2159</v>
      </c>
      <c r="CP31" s="710">
        <v>3.0489000000000002</v>
      </c>
      <c r="CQ31" s="710">
        <v>2.4954999999999998</v>
      </c>
      <c r="CR31" s="700">
        <v>2.8043999999999998</v>
      </c>
    </row>
    <row r="32" spans="2:96" s="506" customFormat="1" ht="15.75" customHeight="1">
      <c r="B32" s="668" t="s">
        <v>152</v>
      </c>
      <c r="C32" s="669">
        <v>795.34879999999998</v>
      </c>
      <c r="D32" s="669">
        <v>701.21910000000003</v>
      </c>
      <c r="E32" s="669">
        <v>622.08119999999997</v>
      </c>
      <c r="F32" s="669">
        <v>755.42190000000005</v>
      </c>
      <c r="G32" s="669">
        <v>744.73440000000005</v>
      </c>
      <c r="H32" s="669">
        <v>1006.5596</v>
      </c>
      <c r="I32" s="669">
        <v>1044.0333000000001</v>
      </c>
      <c r="J32" s="669">
        <v>964.37670000000003</v>
      </c>
      <c r="K32" s="669">
        <v>1208.9351999999999</v>
      </c>
      <c r="L32" s="669">
        <v>1101.6377</v>
      </c>
      <c r="M32" s="669">
        <v>719.75080000000003</v>
      </c>
      <c r="N32" s="670">
        <v>838.06230000000005</v>
      </c>
      <c r="O32" s="670">
        <v>922.9579</v>
      </c>
      <c r="P32" s="655">
        <v>871.5249</v>
      </c>
      <c r="R32" s="668" t="s">
        <v>152</v>
      </c>
      <c r="S32" s="701">
        <v>116.2714</v>
      </c>
      <c r="T32" s="701">
        <v>100.101</v>
      </c>
      <c r="U32" s="701">
        <v>80.176900000000003</v>
      </c>
      <c r="V32" s="701">
        <v>82.067400000000006</v>
      </c>
      <c r="W32" s="701">
        <v>65.626999999999995</v>
      </c>
      <c r="X32" s="701">
        <v>103.3437</v>
      </c>
      <c r="Y32" s="701">
        <v>93.920400000000001</v>
      </c>
      <c r="Z32" s="701">
        <v>92.566400000000002</v>
      </c>
      <c r="AA32" s="701">
        <v>121.46040000000001</v>
      </c>
      <c r="AB32" s="701">
        <v>109.9636</v>
      </c>
      <c r="AC32" s="701">
        <v>53.972999999999999</v>
      </c>
      <c r="AD32" s="711">
        <v>85.511600000000001</v>
      </c>
      <c r="AE32" s="711">
        <v>83.480599999999995</v>
      </c>
      <c r="AF32" s="702">
        <v>114.7253</v>
      </c>
      <c r="AH32" s="668" t="s">
        <v>152</v>
      </c>
      <c r="AI32" s="701">
        <v>60.570799999999998</v>
      </c>
      <c r="AJ32" s="701">
        <v>73.303200000000004</v>
      </c>
      <c r="AK32" s="701">
        <v>76.611500000000007</v>
      </c>
      <c r="AL32" s="701">
        <v>88.921700000000001</v>
      </c>
      <c r="AM32" s="701">
        <v>87.983699999999999</v>
      </c>
      <c r="AN32" s="701">
        <v>95.528899999999993</v>
      </c>
      <c r="AO32" s="701">
        <v>94.3797</v>
      </c>
      <c r="AP32" s="701">
        <v>77.855199999999996</v>
      </c>
      <c r="AQ32" s="701">
        <v>81.292699999999996</v>
      </c>
      <c r="AR32" s="701">
        <v>85.016199999999998</v>
      </c>
      <c r="AS32" s="701">
        <v>56.854799999999997</v>
      </c>
      <c r="AT32" s="711">
        <v>88.984099999999998</v>
      </c>
      <c r="AU32" s="711">
        <v>70.412999999999997</v>
      </c>
      <c r="AV32" s="702">
        <v>80.159099999999995</v>
      </c>
      <c r="AX32" s="668" t="s">
        <v>152</v>
      </c>
      <c r="AY32" s="701">
        <v>2.4792999999999998</v>
      </c>
      <c r="AZ32" s="701">
        <v>3.1676000000000002</v>
      </c>
      <c r="BA32" s="701">
        <v>3.4298999999999999</v>
      </c>
      <c r="BB32" s="701">
        <v>4.8167999999999997</v>
      </c>
      <c r="BC32" s="701">
        <v>5.5324</v>
      </c>
      <c r="BD32" s="701">
        <v>6.4726999999999997</v>
      </c>
      <c r="BE32" s="701">
        <v>6.1957000000000004</v>
      </c>
      <c r="BF32" s="701">
        <v>5.4946000000000002</v>
      </c>
      <c r="BG32" s="701">
        <v>5.6562999999999999</v>
      </c>
      <c r="BH32" s="701">
        <v>7.1413000000000002</v>
      </c>
      <c r="BI32" s="701">
        <v>4.3334000000000001</v>
      </c>
      <c r="BJ32" s="711">
        <v>5.1477000000000004</v>
      </c>
      <c r="BK32" s="711">
        <v>5.2031999999999998</v>
      </c>
      <c r="BL32" s="702">
        <v>5.1707000000000001</v>
      </c>
      <c r="BN32" s="668" t="s">
        <v>152</v>
      </c>
      <c r="BO32" s="701">
        <v>84.189300000000003</v>
      </c>
      <c r="BP32" s="701">
        <v>86.955699999999993</v>
      </c>
      <c r="BQ32" s="701">
        <v>87.272300000000001</v>
      </c>
      <c r="BR32" s="701">
        <v>90.428899999999999</v>
      </c>
      <c r="BS32" s="701">
        <v>91.024500000000003</v>
      </c>
      <c r="BT32" s="701">
        <v>93.877399999999994</v>
      </c>
      <c r="BU32" s="701">
        <v>92.426599999999993</v>
      </c>
      <c r="BV32" s="701">
        <v>92.531000000000006</v>
      </c>
      <c r="BW32" s="701">
        <v>93.247399999999999</v>
      </c>
      <c r="BX32" s="701">
        <v>96.498800000000003</v>
      </c>
      <c r="BY32" s="701">
        <v>90.785700000000006</v>
      </c>
      <c r="BZ32" s="711">
        <v>91.016099999999994</v>
      </c>
      <c r="CA32" s="711">
        <v>92.369</v>
      </c>
      <c r="CB32" s="702">
        <v>91.659000000000006</v>
      </c>
      <c r="CD32" s="668" t="s">
        <v>152</v>
      </c>
      <c r="CE32" s="701">
        <v>2.8755000000000002</v>
      </c>
      <c r="CF32" s="701">
        <v>2.9483999999999999</v>
      </c>
      <c r="CG32" s="701">
        <v>3.0472999999999999</v>
      </c>
      <c r="CH32" s="701">
        <v>3.2885</v>
      </c>
      <c r="CI32" s="701">
        <v>3.4196</v>
      </c>
      <c r="CJ32" s="701">
        <v>3.2176</v>
      </c>
      <c r="CK32" s="701">
        <v>3.2372999999999998</v>
      </c>
      <c r="CL32" s="701">
        <v>3.0322</v>
      </c>
      <c r="CM32" s="701">
        <v>2.1857000000000002</v>
      </c>
      <c r="CN32" s="701">
        <v>2.3136000000000001</v>
      </c>
      <c r="CO32" s="701">
        <v>2.3288000000000002</v>
      </c>
      <c r="CP32" s="711">
        <v>3.2480000000000002</v>
      </c>
      <c r="CQ32" s="711">
        <v>2.4569999999999999</v>
      </c>
      <c r="CR32" s="702">
        <v>2.9178000000000002</v>
      </c>
    </row>
    <row r="33" spans="2:96" s="617" customFormat="1" ht="15.75" customHeight="1">
      <c r="B33" s="664" t="s">
        <v>70</v>
      </c>
      <c r="C33" s="665">
        <v>134.73769999999999</v>
      </c>
      <c r="D33" s="665">
        <v>425.03359999999998</v>
      </c>
      <c r="E33" s="665">
        <v>485.12619999999998</v>
      </c>
      <c r="F33" s="665">
        <v>591.20129999999995</v>
      </c>
      <c r="G33" s="665">
        <v>674.89009999999996</v>
      </c>
      <c r="H33" s="665">
        <v>716.69920000000002</v>
      </c>
      <c r="I33" s="665">
        <v>880.96619999999996</v>
      </c>
      <c r="J33" s="665">
        <v>931.48649999999998</v>
      </c>
      <c r="K33" s="665">
        <v>582.8211</v>
      </c>
      <c r="L33" s="665">
        <v>1155.1025999999999</v>
      </c>
      <c r="M33" s="665">
        <v>670.88390000000004</v>
      </c>
      <c r="N33" s="666">
        <v>706.29359999999997</v>
      </c>
      <c r="O33" s="666">
        <v>802.03240000000005</v>
      </c>
      <c r="P33" s="667">
        <v>747.53060000000005</v>
      </c>
      <c r="R33" s="664" t="s">
        <v>70</v>
      </c>
      <c r="S33" s="699">
        <v>27.352499999999999</v>
      </c>
      <c r="T33" s="699">
        <v>64.7376</v>
      </c>
      <c r="U33" s="699">
        <v>60.5929</v>
      </c>
      <c r="V33" s="699">
        <v>73.199399999999997</v>
      </c>
      <c r="W33" s="699">
        <v>73.375200000000007</v>
      </c>
      <c r="X33" s="699">
        <v>76.723399999999998</v>
      </c>
      <c r="Y33" s="699">
        <v>85.292699999999996</v>
      </c>
      <c r="Z33" s="699">
        <v>98.552800000000005</v>
      </c>
      <c r="AA33" s="699">
        <v>66.704099999999997</v>
      </c>
      <c r="AB33" s="699">
        <v>108.6872</v>
      </c>
      <c r="AC33" s="699">
        <v>70.311400000000006</v>
      </c>
      <c r="AD33" s="710">
        <v>76.590800000000002</v>
      </c>
      <c r="AE33" s="710">
        <v>83.577500000000001</v>
      </c>
      <c r="AF33" s="700">
        <v>109.1651</v>
      </c>
      <c r="AH33" s="664" t="s">
        <v>70</v>
      </c>
      <c r="AI33" s="699">
        <v>17.3019</v>
      </c>
      <c r="AJ33" s="699">
        <v>56.956800000000001</v>
      </c>
      <c r="AK33" s="699">
        <v>68.852999999999994</v>
      </c>
      <c r="AL33" s="699">
        <v>81.043300000000002</v>
      </c>
      <c r="AM33" s="699">
        <v>79.625399999999999</v>
      </c>
      <c r="AN33" s="699">
        <v>73.561199999999999</v>
      </c>
      <c r="AO33" s="699">
        <v>84.203400000000002</v>
      </c>
      <c r="AP33" s="699">
        <v>75.313500000000005</v>
      </c>
      <c r="AQ33" s="699">
        <v>48.908200000000001</v>
      </c>
      <c r="AR33" s="699">
        <v>86.915199999999999</v>
      </c>
      <c r="AS33" s="699">
        <v>52.486199999999997</v>
      </c>
      <c r="AT33" s="710">
        <v>79.921300000000002</v>
      </c>
      <c r="AU33" s="710">
        <v>63.791400000000003</v>
      </c>
      <c r="AV33" s="700">
        <v>71.5595</v>
      </c>
      <c r="AX33" s="664" t="s">
        <v>70</v>
      </c>
      <c r="AY33" s="699">
        <v>1.2396</v>
      </c>
      <c r="AZ33" s="699">
        <v>2.4300000000000002</v>
      </c>
      <c r="BA33" s="699">
        <v>2.8075999999999999</v>
      </c>
      <c r="BB33" s="699">
        <v>3.3105000000000002</v>
      </c>
      <c r="BC33" s="699">
        <v>3.2555000000000001</v>
      </c>
      <c r="BD33" s="699">
        <v>2.9714</v>
      </c>
      <c r="BE33" s="699">
        <v>4.1176000000000004</v>
      </c>
      <c r="BF33" s="699">
        <v>3.7391999999999999</v>
      </c>
      <c r="BG33" s="699">
        <v>2.7134</v>
      </c>
      <c r="BH33" s="699">
        <v>10.5753</v>
      </c>
      <c r="BI33" s="699">
        <v>4.5495999999999999</v>
      </c>
      <c r="BJ33" s="710">
        <v>3.4428000000000001</v>
      </c>
      <c r="BK33" s="710">
        <v>4.3472</v>
      </c>
      <c r="BL33" s="700">
        <v>3.8090000000000002</v>
      </c>
      <c r="BN33" s="664" t="s">
        <v>70</v>
      </c>
      <c r="BO33" s="699">
        <v>89.555300000000003</v>
      </c>
      <c r="BP33" s="699">
        <v>85.160600000000002</v>
      </c>
      <c r="BQ33" s="699">
        <v>84.020099999999999</v>
      </c>
      <c r="BR33" s="699">
        <v>85.328800000000001</v>
      </c>
      <c r="BS33" s="699">
        <v>83.867800000000003</v>
      </c>
      <c r="BT33" s="699">
        <v>82.658500000000004</v>
      </c>
      <c r="BU33" s="699">
        <v>87.126999999999995</v>
      </c>
      <c r="BV33" s="699">
        <v>87.261499999999998</v>
      </c>
      <c r="BW33" s="699">
        <v>87.134100000000004</v>
      </c>
      <c r="BX33" s="699">
        <v>99.652500000000003</v>
      </c>
      <c r="BY33" s="699">
        <v>93.824700000000007</v>
      </c>
      <c r="BZ33" s="710">
        <v>85.053299999999993</v>
      </c>
      <c r="CA33" s="710">
        <v>91.631399999999999</v>
      </c>
      <c r="CB33" s="700">
        <v>88.463399999999993</v>
      </c>
      <c r="CD33" s="664" t="s">
        <v>70</v>
      </c>
      <c r="CE33" s="699">
        <v>2.7292000000000001</v>
      </c>
      <c r="CF33" s="699">
        <v>2.9714</v>
      </c>
      <c r="CG33" s="699">
        <v>3.1438999999999999</v>
      </c>
      <c r="CH33" s="699">
        <v>3.1211000000000002</v>
      </c>
      <c r="CI33" s="699">
        <v>2.9506000000000001</v>
      </c>
      <c r="CJ33" s="699">
        <v>3.0693000000000001</v>
      </c>
      <c r="CK33" s="699">
        <v>3.0703</v>
      </c>
      <c r="CL33" s="699">
        <v>3.1640999999999999</v>
      </c>
      <c r="CM33" s="699">
        <v>2.5710000000000002</v>
      </c>
      <c r="CN33" s="699">
        <v>2.4114</v>
      </c>
      <c r="CO33" s="699">
        <v>1.7581</v>
      </c>
      <c r="CP33" s="710">
        <v>3.0558000000000001</v>
      </c>
      <c r="CQ33" s="710">
        <v>2.4878</v>
      </c>
      <c r="CR33" s="700">
        <v>2.7932999999999999</v>
      </c>
    </row>
    <row r="34" spans="2:96" s="506" customFormat="1" ht="15.75" customHeight="1">
      <c r="B34" s="668" t="s">
        <v>100</v>
      </c>
      <c r="C34" s="669">
        <v>934.30960000000005</v>
      </c>
      <c r="D34" s="669">
        <v>992.31560000000002</v>
      </c>
      <c r="E34" s="669">
        <v>786.08780000000002</v>
      </c>
      <c r="F34" s="669">
        <v>1090.8458000000001</v>
      </c>
      <c r="G34" s="669">
        <v>789.24739999999997</v>
      </c>
      <c r="H34" s="669">
        <v>860.14509999999996</v>
      </c>
      <c r="I34" s="669">
        <v>805.10749999999996</v>
      </c>
      <c r="J34" s="669">
        <v>1166.3054999999999</v>
      </c>
      <c r="K34" s="669">
        <v>1099.5779</v>
      </c>
      <c r="L34" s="669">
        <v>2089.7948000000001</v>
      </c>
      <c r="M34" s="669">
        <v>1614.3959</v>
      </c>
      <c r="N34" s="670">
        <v>865.56219999999996</v>
      </c>
      <c r="O34" s="670">
        <v>1474.0440000000001</v>
      </c>
      <c r="P34" s="655">
        <v>1299.9295999999999</v>
      </c>
      <c r="R34" s="668" t="s">
        <v>100</v>
      </c>
      <c r="S34" s="701">
        <v>96.682699999999997</v>
      </c>
      <c r="T34" s="701">
        <v>114.4812</v>
      </c>
      <c r="U34" s="701">
        <v>102.0646</v>
      </c>
      <c r="V34" s="701">
        <v>109.6011</v>
      </c>
      <c r="W34" s="701">
        <v>82.307000000000002</v>
      </c>
      <c r="X34" s="701">
        <v>80.024799999999999</v>
      </c>
      <c r="Y34" s="701">
        <v>76.260099999999994</v>
      </c>
      <c r="Z34" s="701">
        <v>101.7581</v>
      </c>
      <c r="AA34" s="701">
        <v>96.930700000000002</v>
      </c>
      <c r="AB34" s="701">
        <v>194.96170000000001</v>
      </c>
      <c r="AC34" s="701">
        <v>159.33369999999999</v>
      </c>
      <c r="AD34" s="711">
        <v>85.503</v>
      </c>
      <c r="AE34" s="711">
        <v>138.50030000000001</v>
      </c>
      <c r="AF34" s="702">
        <v>160.82040000000001</v>
      </c>
      <c r="AH34" s="668" t="s">
        <v>100</v>
      </c>
      <c r="AI34" s="701">
        <v>53.668399999999998</v>
      </c>
      <c r="AJ34" s="701">
        <v>64.909899999999993</v>
      </c>
      <c r="AK34" s="701">
        <v>55.742100000000001</v>
      </c>
      <c r="AL34" s="701">
        <v>85.542699999999996</v>
      </c>
      <c r="AM34" s="701">
        <v>71.827100000000002</v>
      </c>
      <c r="AN34" s="701">
        <v>70.6648</v>
      </c>
      <c r="AO34" s="701">
        <v>63.919699999999999</v>
      </c>
      <c r="AP34" s="701">
        <v>76.262699999999995</v>
      </c>
      <c r="AQ34" s="701">
        <v>69.274500000000003</v>
      </c>
      <c r="AR34" s="701">
        <v>115.82940000000001</v>
      </c>
      <c r="AS34" s="701">
        <v>116.58540000000001</v>
      </c>
      <c r="AT34" s="711">
        <v>69.993799999999993</v>
      </c>
      <c r="AU34" s="711">
        <v>96.808999999999997</v>
      </c>
      <c r="AV34" s="702">
        <v>90.223200000000006</v>
      </c>
      <c r="AX34" s="668" t="s">
        <v>100</v>
      </c>
      <c r="AY34" s="701">
        <v>2.4735999999999998</v>
      </c>
      <c r="AZ34" s="701">
        <v>2.5884999999999998</v>
      </c>
      <c r="BA34" s="701">
        <v>3.3672</v>
      </c>
      <c r="BB34" s="701">
        <v>5.3483999999999998</v>
      </c>
      <c r="BC34" s="701">
        <v>5.7683</v>
      </c>
      <c r="BD34" s="701">
        <v>5.3319999999999999</v>
      </c>
      <c r="BE34" s="701">
        <v>5.5175999999999998</v>
      </c>
      <c r="BF34" s="701">
        <v>5.6462000000000003</v>
      </c>
      <c r="BG34" s="701">
        <v>6.3121999999999998</v>
      </c>
      <c r="BH34" s="701">
        <v>9.3454999999999995</v>
      </c>
      <c r="BI34" s="701">
        <v>9.99</v>
      </c>
      <c r="BJ34" s="711">
        <v>5.2645999999999997</v>
      </c>
      <c r="BK34" s="711">
        <v>8.0932999999999993</v>
      </c>
      <c r="BL34" s="702">
        <v>7.3418000000000001</v>
      </c>
      <c r="BN34" s="668" t="s">
        <v>100</v>
      </c>
      <c r="BO34" s="701">
        <v>83.338200000000001</v>
      </c>
      <c r="BP34" s="701">
        <v>82.251000000000005</v>
      </c>
      <c r="BQ34" s="701">
        <v>90.425299999999993</v>
      </c>
      <c r="BR34" s="701">
        <v>92.311700000000002</v>
      </c>
      <c r="BS34" s="701">
        <v>94.738699999999994</v>
      </c>
      <c r="BT34" s="701">
        <v>92.578599999999994</v>
      </c>
      <c r="BU34" s="701">
        <v>93.808300000000003</v>
      </c>
      <c r="BV34" s="701">
        <v>92.801199999999994</v>
      </c>
      <c r="BW34" s="701">
        <v>94.936999999999998</v>
      </c>
      <c r="BX34" s="701">
        <v>98.332499999999996</v>
      </c>
      <c r="BY34" s="701">
        <v>99.817499999999995</v>
      </c>
      <c r="BZ34" s="711">
        <v>93.094300000000004</v>
      </c>
      <c r="CA34" s="711">
        <v>96.998999999999995</v>
      </c>
      <c r="CB34" s="702">
        <v>96.040099999999995</v>
      </c>
      <c r="CD34" s="668" t="s">
        <v>100</v>
      </c>
      <c r="CE34" s="701">
        <v>2.6962000000000002</v>
      </c>
      <c r="CF34" s="701">
        <v>2.7835000000000001</v>
      </c>
      <c r="CG34" s="701">
        <v>3.1819999999999999</v>
      </c>
      <c r="CH34" s="701">
        <v>3.1465000000000001</v>
      </c>
      <c r="CI34" s="701">
        <v>3.1962999999999999</v>
      </c>
      <c r="CJ34" s="701">
        <v>3.0859000000000001</v>
      </c>
      <c r="CK34" s="701">
        <v>3.2784</v>
      </c>
      <c r="CL34" s="701">
        <v>3.3094000000000001</v>
      </c>
      <c r="CM34" s="701">
        <v>3.2494000000000001</v>
      </c>
      <c r="CN34" s="701">
        <v>2.7113</v>
      </c>
      <c r="CO34" s="701">
        <v>2.4811000000000001</v>
      </c>
      <c r="CP34" s="711">
        <v>3.1882000000000001</v>
      </c>
      <c r="CQ34" s="711">
        <v>2.7915000000000001</v>
      </c>
      <c r="CR34" s="702">
        <v>2.8671000000000002</v>
      </c>
    </row>
    <row r="35" spans="2:96" s="617" customFormat="1" ht="15.75" customHeight="1">
      <c r="B35" s="664" t="s">
        <v>153</v>
      </c>
      <c r="C35" s="665">
        <v>797.79750000000001</v>
      </c>
      <c r="D35" s="665">
        <v>373.86630000000002</v>
      </c>
      <c r="E35" s="665">
        <v>433.50170000000003</v>
      </c>
      <c r="F35" s="665">
        <v>490.11860000000001</v>
      </c>
      <c r="G35" s="665">
        <v>785.4855</v>
      </c>
      <c r="H35" s="665">
        <v>678.79629999999997</v>
      </c>
      <c r="I35" s="665">
        <v>761.62549999999999</v>
      </c>
      <c r="J35" s="665">
        <v>917.25120000000004</v>
      </c>
      <c r="K35" s="665">
        <v>1137.9857</v>
      </c>
      <c r="L35" s="665">
        <v>1665.6054999999999</v>
      </c>
      <c r="M35" s="665">
        <v>2638.9627999999998</v>
      </c>
      <c r="N35" s="666">
        <v>675.86739999999998</v>
      </c>
      <c r="O35" s="666">
        <v>1628.7671</v>
      </c>
      <c r="P35" s="667">
        <v>1480.7227</v>
      </c>
      <c r="R35" s="664" t="s">
        <v>153</v>
      </c>
      <c r="S35" s="699">
        <v>62.672800000000002</v>
      </c>
      <c r="T35" s="699">
        <v>49.313200000000002</v>
      </c>
      <c r="U35" s="699">
        <v>43.795999999999999</v>
      </c>
      <c r="V35" s="699">
        <v>50.886299999999999</v>
      </c>
      <c r="W35" s="699">
        <v>69.267499999999998</v>
      </c>
      <c r="X35" s="699">
        <v>65.019300000000001</v>
      </c>
      <c r="Y35" s="699">
        <v>71.463700000000003</v>
      </c>
      <c r="Z35" s="699">
        <v>89.488100000000003</v>
      </c>
      <c r="AA35" s="699">
        <v>105.821</v>
      </c>
      <c r="AB35" s="699">
        <v>156.88229999999999</v>
      </c>
      <c r="AC35" s="699">
        <v>109.41759999999999</v>
      </c>
      <c r="AD35" s="710">
        <v>64.189499999999995</v>
      </c>
      <c r="AE35" s="710">
        <v>116.91849999999999</v>
      </c>
      <c r="AF35" s="700">
        <v>148.8228</v>
      </c>
      <c r="AH35" s="664" t="s">
        <v>153</v>
      </c>
      <c r="AI35" s="699">
        <v>50.401899999999998</v>
      </c>
      <c r="AJ35" s="699">
        <v>42.317599999999999</v>
      </c>
      <c r="AK35" s="699">
        <v>53.004100000000001</v>
      </c>
      <c r="AL35" s="699">
        <v>61.604900000000001</v>
      </c>
      <c r="AM35" s="699">
        <v>73.9649</v>
      </c>
      <c r="AN35" s="699">
        <v>63.022599999999997</v>
      </c>
      <c r="AO35" s="699">
        <v>60.895800000000001</v>
      </c>
      <c r="AP35" s="699">
        <v>65.048000000000002</v>
      </c>
      <c r="AQ35" s="699">
        <v>75.441800000000001</v>
      </c>
      <c r="AR35" s="699">
        <v>98.347099999999998</v>
      </c>
      <c r="AS35" s="699">
        <v>129.90960000000001</v>
      </c>
      <c r="AT35" s="710">
        <v>63.144300000000001</v>
      </c>
      <c r="AU35" s="710">
        <v>97.122799999999998</v>
      </c>
      <c r="AV35" s="700">
        <v>93.552899999999994</v>
      </c>
      <c r="AX35" s="664" t="s">
        <v>153</v>
      </c>
      <c r="AY35" s="699">
        <v>2.3569</v>
      </c>
      <c r="AZ35" s="699">
        <v>2.6837</v>
      </c>
      <c r="BA35" s="699">
        <v>2.5474999999999999</v>
      </c>
      <c r="BB35" s="699">
        <v>3.8355999999999999</v>
      </c>
      <c r="BC35" s="699">
        <v>4.7148000000000003</v>
      </c>
      <c r="BD35" s="699">
        <v>4.9016000000000002</v>
      </c>
      <c r="BE35" s="699">
        <v>4.3041999999999998</v>
      </c>
      <c r="BF35" s="699">
        <v>5.0288000000000004</v>
      </c>
      <c r="BG35" s="699">
        <v>6.2781000000000002</v>
      </c>
      <c r="BH35" s="699">
        <v>6.7407000000000004</v>
      </c>
      <c r="BI35" s="699">
        <v>24.586300000000001</v>
      </c>
      <c r="BJ35" s="710">
        <v>4.2759</v>
      </c>
      <c r="BK35" s="710">
        <v>9.1577999999999999</v>
      </c>
      <c r="BL35" s="700">
        <v>8.4718</v>
      </c>
      <c r="BN35" s="664" t="s">
        <v>153</v>
      </c>
      <c r="BO35" s="699">
        <v>82.574399999999997</v>
      </c>
      <c r="BP35" s="699">
        <v>89.813100000000006</v>
      </c>
      <c r="BQ35" s="699">
        <v>84.539599999999993</v>
      </c>
      <c r="BR35" s="699">
        <v>90.309200000000004</v>
      </c>
      <c r="BS35" s="699">
        <v>90.716899999999995</v>
      </c>
      <c r="BT35" s="699">
        <v>92.966800000000006</v>
      </c>
      <c r="BU35" s="699">
        <v>91.438500000000005</v>
      </c>
      <c r="BV35" s="699">
        <v>93.262600000000006</v>
      </c>
      <c r="BW35" s="699">
        <v>94.8553</v>
      </c>
      <c r="BX35" s="699">
        <v>94.532799999999995</v>
      </c>
      <c r="BY35" s="699">
        <v>99.982699999999994</v>
      </c>
      <c r="BZ35" s="710">
        <v>91.113600000000005</v>
      </c>
      <c r="CA35" s="710">
        <v>96.230599999999995</v>
      </c>
      <c r="CB35" s="700">
        <v>95.692999999999998</v>
      </c>
      <c r="CD35" s="664" t="s">
        <v>153</v>
      </c>
      <c r="CE35" s="699">
        <v>2.1873999999999998</v>
      </c>
      <c r="CF35" s="699">
        <v>1.9643999999999999</v>
      </c>
      <c r="CG35" s="699">
        <v>2.1400999999999999</v>
      </c>
      <c r="CH35" s="699">
        <v>2.6663999999999999</v>
      </c>
      <c r="CI35" s="699">
        <v>2.8527</v>
      </c>
      <c r="CJ35" s="699">
        <v>3.0552999999999999</v>
      </c>
      <c r="CK35" s="699">
        <v>2.9815999999999998</v>
      </c>
      <c r="CL35" s="699">
        <v>2.6711999999999998</v>
      </c>
      <c r="CM35" s="699">
        <v>2.8956</v>
      </c>
      <c r="CN35" s="699">
        <v>2.6770999999999998</v>
      </c>
      <c r="CO35" s="699">
        <v>1.9752000000000001</v>
      </c>
      <c r="CP35" s="710">
        <v>2.8893</v>
      </c>
      <c r="CQ35" s="710">
        <v>2.4361000000000002</v>
      </c>
      <c r="CR35" s="700">
        <v>2.4681999999999999</v>
      </c>
    </row>
    <row r="36" spans="2:96" s="506" customFormat="1" ht="15.75" customHeight="1">
      <c r="B36" s="668" t="s">
        <v>646</v>
      </c>
      <c r="C36" s="671" t="s">
        <v>110</v>
      </c>
      <c r="D36" s="669">
        <v>305.50619999999998</v>
      </c>
      <c r="E36" s="671" t="s">
        <v>110</v>
      </c>
      <c r="F36" s="669">
        <v>514.98440000000005</v>
      </c>
      <c r="G36" s="669">
        <v>322.52</v>
      </c>
      <c r="H36" s="669">
        <v>437.90069999999997</v>
      </c>
      <c r="I36" s="669">
        <v>485.87599999999998</v>
      </c>
      <c r="J36" s="669">
        <v>635.32839999999999</v>
      </c>
      <c r="K36" s="669">
        <v>870.53710000000001</v>
      </c>
      <c r="L36" s="669">
        <v>1106.5437999999999</v>
      </c>
      <c r="M36" s="669">
        <v>992.54970000000003</v>
      </c>
      <c r="N36" s="670">
        <v>474.76069999999999</v>
      </c>
      <c r="O36" s="670">
        <v>907.96640000000002</v>
      </c>
      <c r="P36" s="655">
        <v>837.39670000000001</v>
      </c>
      <c r="R36" s="668" t="s">
        <v>646</v>
      </c>
      <c r="S36" s="703" t="s">
        <v>110</v>
      </c>
      <c r="T36" s="701">
        <v>29.033200000000001</v>
      </c>
      <c r="U36" s="703" t="s">
        <v>110</v>
      </c>
      <c r="V36" s="701">
        <v>33.838000000000001</v>
      </c>
      <c r="W36" s="701">
        <v>21.594200000000001</v>
      </c>
      <c r="X36" s="701">
        <v>43.712699999999998</v>
      </c>
      <c r="Y36" s="701">
        <v>43.996299999999998</v>
      </c>
      <c r="Z36" s="701">
        <v>55.486400000000003</v>
      </c>
      <c r="AA36" s="701">
        <v>83.688000000000002</v>
      </c>
      <c r="AB36" s="701">
        <v>121.1233</v>
      </c>
      <c r="AC36" s="701">
        <v>82.981999999999999</v>
      </c>
      <c r="AD36" s="711">
        <v>42.337499999999999</v>
      </c>
      <c r="AE36" s="711">
        <v>88.703100000000006</v>
      </c>
      <c r="AF36" s="702">
        <v>102.514</v>
      </c>
      <c r="AH36" s="668" t="s">
        <v>646</v>
      </c>
      <c r="AI36" s="703" t="s">
        <v>110</v>
      </c>
      <c r="AJ36" s="701">
        <v>6.7656999999999998</v>
      </c>
      <c r="AK36" s="703" t="s">
        <v>110</v>
      </c>
      <c r="AL36" s="701">
        <v>31.851900000000001</v>
      </c>
      <c r="AM36" s="701">
        <v>18.9937</v>
      </c>
      <c r="AN36" s="701">
        <v>33.127099999999999</v>
      </c>
      <c r="AO36" s="701">
        <v>42.023099999999999</v>
      </c>
      <c r="AP36" s="701">
        <v>54.430399999999999</v>
      </c>
      <c r="AQ36" s="701">
        <v>64.446399999999997</v>
      </c>
      <c r="AR36" s="701">
        <v>84.623999999999995</v>
      </c>
      <c r="AS36" s="701">
        <v>69.751400000000004</v>
      </c>
      <c r="AT36" s="711">
        <v>38.515700000000002</v>
      </c>
      <c r="AU36" s="711">
        <v>69.340900000000005</v>
      </c>
      <c r="AV36" s="702">
        <v>64.568299999999994</v>
      </c>
      <c r="AX36" s="668" t="s">
        <v>646</v>
      </c>
      <c r="AY36" s="703" t="s">
        <v>110</v>
      </c>
      <c r="AZ36" s="701">
        <v>-0.21840000000000001</v>
      </c>
      <c r="BA36" s="703" t="s">
        <v>110</v>
      </c>
      <c r="BB36" s="701">
        <v>26.0884</v>
      </c>
      <c r="BC36" s="701">
        <v>-7.8693999999999997</v>
      </c>
      <c r="BD36" s="701">
        <v>18.332999999999998</v>
      </c>
      <c r="BE36" s="701">
        <v>10.744</v>
      </c>
      <c r="BF36" s="701">
        <v>35.323500000000003</v>
      </c>
      <c r="BG36" s="701">
        <v>9.4070999999999998</v>
      </c>
      <c r="BH36" s="701">
        <v>21.806000000000001</v>
      </c>
      <c r="BI36" s="701">
        <v>8.5896000000000008</v>
      </c>
      <c r="BJ36" s="711">
        <v>13.3461</v>
      </c>
      <c r="BK36" s="711">
        <v>13.419</v>
      </c>
      <c r="BL36" s="702">
        <v>13.4122</v>
      </c>
      <c r="BN36" s="668" t="s">
        <v>646</v>
      </c>
      <c r="BO36" s="703" t="s">
        <v>110</v>
      </c>
      <c r="BP36" s="701">
        <v>131.6189</v>
      </c>
      <c r="BQ36" s="701" t="s">
        <v>110</v>
      </c>
      <c r="BR36" s="701">
        <v>100.453</v>
      </c>
      <c r="BS36" s="701">
        <v>102.9521</v>
      </c>
      <c r="BT36" s="701">
        <v>98.650099999999995</v>
      </c>
      <c r="BU36" s="701">
        <v>97.525000000000006</v>
      </c>
      <c r="BV36" s="701">
        <v>102.38639999999999</v>
      </c>
      <c r="BW36" s="701">
        <v>97.904399999999995</v>
      </c>
      <c r="BX36" s="701">
        <v>103.48569999999999</v>
      </c>
      <c r="BY36" s="701">
        <v>97.292900000000003</v>
      </c>
      <c r="BZ36" s="711">
        <v>98.388099999999994</v>
      </c>
      <c r="CA36" s="711">
        <v>100.3052</v>
      </c>
      <c r="CB36" s="702">
        <v>100.00839999999999</v>
      </c>
      <c r="CD36" s="668" t="s">
        <v>646</v>
      </c>
      <c r="CE36" s="703" t="s">
        <v>110</v>
      </c>
      <c r="CF36" s="701">
        <v>0.24970000000000001</v>
      </c>
      <c r="CG36" s="703" t="s">
        <v>110</v>
      </c>
      <c r="CH36" s="701">
        <v>2.8631000000000002</v>
      </c>
      <c r="CI36" s="701">
        <v>2.6827000000000001</v>
      </c>
      <c r="CJ36" s="701">
        <v>2.714</v>
      </c>
      <c r="CK36" s="701">
        <v>3.1265000000000001</v>
      </c>
      <c r="CL36" s="701">
        <v>2.673</v>
      </c>
      <c r="CM36" s="701">
        <v>2.9740000000000002</v>
      </c>
      <c r="CN36" s="701">
        <v>3.0495000000000001</v>
      </c>
      <c r="CO36" s="701">
        <v>2.1699000000000002</v>
      </c>
      <c r="CP36" s="711">
        <v>3.0476999999999999</v>
      </c>
      <c r="CQ36" s="711">
        <v>2.8317999999999999</v>
      </c>
      <c r="CR36" s="702">
        <v>2.8517999999999999</v>
      </c>
    </row>
    <row r="37" spans="2:96" s="617" customFormat="1" ht="15.75" customHeight="1">
      <c r="B37" s="672" t="s">
        <v>850</v>
      </c>
      <c r="C37" s="673"/>
      <c r="D37" s="673"/>
      <c r="E37" s="673"/>
      <c r="F37" s="673"/>
      <c r="G37" s="673"/>
      <c r="H37" s="673"/>
      <c r="I37" s="673"/>
      <c r="J37" s="673"/>
      <c r="K37" s="673"/>
      <c r="L37" s="673"/>
      <c r="M37" s="673"/>
      <c r="N37" s="674"/>
      <c r="O37" s="674"/>
      <c r="P37" s="675"/>
      <c r="R37" s="672" t="s">
        <v>850</v>
      </c>
      <c r="S37" s="704"/>
      <c r="T37" s="704"/>
      <c r="U37" s="704"/>
      <c r="V37" s="704"/>
      <c r="W37" s="704"/>
      <c r="X37" s="704"/>
      <c r="Y37" s="704"/>
      <c r="Z37" s="704"/>
      <c r="AA37" s="704"/>
      <c r="AB37" s="704"/>
      <c r="AC37" s="704"/>
      <c r="AD37" s="712"/>
      <c r="AE37" s="712"/>
      <c r="AF37" s="705"/>
      <c r="AH37" s="672" t="s">
        <v>850</v>
      </c>
      <c r="AI37" s="704"/>
      <c r="AJ37" s="704"/>
      <c r="AK37" s="704"/>
      <c r="AL37" s="704"/>
      <c r="AM37" s="704"/>
      <c r="AN37" s="704"/>
      <c r="AO37" s="704"/>
      <c r="AP37" s="704"/>
      <c r="AQ37" s="704"/>
      <c r="AR37" s="704"/>
      <c r="AS37" s="704"/>
      <c r="AT37" s="712"/>
      <c r="AU37" s="712"/>
      <c r="AV37" s="705"/>
      <c r="AX37" s="672" t="s">
        <v>850</v>
      </c>
      <c r="AY37" s="704"/>
      <c r="AZ37" s="704"/>
      <c r="BA37" s="704"/>
      <c r="BB37" s="704"/>
      <c r="BC37" s="704"/>
      <c r="BD37" s="704"/>
      <c r="BE37" s="704"/>
      <c r="BF37" s="704"/>
      <c r="BG37" s="704"/>
      <c r="BH37" s="704"/>
      <c r="BI37" s="704"/>
      <c r="BJ37" s="712"/>
      <c r="BK37" s="712"/>
      <c r="BL37" s="705"/>
      <c r="BN37" s="672" t="s">
        <v>850</v>
      </c>
      <c r="BO37" s="704"/>
      <c r="BP37" s="704"/>
      <c r="BQ37" s="704"/>
      <c r="BR37" s="704"/>
      <c r="BS37" s="704"/>
      <c r="BT37" s="704"/>
      <c r="BU37" s="704"/>
      <c r="BV37" s="704"/>
      <c r="BW37" s="704"/>
      <c r="BX37" s="704"/>
      <c r="BY37" s="704"/>
      <c r="BZ37" s="712"/>
      <c r="CA37" s="712"/>
      <c r="CB37" s="705"/>
      <c r="CD37" s="672" t="s">
        <v>850</v>
      </c>
      <c r="CE37" s="704"/>
      <c r="CF37" s="704"/>
      <c r="CG37" s="704"/>
      <c r="CH37" s="704"/>
      <c r="CI37" s="704"/>
      <c r="CJ37" s="704"/>
      <c r="CK37" s="704"/>
      <c r="CL37" s="704"/>
      <c r="CM37" s="704"/>
      <c r="CN37" s="704"/>
      <c r="CO37" s="704"/>
      <c r="CP37" s="712"/>
      <c r="CQ37" s="712"/>
      <c r="CR37" s="705"/>
    </row>
    <row r="38" spans="2:96" s="506" customFormat="1" ht="15.75" customHeight="1">
      <c r="B38" s="676" t="s">
        <v>647</v>
      </c>
      <c r="C38" s="669">
        <v>293.85059999999999</v>
      </c>
      <c r="D38" s="669">
        <v>448.88189999999997</v>
      </c>
      <c r="E38" s="669">
        <v>509.39400000000001</v>
      </c>
      <c r="F38" s="669">
        <v>516.72249999999997</v>
      </c>
      <c r="G38" s="669">
        <v>572.12310000000002</v>
      </c>
      <c r="H38" s="669">
        <v>715.92280000000005</v>
      </c>
      <c r="I38" s="669">
        <v>709.64499999999998</v>
      </c>
      <c r="J38" s="669">
        <v>768.36450000000002</v>
      </c>
      <c r="K38" s="669">
        <v>1014.422</v>
      </c>
      <c r="L38" s="669">
        <v>1602.4128000000001</v>
      </c>
      <c r="M38" s="669">
        <v>1598.3224</v>
      </c>
      <c r="N38" s="670">
        <v>662.5367</v>
      </c>
      <c r="O38" s="670">
        <v>1356.1945000000001</v>
      </c>
      <c r="P38" s="655">
        <v>1255.0559000000001</v>
      </c>
      <c r="R38" s="676" t="s">
        <v>647</v>
      </c>
      <c r="S38" s="701">
        <v>121.1734</v>
      </c>
      <c r="T38" s="701">
        <v>87.957300000000004</v>
      </c>
      <c r="U38" s="701">
        <v>76.600899999999996</v>
      </c>
      <c r="V38" s="701">
        <v>61.479300000000002</v>
      </c>
      <c r="W38" s="701">
        <v>65.808599999999998</v>
      </c>
      <c r="X38" s="701">
        <v>69.937799999999996</v>
      </c>
      <c r="Y38" s="701">
        <v>66.837999999999994</v>
      </c>
      <c r="Z38" s="701">
        <v>81.241799999999998</v>
      </c>
      <c r="AA38" s="701">
        <v>94.864000000000004</v>
      </c>
      <c r="AB38" s="701">
        <v>153.06890000000001</v>
      </c>
      <c r="AC38" s="701">
        <v>107.21259999999999</v>
      </c>
      <c r="AD38" s="711">
        <v>66.6721</v>
      </c>
      <c r="AE38" s="711">
        <v>107.59869999999999</v>
      </c>
      <c r="AF38" s="702">
        <v>101.6314</v>
      </c>
      <c r="AH38" s="676" t="s">
        <v>647</v>
      </c>
      <c r="AI38" s="701">
        <v>44.641399999999997</v>
      </c>
      <c r="AJ38" s="701">
        <v>47.439399999999999</v>
      </c>
      <c r="AK38" s="701">
        <v>70.335499999999996</v>
      </c>
      <c r="AL38" s="701">
        <v>66.811700000000002</v>
      </c>
      <c r="AM38" s="701">
        <v>65.513099999999994</v>
      </c>
      <c r="AN38" s="701">
        <v>69.169799999999995</v>
      </c>
      <c r="AO38" s="701">
        <v>64.8977</v>
      </c>
      <c r="AP38" s="701">
        <v>58.966900000000003</v>
      </c>
      <c r="AQ38" s="701">
        <v>68.322299999999998</v>
      </c>
      <c r="AR38" s="701">
        <v>95.315600000000003</v>
      </c>
      <c r="AS38" s="701">
        <v>104.91</v>
      </c>
      <c r="AT38" s="711">
        <v>65.837100000000007</v>
      </c>
      <c r="AU38" s="711">
        <v>89.828599999999994</v>
      </c>
      <c r="AV38" s="702">
        <v>87.377799999999993</v>
      </c>
      <c r="AX38" s="676" t="s">
        <v>647</v>
      </c>
      <c r="AY38" s="701">
        <v>1.9441999999999999</v>
      </c>
      <c r="AZ38" s="701">
        <v>1.5749</v>
      </c>
      <c r="BA38" s="701">
        <v>2.4013</v>
      </c>
      <c r="BB38" s="701">
        <v>3.9561999999999999</v>
      </c>
      <c r="BC38" s="701">
        <v>3.9344000000000001</v>
      </c>
      <c r="BD38" s="701">
        <v>4.8011999999999997</v>
      </c>
      <c r="BE38" s="701">
        <v>4.7229999999999999</v>
      </c>
      <c r="BF38" s="701">
        <v>4.4321999999999999</v>
      </c>
      <c r="BG38" s="701">
        <v>5.76</v>
      </c>
      <c r="BH38" s="701">
        <v>6.6403999999999996</v>
      </c>
      <c r="BI38" s="701">
        <v>11.4383</v>
      </c>
      <c r="BJ38" s="711">
        <v>4.4759000000000002</v>
      </c>
      <c r="BK38" s="711">
        <v>8.1135999999999999</v>
      </c>
      <c r="BL38" s="702">
        <v>7.6359000000000004</v>
      </c>
      <c r="BN38" s="676" t="s">
        <v>647</v>
      </c>
      <c r="BO38" s="701">
        <v>95.447199999999995</v>
      </c>
      <c r="BP38" s="701">
        <v>79.173500000000004</v>
      </c>
      <c r="BQ38" s="701">
        <v>81.221599999999995</v>
      </c>
      <c r="BR38" s="701">
        <v>90.985299999999995</v>
      </c>
      <c r="BS38" s="701">
        <v>90.650199999999998</v>
      </c>
      <c r="BT38" s="701">
        <v>92.024799999999999</v>
      </c>
      <c r="BU38" s="701">
        <v>92.073499999999996</v>
      </c>
      <c r="BV38" s="701">
        <v>92.607299999999995</v>
      </c>
      <c r="BW38" s="701">
        <v>94.351900000000001</v>
      </c>
      <c r="BX38" s="701">
        <v>94.580699999999993</v>
      </c>
      <c r="BY38" s="701">
        <v>97.734700000000004</v>
      </c>
      <c r="BZ38" s="711">
        <v>91.646199999999993</v>
      </c>
      <c r="CA38" s="711">
        <v>95.887500000000003</v>
      </c>
      <c r="CB38" s="702">
        <v>95.454300000000003</v>
      </c>
      <c r="CD38" s="676" t="s">
        <v>647</v>
      </c>
      <c r="CE38" s="701">
        <v>2.3003999999999998</v>
      </c>
      <c r="CF38" s="701">
        <v>2.8976000000000002</v>
      </c>
      <c r="CG38" s="701">
        <v>2.4529000000000001</v>
      </c>
      <c r="CH38" s="701">
        <v>2.8252999999999999</v>
      </c>
      <c r="CI38" s="701">
        <v>2.9821</v>
      </c>
      <c r="CJ38" s="701">
        <v>3.0337999999999998</v>
      </c>
      <c r="CK38" s="701">
        <v>3.0265</v>
      </c>
      <c r="CL38" s="701">
        <v>2.8635000000000002</v>
      </c>
      <c r="CM38" s="701">
        <v>2.7081</v>
      </c>
      <c r="CN38" s="701">
        <v>2.6417000000000002</v>
      </c>
      <c r="CO38" s="701">
        <v>2.1231</v>
      </c>
      <c r="CP38" s="711">
        <v>2.996</v>
      </c>
      <c r="CQ38" s="711">
        <v>2.3677999999999999</v>
      </c>
      <c r="CR38" s="702">
        <v>2.4161999999999999</v>
      </c>
    </row>
    <row r="39" spans="2:96" s="617" customFormat="1" ht="15.75" customHeight="1">
      <c r="B39" s="677" t="s">
        <v>608</v>
      </c>
      <c r="C39" s="678">
        <v>642.50310000000002</v>
      </c>
      <c r="D39" s="678">
        <v>566.86590000000001</v>
      </c>
      <c r="E39" s="678">
        <v>508.61610000000002</v>
      </c>
      <c r="F39" s="678">
        <v>562.20910000000003</v>
      </c>
      <c r="G39" s="678">
        <v>684.64200000000005</v>
      </c>
      <c r="H39" s="678">
        <v>710.17190000000005</v>
      </c>
      <c r="I39" s="678">
        <v>825.17020000000002</v>
      </c>
      <c r="J39" s="678">
        <v>911.87339999999995</v>
      </c>
      <c r="K39" s="678">
        <v>1117.8733</v>
      </c>
      <c r="L39" s="678">
        <v>1274.5773999999999</v>
      </c>
      <c r="M39" s="678">
        <v>999.31769999999995</v>
      </c>
      <c r="N39" s="679">
        <v>682.95389999999998</v>
      </c>
      <c r="O39" s="679">
        <v>1093.4865</v>
      </c>
      <c r="P39" s="680">
        <v>920.17139999999995</v>
      </c>
      <c r="R39" s="677" t="s">
        <v>608</v>
      </c>
      <c r="S39" s="704">
        <v>81.599000000000004</v>
      </c>
      <c r="T39" s="704">
        <v>67.714699999999993</v>
      </c>
      <c r="U39" s="704">
        <v>66.254499999999993</v>
      </c>
      <c r="V39" s="704">
        <v>63.773600000000002</v>
      </c>
      <c r="W39" s="704">
        <v>72.540000000000006</v>
      </c>
      <c r="X39" s="704">
        <v>73.681200000000004</v>
      </c>
      <c r="Y39" s="704">
        <v>79.863</v>
      </c>
      <c r="Z39" s="704">
        <v>90.317400000000006</v>
      </c>
      <c r="AA39" s="704">
        <v>109.10809999999999</v>
      </c>
      <c r="AB39" s="704">
        <v>125.13630000000001</v>
      </c>
      <c r="AC39" s="704">
        <v>104.0209</v>
      </c>
      <c r="AD39" s="712">
        <v>71.880300000000005</v>
      </c>
      <c r="AE39" s="712">
        <v>107.92189999999999</v>
      </c>
      <c r="AF39" s="705">
        <v>92.706199999999995</v>
      </c>
      <c r="AH39" s="677" t="s">
        <v>608</v>
      </c>
      <c r="AI39" s="704">
        <v>54.149900000000002</v>
      </c>
      <c r="AJ39" s="704">
        <v>68.234700000000004</v>
      </c>
      <c r="AK39" s="704">
        <v>72.676500000000004</v>
      </c>
      <c r="AL39" s="704">
        <v>76.504900000000006</v>
      </c>
      <c r="AM39" s="704">
        <v>80.095799999999997</v>
      </c>
      <c r="AN39" s="704">
        <v>70.810500000000005</v>
      </c>
      <c r="AO39" s="704">
        <v>73.423599999999993</v>
      </c>
      <c r="AP39" s="704">
        <v>71.171400000000006</v>
      </c>
      <c r="AQ39" s="704">
        <v>81.688100000000006</v>
      </c>
      <c r="AR39" s="704">
        <v>89.529899999999998</v>
      </c>
      <c r="AS39" s="704">
        <v>73.162899999999993</v>
      </c>
      <c r="AT39" s="712">
        <v>74.911900000000003</v>
      </c>
      <c r="AU39" s="712">
        <v>80.366500000000002</v>
      </c>
      <c r="AV39" s="705">
        <v>78.573800000000006</v>
      </c>
      <c r="AX39" s="677" t="s">
        <v>608</v>
      </c>
      <c r="AY39" s="704">
        <v>2.4514999999999998</v>
      </c>
      <c r="AZ39" s="704">
        <v>2.7673999999999999</v>
      </c>
      <c r="BA39" s="704">
        <v>3.1393</v>
      </c>
      <c r="BB39" s="704">
        <v>3.8485</v>
      </c>
      <c r="BC39" s="704">
        <v>4.2975000000000003</v>
      </c>
      <c r="BD39" s="704">
        <v>4.2644000000000002</v>
      </c>
      <c r="BE39" s="704">
        <v>4.9214000000000002</v>
      </c>
      <c r="BF39" s="704">
        <v>5.2587000000000002</v>
      </c>
      <c r="BG39" s="704">
        <v>6.5343999999999998</v>
      </c>
      <c r="BH39" s="704">
        <v>8.2948000000000004</v>
      </c>
      <c r="BI39" s="704">
        <v>5.9524999999999997</v>
      </c>
      <c r="BJ39" s="712">
        <v>4.2827999999999999</v>
      </c>
      <c r="BK39" s="712">
        <v>6.5438000000000001</v>
      </c>
      <c r="BL39" s="705">
        <v>5.6148999999999996</v>
      </c>
      <c r="BN39" s="677" t="s">
        <v>608</v>
      </c>
      <c r="BO39" s="704">
        <v>84.739800000000002</v>
      </c>
      <c r="BP39" s="704">
        <v>83.317999999999998</v>
      </c>
      <c r="BQ39" s="704">
        <v>86.115300000000005</v>
      </c>
      <c r="BR39" s="704">
        <v>88.440700000000007</v>
      </c>
      <c r="BS39" s="704">
        <v>89.406999999999996</v>
      </c>
      <c r="BT39" s="704">
        <v>90.108900000000006</v>
      </c>
      <c r="BU39" s="704">
        <v>91.476399999999998</v>
      </c>
      <c r="BV39" s="704">
        <v>93.000299999999996</v>
      </c>
      <c r="BW39" s="704">
        <v>94.895300000000006</v>
      </c>
      <c r="BX39" s="704">
        <v>97.494799999999998</v>
      </c>
      <c r="BY39" s="704">
        <v>95.027600000000007</v>
      </c>
      <c r="BZ39" s="712">
        <v>89.855599999999995</v>
      </c>
      <c r="CA39" s="712">
        <v>95.137100000000004</v>
      </c>
      <c r="CB39" s="705">
        <v>93.401300000000006</v>
      </c>
      <c r="CD39" s="677" t="s">
        <v>608</v>
      </c>
      <c r="CE39" s="704">
        <v>2.5383</v>
      </c>
      <c r="CF39" s="704">
        <v>2.6758000000000002</v>
      </c>
      <c r="CG39" s="704">
        <v>2.8569</v>
      </c>
      <c r="CH39" s="704">
        <v>3.0560999999999998</v>
      </c>
      <c r="CI39" s="704">
        <v>3.1044</v>
      </c>
      <c r="CJ39" s="704">
        <v>3.1326999999999998</v>
      </c>
      <c r="CK39" s="704">
        <v>3.0432999999999999</v>
      </c>
      <c r="CL39" s="704">
        <v>2.8883000000000001</v>
      </c>
      <c r="CM39" s="704">
        <v>2.8519000000000001</v>
      </c>
      <c r="CN39" s="704">
        <v>2.5661</v>
      </c>
      <c r="CO39" s="704">
        <v>2.2088000000000001</v>
      </c>
      <c r="CP39" s="712">
        <v>3.0613000000000001</v>
      </c>
      <c r="CQ39" s="712">
        <v>2.7153</v>
      </c>
      <c r="CR39" s="705">
        <v>2.8237000000000001</v>
      </c>
    </row>
    <row r="40" spans="2:96" s="506" customFormat="1" ht="15.75" customHeight="1">
      <c r="B40" s="681" t="s">
        <v>104</v>
      </c>
      <c r="C40" s="669">
        <v>694.33500000000004</v>
      </c>
      <c r="D40" s="669">
        <v>586.34249999999997</v>
      </c>
      <c r="E40" s="669">
        <v>530.91340000000002</v>
      </c>
      <c r="F40" s="669">
        <v>637.98050000000001</v>
      </c>
      <c r="G40" s="669">
        <v>731.09820000000002</v>
      </c>
      <c r="H40" s="669">
        <v>826.09479999999996</v>
      </c>
      <c r="I40" s="669">
        <v>950.95439999999996</v>
      </c>
      <c r="J40" s="669">
        <v>1014.4623</v>
      </c>
      <c r="K40" s="669">
        <v>714.21730000000002</v>
      </c>
      <c r="L40" s="669" t="s">
        <v>110</v>
      </c>
      <c r="M40" s="669" t="s">
        <v>110</v>
      </c>
      <c r="N40" s="670">
        <v>718.05190000000005</v>
      </c>
      <c r="O40" s="670">
        <v>973.04639999999995</v>
      </c>
      <c r="P40" s="655">
        <v>746.27250000000004</v>
      </c>
      <c r="R40" s="681" t="s">
        <v>104</v>
      </c>
      <c r="S40" s="701">
        <v>108.2903</v>
      </c>
      <c r="T40" s="701">
        <v>79.798000000000002</v>
      </c>
      <c r="U40" s="701">
        <v>67.160300000000007</v>
      </c>
      <c r="V40" s="701">
        <v>71.411299999999997</v>
      </c>
      <c r="W40" s="701">
        <v>74.143100000000004</v>
      </c>
      <c r="X40" s="701">
        <v>85.767300000000006</v>
      </c>
      <c r="Y40" s="701">
        <v>92.081999999999994</v>
      </c>
      <c r="Z40" s="701">
        <v>93.691400000000002</v>
      </c>
      <c r="AA40" s="701">
        <v>57.999499999999998</v>
      </c>
      <c r="AB40" s="701" t="s">
        <v>110</v>
      </c>
      <c r="AC40" s="701" t="s">
        <v>110</v>
      </c>
      <c r="AD40" s="711">
        <v>77.208500000000001</v>
      </c>
      <c r="AE40" s="711">
        <v>88.768100000000004</v>
      </c>
      <c r="AF40" s="702">
        <v>78.487799999999993</v>
      </c>
      <c r="AH40" s="681" t="s">
        <v>104</v>
      </c>
      <c r="AI40" s="701">
        <v>60.322299999999998</v>
      </c>
      <c r="AJ40" s="701">
        <v>67.662499999999994</v>
      </c>
      <c r="AK40" s="701">
        <v>72.146299999999997</v>
      </c>
      <c r="AL40" s="701">
        <v>82.933999999999997</v>
      </c>
      <c r="AM40" s="701">
        <v>82.315200000000004</v>
      </c>
      <c r="AN40" s="701">
        <v>81.926900000000003</v>
      </c>
      <c r="AO40" s="701">
        <v>85.224999999999994</v>
      </c>
      <c r="AP40" s="701">
        <v>81.670500000000004</v>
      </c>
      <c r="AQ40" s="701">
        <v>61.537599999999998</v>
      </c>
      <c r="AR40" s="701" t="s">
        <v>110</v>
      </c>
      <c r="AS40" s="701" t="s">
        <v>110</v>
      </c>
      <c r="AT40" s="711">
        <v>81.521100000000004</v>
      </c>
      <c r="AU40" s="711">
        <v>79.051900000000003</v>
      </c>
      <c r="AV40" s="702">
        <v>81.1554</v>
      </c>
      <c r="AX40" s="681" t="s">
        <v>104</v>
      </c>
      <c r="AY40" s="701">
        <v>2.5285000000000002</v>
      </c>
      <c r="AZ40" s="701">
        <v>2.8725000000000001</v>
      </c>
      <c r="BA40" s="701">
        <v>3.3841000000000001</v>
      </c>
      <c r="BB40" s="701">
        <v>4.1677999999999997</v>
      </c>
      <c r="BC40" s="701">
        <v>4.3163</v>
      </c>
      <c r="BD40" s="701">
        <v>4.4806999999999997</v>
      </c>
      <c r="BE40" s="701">
        <v>5.0359999999999996</v>
      </c>
      <c r="BF40" s="701">
        <v>5.9326999999999996</v>
      </c>
      <c r="BG40" s="701">
        <v>6.4084000000000003</v>
      </c>
      <c r="BH40" s="701" t="s">
        <v>110</v>
      </c>
      <c r="BI40" s="701" t="s">
        <v>110</v>
      </c>
      <c r="BJ40" s="711">
        <v>4.2575000000000003</v>
      </c>
      <c r="BK40" s="711">
        <v>5.9776999999999996</v>
      </c>
      <c r="BL40" s="702">
        <v>4.4419000000000004</v>
      </c>
      <c r="BN40" s="681" t="s">
        <v>104</v>
      </c>
      <c r="BO40" s="701">
        <v>85.425399999999996</v>
      </c>
      <c r="BP40" s="701">
        <v>85.525700000000001</v>
      </c>
      <c r="BQ40" s="701">
        <v>87.642799999999994</v>
      </c>
      <c r="BR40" s="701">
        <v>89.059200000000004</v>
      </c>
      <c r="BS40" s="701">
        <v>88.844499999999996</v>
      </c>
      <c r="BT40" s="701">
        <v>89.501999999999995</v>
      </c>
      <c r="BU40" s="701">
        <v>90.661699999999996</v>
      </c>
      <c r="BV40" s="701">
        <v>92.995800000000003</v>
      </c>
      <c r="BW40" s="701">
        <v>95.165999999999997</v>
      </c>
      <c r="BX40" s="701" t="s">
        <v>110</v>
      </c>
      <c r="BY40" s="701" t="s">
        <v>110</v>
      </c>
      <c r="BZ40" s="711">
        <v>89.168999999999997</v>
      </c>
      <c r="CA40" s="711">
        <v>93.278099999999995</v>
      </c>
      <c r="CB40" s="702">
        <v>89.777699999999996</v>
      </c>
      <c r="CD40" s="681" t="s">
        <v>104</v>
      </c>
      <c r="CE40" s="701">
        <v>2.7480000000000002</v>
      </c>
      <c r="CF40" s="701">
        <v>2.7581000000000002</v>
      </c>
      <c r="CG40" s="701">
        <v>2.8597000000000001</v>
      </c>
      <c r="CH40" s="701">
        <v>3.0552999999999999</v>
      </c>
      <c r="CI40" s="701">
        <v>3.1844999999999999</v>
      </c>
      <c r="CJ40" s="701">
        <v>3.1076999999999999</v>
      </c>
      <c r="CK40" s="701">
        <v>3.1038000000000001</v>
      </c>
      <c r="CL40" s="701">
        <v>2.9285999999999999</v>
      </c>
      <c r="CM40" s="701">
        <v>2.8271000000000002</v>
      </c>
      <c r="CN40" s="701" t="s">
        <v>110</v>
      </c>
      <c r="CO40" s="701" t="s">
        <v>110</v>
      </c>
      <c r="CP40" s="711">
        <v>3.0710000000000002</v>
      </c>
      <c r="CQ40" s="711">
        <v>2.9184000000000001</v>
      </c>
      <c r="CR40" s="702">
        <v>3.0489999999999999</v>
      </c>
    </row>
    <row r="41" spans="2:96" s="617" customFormat="1" ht="15.75" customHeight="1">
      <c r="B41" s="682" t="s">
        <v>103</v>
      </c>
      <c r="C41" s="683">
        <v>582.09730000000002</v>
      </c>
      <c r="D41" s="683">
        <v>531.62469999999996</v>
      </c>
      <c r="E41" s="683">
        <v>567.73490000000004</v>
      </c>
      <c r="F41" s="683">
        <v>697.9</v>
      </c>
      <c r="G41" s="683">
        <v>927.94500000000005</v>
      </c>
      <c r="H41" s="683">
        <v>879.29089999999997</v>
      </c>
      <c r="I41" s="683">
        <v>1065.5591999999999</v>
      </c>
      <c r="J41" s="683">
        <v>883.10109999999997</v>
      </c>
      <c r="K41" s="683" t="s">
        <v>110</v>
      </c>
      <c r="L41" s="683" t="s">
        <v>110</v>
      </c>
      <c r="M41" s="683" t="s">
        <v>110</v>
      </c>
      <c r="N41" s="685">
        <v>750.71119999999996</v>
      </c>
      <c r="O41" s="685">
        <v>883.10109999999997</v>
      </c>
      <c r="P41" s="686">
        <v>757.64679999999998</v>
      </c>
      <c r="R41" s="682" t="s">
        <v>103</v>
      </c>
      <c r="S41" s="706">
        <v>102.3776</v>
      </c>
      <c r="T41" s="706">
        <v>71.359800000000007</v>
      </c>
      <c r="U41" s="706">
        <v>70.352000000000004</v>
      </c>
      <c r="V41" s="706">
        <v>80.807199999999995</v>
      </c>
      <c r="W41" s="706">
        <v>109.3762</v>
      </c>
      <c r="X41" s="706">
        <v>84.229299999999995</v>
      </c>
      <c r="Y41" s="706">
        <v>96.800899999999999</v>
      </c>
      <c r="Z41" s="706">
        <v>75.490399999999994</v>
      </c>
      <c r="AA41" s="706" t="s">
        <v>110</v>
      </c>
      <c r="AB41" s="706" t="s">
        <v>110</v>
      </c>
      <c r="AC41" s="706" t="s">
        <v>110</v>
      </c>
      <c r="AD41" s="713">
        <v>84.603899999999996</v>
      </c>
      <c r="AE41" s="713">
        <v>75.490399999999994</v>
      </c>
      <c r="AF41" s="707">
        <v>84.126400000000004</v>
      </c>
      <c r="AH41" s="682" t="s">
        <v>103</v>
      </c>
      <c r="AI41" s="706">
        <v>51.071599999999997</v>
      </c>
      <c r="AJ41" s="706">
        <v>62.441000000000003</v>
      </c>
      <c r="AK41" s="706">
        <v>71.124399999999994</v>
      </c>
      <c r="AL41" s="706">
        <v>76.380499999999998</v>
      </c>
      <c r="AM41" s="706">
        <v>79.010800000000003</v>
      </c>
      <c r="AN41" s="706">
        <v>75.970100000000002</v>
      </c>
      <c r="AO41" s="706">
        <v>80.491</v>
      </c>
      <c r="AP41" s="706">
        <v>68.089100000000002</v>
      </c>
      <c r="AQ41" s="706" t="s">
        <v>110</v>
      </c>
      <c r="AR41" s="706" t="s">
        <v>110</v>
      </c>
      <c r="AS41" s="706" t="s">
        <v>110</v>
      </c>
      <c r="AT41" s="713">
        <v>75.316599999999994</v>
      </c>
      <c r="AU41" s="713">
        <v>68.089100000000002</v>
      </c>
      <c r="AV41" s="707">
        <v>74.831599999999995</v>
      </c>
      <c r="AX41" s="682" t="s">
        <v>103</v>
      </c>
      <c r="AY41" s="706">
        <v>1.8483000000000001</v>
      </c>
      <c r="AZ41" s="706">
        <v>2.3995000000000002</v>
      </c>
      <c r="BA41" s="706">
        <v>2.9104999999999999</v>
      </c>
      <c r="BB41" s="706">
        <v>3.6073</v>
      </c>
      <c r="BC41" s="706">
        <v>4.1223000000000001</v>
      </c>
      <c r="BD41" s="706">
        <v>4.4724000000000004</v>
      </c>
      <c r="BE41" s="706">
        <v>4.7062999999999997</v>
      </c>
      <c r="BF41" s="706">
        <v>4.2651000000000003</v>
      </c>
      <c r="BG41" s="706" t="s">
        <v>110</v>
      </c>
      <c r="BH41" s="706" t="s">
        <v>110</v>
      </c>
      <c r="BI41" s="706" t="s">
        <v>110</v>
      </c>
      <c r="BJ41" s="713">
        <v>3.6389999999999998</v>
      </c>
      <c r="BK41" s="713">
        <v>4.2651000000000003</v>
      </c>
      <c r="BL41" s="707">
        <v>3.6718999999999999</v>
      </c>
      <c r="BN41" s="682" t="s">
        <v>103</v>
      </c>
      <c r="BO41" s="706">
        <v>81.227199999999996</v>
      </c>
      <c r="BP41" s="706">
        <v>82.1554</v>
      </c>
      <c r="BQ41" s="706">
        <v>84.223399999999998</v>
      </c>
      <c r="BR41" s="706">
        <v>87.395899999999997</v>
      </c>
      <c r="BS41" s="706">
        <v>89.703299999999999</v>
      </c>
      <c r="BT41" s="706">
        <v>89.706500000000005</v>
      </c>
      <c r="BU41" s="706">
        <v>89.552599999999998</v>
      </c>
      <c r="BV41" s="706">
        <v>89.528099999999995</v>
      </c>
      <c r="BW41" s="706" t="s">
        <v>110</v>
      </c>
      <c r="BX41" s="706" t="s">
        <v>110</v>
      </c>
      <c r="BY41" s="706" t="s">
        <v>110</v>
      </c>
      <c r="BZ41" s="713">
        <v>87.424199999999999</v>
      </c>
      <c r="CA41" s="713">
        <v>89.528099999999995</v>
      </c>
      <c r="CB41" s="707">
        <v>87.565399999999997</v>
      </c>
      <c r="CD41" s="682" t="s">
        <v>103</v>
      </c>
      <c r="CE41" s="706">
        <v>2.7376999999999998</v>
      </c>
      <c r="CF41" s="706">
        <v>2.6313</v>
      </c>
      <c r="CG41" s="706">
        <v>3.0617999999999999</v>
      </c>
      <c r="CH41" s="706">
        <v>3.1596000000000002</v>
      </c>
      <c r="CI41" s="706">
        <v>2.9719000000000002</v>
      </c>
      <c r="CJ41" s="706">
        <v>3.0472000000000001</v>
      </c>
      <c r="CK41" s="706">
        <v>3.2418999999999998</v>
      </c>
      <c r="CL41" s="706">
        <v>3.4426000000000001</v>
      </c>
      <c r="CM41" s="706" t="s">
        <v>110</v>
      </c>
      <c r="CN41" s="706" t="s">
        <v>110</v>
      </c>
      <c r="CO41" s="706" t="s">
        <v>110</v>
      </c>
      <c r="CP41" s="713">
        <v>3.0891999999999999</v>
      </c>
      <c r="CQ41" s="713">
        <v>3.4426000000000001</v>
      </c>
      <c r="CR41" s="707">
        <v>3.1107999999999998</v>
      </c>
    </row>
    <row r="42" spans="2:96" s="170" customFormat="1">
      <c r="B42" s="38" t="s">
        <v>328</v>
      </c>
      <c r="C42" s="718"/>
      <c r="D42" s="718"/>
      <c r="E42" s="718"/>
      <c r="F42" s="718"/>
      <c r="G42" s="718"/>
      <c r="H42" s="718"/>
      <c r="I42" s="718"/>
      <c r="J42" s="718"/>
      <c r="K42" s="718"/>
      <c r="L42" s="718"/>
      <c r="M42" s="718"/>
      <c r="N42" s="718"/>
      <c r="O42" s="718"/>
      <c r="P42" s="719"/>
      <c r="R42" s="38" t="s">
        <v>328</v>
      </c>
      <c r="S42" s="718"/>
      <c r="T42" s="718"/>
      <c r="U42" s="718"/>
      <c r="V42" s="718"/>
      <c r="W42" s="718"/>
      <c r="X42" s="718"/>
      <c r="Y42" s="718"/>
      <c r="Z42" s="718"/>
      <c r="AA42" s="718"/>
      <c r="AB42" s="718"/>
      <c r="AC42" s="718"/>
      <c r="AD42" s="718"/>
      <c r="AE42" s="718"/>
      <c r="AF42" s="719"/>
      <c r="AH42" s="38" t="s">
        <v>328</v>
      </c>
      <c r="AI42" s="718"/>
      <c r="AJ42" s="718"/>
      <c r="AK42" s="718"/>
      <c r="AL42" s="718"/>
      <c r="AM42" s="718"/>
      <c r="AN42" s="718"/>
      <c r="AO42" s="718"/>
      <c r="AP42" s="718"/>
      <c r="AQ42" s="718"/>
      <c r="AR42" s="718"/>
      <c r="AS42" s="718"/>
      <c r="AT42" s="718"/>
      <c r="AU42" s="718"/>
      <c r="AV42" s="719"/>
      <c r="AX42" s="38" t="s">
        <v>328</v>
      </c>
      <c r="AY42" s="718"/>
      <c r="AZ42" s="718"/>
      <c r="BA42" s="718"/>
      <c r="BB42" s="718"/>
      <c r="BC42" s="718"/>
      <c r="BD42" s="718"/>
      <c r="BE42" s="718"/>
      <c r="BF42" s="718"/>
      <c r="BG42" s="718"/>
      <c r="BH42" s="718"/>
      <c r="BI42" s="718"/>
      <c r="BJ42" s="718"/>
      <c r="BK42" s="718"/>
      <c r="BL42" s="719"/>
      <c r="BN42" s="38" t="s">
        <v>328</v>
      </c>
      <c r="BO42" s="718"/>
      <c r="BP42" s="718"/>
      <c r="BQ42" s="718"/>
      <c r="BR42" s="718"/>
      <c r="BS42" s="718"/>
      <c r="BT42" s="718"/>
      <c r="BU42" s="718"/>
      <c r="BV42" s="718"/>
      <c r="BW42" s="718"/>
      <c r="BX42" s="718"/>
      <c r="BY42" s="718"/>
      <c r="BZ42" s="718"/>
      <c r="CA42" s="718"/>
      <c r="CB42" s="719"/>
      <c r="CD42" s="38" t="s">
        <v>328</v>
      </c>
      <c r="CE42" s="718"/>
      <c r="CF42" s="718"/>
      <c r="CG42" s="718"/>
      <c r="CH42" s="718"/>
      <c r="CI42" s="718"/>
      <c r="CJ42" s="718"/>
      <c r="CK42" s="718"/>
      <c r="CL42" s="718"/>
      <c r="CM42" s="718"/>
      <c r="CN42" s="718"/>
      <c r="CO42" s="718"/>
      <c r="CP42" s="718"/>
      <c r="CQ42" s="718"/>
      <c r="CR42" s="719"/>
    </row>
    <row r="43" spans="2:96" s="38" customFormat="1">
      <c r="B43" s="38" t="s">
        <v>648</v>
      </c>
      <c r="C43" s="718"/>
      <c r="D43" s="718"/>
      <c r="E43" s="718"/>
      <c r="F43" s="718"/>
      <c r="G43" s="718"/>
      <c r="H43" s="718"/>
      <c r="I43" s="718"/>
      <c r="J43" s="718"/>
      <c r="K43" s="718"/>
      <c r="L43" s="718"/>
      <c r="M43" s="718"/>
      <c r="N43" s="718"/>
      <c r="O43" s="718"/>
      <c r="P43" s="719"/>
      <c r="R43" s="38" t="s">
        <v>648</v>
      </c>
      <c r="S43" s="718"/>
      <c r="T43" s="718"/>
      <c r="U43" s="718"/>
      <c r="V43" s="718"/>
      <c r="W43" s="718"/>
      <c r="X43" s="718"/>
      <c r="Y43" s="718"/>
      <c r="Z43" s="718"/>
      <c r="AA43" s="718"/>
      <c r="AB43" s="718"/>
      <c r="AC43" s="718"/>
      <c r="AD43" s="718"/>
      <c r="AE43" s="718"/>
      <c r="AF43" s="719"/>
      <c r="AH43" s="38" t="s">
        <v>648</v>
      </c>
      <c r="AI43" s="718"/>
      <c r="AJ43" s="718"/>
      <c r="AK43" s="718"/>
      <c r="AL43" s="718"/>
      <c r="AM43" s="718"/>
      <c r="AN43" s="718"/>
      <c r="AO43" s="718"/>
      <c r="AP43" s="718"/>
      <c r="AQ43" s="718"/>
      <c r="AR43" s="718"/>
      <c r="AS43" s="718"/>
      <c r="AT43" s="718"/>
      <c r="AU43" s="718"/>
      <c r="AV43" s="719"/>
      <c r="AX43" s="38" t="s">
        <v>648</v>
      </c>
      <c r="AY43" s="718"/>
      <c r="AZ43" s="718"/>
      <c r="BA43" s="718"/>
      <c r="BB43" s="718"/>
      <c r="BC43" s="718"/>
      <c r="BD43" s="718"/>
      <c r="BE43" s="718"/>
      <c r="BF43" s="718"/>
      <c r="BG43" s="718"/>
      <c r="BH43" s="718"/>
      <c r="BI43" s="718"/>
      <c r="BJ43" s="718"/>
      <c r="BK43" s="718"/>
      <c r="BL43" s="719"/>
      <c r="BN43" s="38" t="s">
        <v>648</v>
      </c>
      <c r="BO43" s="718"/>
      <c r="BP43" s="718"/>
      <c r="BQ43" s="718"/>
      <c r="BR43" s="718"/>
      <c r="BS43" s="718"/>
      <c r="BT43" s="718"/>
      <c r="BU43" s="718"/>
      <c r="BV43" s="718"/>
      <c r="BW43" s="718"/>
      <c r="BX43" s="718"/>
      <c r="BY43" s="718"/>
      <c r="BZ43" s="718"/>
      <c r="CA43" s="718"/>
      <c r="CB43" s="719"/>
      <c r="CD43" s="38" t="s">
        <v>648</v>
      </c>
      <c r="CE43" s="718"/>
      <c r="CF43" s="718"/>
      <c r="CG43" s="718"/>
      <c r="CH43" s="718"/>
      <c r="CI43" s="718"/>
      <c r="CJ43" s="718"/>
      <c r="CK43" s="718"/>
      <c r="CL43" s="718"/>
      <c r="CM43" s="718"/>
      <c r="CN43" s="718"/>
      <c r="CO43" s="718"/>
      <c r="CP43" s="718"/>
      <c r="CQ43" s="718"/>
      <c r="CR43" s="719"/>
    </row>
    <row r="44" spans="2:96" s="38" customFormat="1">
      <c r="B44" s="38" t="s">
        <v>609</v>
      </c>
      <c r="C44" s="721"/>
      <c r="D44" s="721"/>
      <c r="E44" s="721"/>
      <c r="F44" s="721"/>
      <c r="G44" s="721"/>
      <c r="H44" s="721"/>
      <c r="I44" s="721"/>
      <c r="J44" s="721"/>
      <c r="K44" s="721"/>
      <c r="L44" s="721"/>
      <c r="M44" s="721"/>
      <c r="N44" s="721"/>
      <c r="O44" s="721"/>
      <c r="P44" s="722"/>
      <c r="R44" s="38" t="s">
        <v>609</v>
      </c>
      <c r="S44" s="721"/>
      <c r="T44" s="721"/>
      <c r="U44" s="721"/>
      <c r="V44" s="721"/>
      <c r="W44" s="721"/>
      <c r="X44" s="721"/>
      <c r="Y44" s="721"/>
      <c r="Z44" s="721"/>
      <c r="AA44" s="721"/>
      <c r="AB44" s="721"/>
      <c r="AC44" s="721"/>
      <c r="AD44" s="721"/>
      <c r="AE44" s="721"/>
      <c r="AF44" s="722"/>
      <c r="AH44" s="38" t="s">
        <v>609</v>
      </c>
      <c r="AI44" s="721"/>
      <c r="AJ44" s="721"/>
      <c r="AK44" s="721"/>
      <c r="AL44" s="721"/>
      <c r="AM44" s="721"/>
      <c r="AN44" s="721"/>
      <c r="AO44" s="721"/>
      <c r="AP44" s="721"/>
      <c r="AQ44" s="721"/>
      <c r="AR44" s="721"/>
      <c r="AS44" s="721"/>
      <c r="AT44" s="721"/>
      <c r="AU44" s="721"/>
      <c r="AV44" s="722"/>
      <c r="AX44" s="38" t="s">
        <v>609</v>
      </c>
      <c r="AY44" s="721"/>
      <c r="AZ44" s="721"/>
      <c r="BA44" s="721"/>
      <c r="BB44" s="721"/>
      <c r="BC44" s="721"/>
      <c r="BD44" s="721"/>
      <c r="BE44" s="721"/>
      <c r="BF44" s="721"/>
      <c r="BG44" s="721"/>
      <c r="BH44" s="721"/>
      <c r="BI44" s="721"/>
      <c r="BJ44" s="721"/>
      <c r="BK44" s="721"/>
      <c r="BL44" s="722"/>
      <c r="BN44" s="38" t="s">
        <v>609</v>
      </c>
      <c r="BO44" s="721"/>
      <c r="BP44" s="721"/>
      <c r="BQ44" s="721"/>
      <c r="BR44" s="721"/>
      <c r="BS44" s="721"/>
      <c r="BT44" s="721"/>
      <c r="BU44" s="721"/>
      <c r="BV44" s="721"/>
      <c r="BW44" s="721"/>
      <c r="BX44" s="721"/>
      <c r="BY44" s="721"/>
      <c r="BZ44" s="721"/>
      <c r="CA44" s="721"/>
      <c r="CB44" s="722"/>
      <c r="CD44" s="38" t="s">
        <v>609</v>
      </c>
      <c r="CE44" s="721"/>
      <c r="CF44" s="721"/>
      <c r="CG44" s="721"/>
      <c r="CH44" s="721"/>
      <c r="CI44" s="721"/>
      <c r="CJ44" s="721"/>
      <c r="CK44" s="721"/>
      <c r="CL44" s="721"/>
      <c r="CM44" s="721"/>
      <c r="CN44" s="721"/>
      <c r="CO44" s="721"/>
      <c r="CP44" s="721"/>
      <c r="CQ44" s="721"/>
      <c r="CR44" s="722"/>
    </row>
    <row r="45" spans="2:96" s="38" customFormat="1">
      <c r="B45" s="687" t="s">
        <v>725</v>
      </c>
      <c r="P45" s="724"/>
      <c r="R45" s="687" t="s">
        <v>725</v>
      </c>
      <c r="AF45" s="724"/>
      <c r="AH45" s="687" t="s">
        <v>725</v>
      </c>
      <c r="AV45" s="724"/>
      <c r="AX45" s="687" t="s">
        <v>725</v>
      </c>
      <c r="BL45" s="724"/>
      <c r="BN45" s="687" t="s">
        <v>725</v>
      </c>
      <c r="BO45" s="721"/>
      <c r="BP45" s="721"/>
      <c r="BQ45" s="721"/>
      <c r="BR45" s="721"/>
      <c r="BS45" s="721"/>
      <c r="BT45" s="721"/>
      <c r="BU45" s="721"/>
      <c r="BV45" s="721"/>
      <c r="BW45" s="721"/>
      <c r="BX45" s="721"/>
      <c r="BY45" s="721"/>
      <c r="BZ45" s="721"/>
      <c r="CA45" s="721"/>
      <c r="CB45" s="722"/>
      <c r="CD45" s="687" t="s">
        <v>725</v>
      </c>
      <c r="CR45" s="724"/>
    </row>
    <row r="46" spans="2:96">
      <c r="BO46" s="54"/>
      <c r="BP46" s="54"/>
      <c r="BQ46" s="54"/>
      <c r="BR46" s="54"/>
      <c r="BS46" s="54"/>
      <c r="BT46" s="54"/>
      <c r="BU46" s="54"/>
      <c r="BV46" s="54"/>
      <c r="BW46" s="54"/>
      <c r="BX46" s="54"/>
      <c r="BY46" s="54"/>
      <c r="BZ46" s="54"/>
      <c r="CA46" s="54"/>
      <c r="CB46" s="91"/>
    </row>
    <row r="47" spans="2:96">
      <c r="AV47"/>
    </row>
    <row r="48" spans="2:96">
      <c r="AV48"/>
    </row>
    <row r="49" spans="48:48">
      <c r="AV49"/>
    </row>
    <row r="50" spans="48:48">
      <c r="AV50"/>
    </row>
    <row r="51" spans="48:48">
      <c r="AV51"/>
    </row>
    <row r="52" spans="48:48">
      <c r="AV52"/>
    </row>
    <row r="53" spans="48:48">
      <c r="AV53"/>
    </row>
    <row r="54" spans="48:48">
      <c r="AV54"/>
    </row>
    <row r="55" spans="48:48">
      <c r="AV55"/>
    </row>
    <row r="56" spans="48:48">
      <c r="AV56"/>
    </row>
    <row r="57" spans="48:48">
      <c r="AV57"/>
    </row>
    <row r="58" spans="48:48">
      <c r="AV58"/>
    </row>
    <row r="59" spans="48:48">
      <c r="AV59"/>
    </row>
    <row r="60" spans="48:48">
      <c r="AV60"/>
    </row>
    <row r="61" spans="48:48">
      <c r="AV61"/>
    </row>
    <row r="62" spans="48:48">
      <c r="AV62"/>
    </row>
    <row r="63" spans="48:48">
      <c r="AV63"/>
    </row>
    <row r="64" spans="48:48">
      <c r="AV64"/>
    </row>
    <row r="65" spans="48:48">
      <c r="AV65"/>
    </row>
    <row r="66" spans="48:48">
      <c r="AV66"/>
    </row>
    <row r="67" spans="48:48">
      <c r="AV67"/>
    </row>
    <row r="68" spans="48:48">
      <c r="AV68"/>
    </row>
    <row r="69" spans="48:48">
      <c r="AV69"/>
    </row>
    <row r="70" spans="48:48">
      <c r="AV70"/>
    </row>
    <row r="71" spans="48:48">
      <c r="AV71"/>
    </row>
    <row r="72" spans="48:48">
      <c r="AV72"/>
    </row>
    <row r="73" spans="48:48">
      <c r="AV73"/>
    </row>
    <row r="74" spans="48:48">
      <c r="AV74"/>
    </row>
    <row r="75" spans="48:48">
      <c r="AV75"/>
    </row>
    <row r="76" spans="48:48">
      <c r="AV76"/>
    </row>
    <row r="77" spans="48:48">
      <c r="AV77"/>
    </row>
    <row r="78" spans="48:48">
      <c r="AV78"/>
    </row>
    <row r="79" spans="48:48">
      <c r="AV79"/>
    </row>
    <row r="80" spans="48:48">
      <c r="AV80"/>
    </row>
    <row r="81" spans="48:48">
      <c r="AV81"/>
    </row>
    <row r="82" spans="48:48">
      <c r="AV82"/>
    </row>
    <row r="83" spans="48:48">
      <c r="AV83"/>
    </row>
    <row r="84" spans="48:48">
      <c r="AV84"/>
    </row>
    <row r="85" spans="48:48">
      <c r="AV85"/>
    </row>
    <row r="86" spans="48:48">
      <c r="AV86"/>
    </row>
    <row r="87" spans="48:48">
      <c r="AV87"/>
    </row>
    <row r="88" spans="48:48">
      <c r="AV88"/>
    </row>
    <row r="89" spans="48:48">
      <c r="AV89"/>
    </row>
    <row r="90" spans="48:48">
      <c r="AV90"/>
    </row>
    <row r="91" spans="48:48">
      <c r="AV91"/>
    </row>
    <row r="92" spans="48:48">
      <c r="AV92"/>
    </row>
    <row r="93" spans="48:48">
      <c r="AV93"/>
    </row>
    <row r="94" spans="48:48">
      <c r="AV94"/>
    </row>
    <row r="95" spans="48:48">
      <c r="AV95"/>
    </row>
    <row r="96" spans="48:48">
      <c r="AV96"/>
    </row>
    <row r="97" spans="48:48">
      <c r="AV97"/>
    </row>
    <row r="98" spans="48:48">
      <c r="AV98"/>
    </row>
    <row r="99" spans="48:48">
      <c r="AV99"/>
    </row>
    <row r="100" spans="48:48">
      <c r="AV100"/>
    </row>
    <row r="101" spans="48:48">
      <c r="AV101"/>
    </row>
    <row r="102" spans="48:48">
      <c r="AV102"/>
    </row>
    <row r="103" spans="48:48">
      <c r="AV103"/>
    </row>
    <row r="104" spans="48:48">
      <c r="AV104"/>
    </row>
  </sheetData>
  <pageMargins left="0.59055118110236227" right="0.59055118110236227" top="0.78740157480314965" bottom="0.78740157480314965" header="0.39370078740157483" footer="0.39370078740157483"/>
  <pageSetup paperSize="9" scale="64" firstPageNumber="76" fitToWidth="6"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colBreaks count="5" manualBreakCount="5">
    <brk id="16" max="45" man="1"/>
    <brk id="32" max="45" man="1"/>
    <brk id="48" max="45" man="1"/>
    <brk id="64" max="45" man="1"/>
    <brk id="80" max="45" man="1"/>
  </colBreaks>
</worksheet>
</file>

<file path=xl/worksheets/sheet28.xml><?xml version="1.0" encoding="utf-8"?>
<worksheet xmlns="http://schemas.openxmlformats.org/spreadsheetml/2006/main" xmlns:r="http://schemas.openxmlformats.org/officeDocument/2006/relationships">
  <sheetPr>
    <tabColor rgb="FF00B050"/>
  </sheetPr>
  <dimension ref="A1:J194"/>
  <sheetViews>
    <sheetView zoomScaleNormal="100" workbookViewId="0">
      <selection activeCell="B2" sqref="B2"/>
    </sheetView>
  </sheetViews>
  <sheetFormatPr baseColWidth="10" defaultRowHeight="12.75"/>
  <cols>
    <col min="1" max="1" width="81.42578125" customWidth="1"/>
    <col min="2" max="7" width="17.28515625" customWidth="1"/>
    <col min="8" max="8" width="19.140625" customWidth="1"/>
    <col min="9" max="9" width="17.28515625" customWidth="1"/>
    <col min="10" max="10" width="18.28515625" customWidth="1"/>
  </cols>
  <sheetData>
    <row r="1" spans="1:10" ht="18">
      <c r="A1" s="10" t="s">
        <v>862</v>
      </c>
    </row>
    <row r="2" spans="1:10" ht="12.75" customHeight="1">
      <c r="A2" s="10"/>
    </row>
    <row r="3" spans="1:10" ht="12.75" customHeight="1">
      <c r="A3" s="109" t="s">
        <v>863</v>
      </c>
    </row>
    <row r="4" spans="1:10" ht="13.5" thickBot="1">
      <c r="A4" s="243"/>
      <c r="J4" s="721" t="s">
        <v>864</v>
      </c>
    </row>
    <row r="5" spans="1:10" ht="12.75" customHeight="1">
      <c r="A5" s="242" t="s">
        <v>865</v>
      </c>
      <c r="B5" s="842" t="s">
        <v>45</v>
      </c>
      <c r="C5" s="842" t="s">
        <v>46</v>
      </c>
      <c r="D5" s="842" t="s">
        <v>137</v>
      </c>
      <c r="E5" s="842" t="s">
        <v>138</v>
      </c>
      <c r="F5" s="842" t="s">
        <v>139</v>
      </c>
      <c r="G5" s="843">
        <v>100000</v>
      </c>
      <c r="H5" s="844" t="s">
        <v>276</v>
      </c>
      <c r="I5" s="844" t="s">
        <v>275</v>
      </c>
      <c r="J5" s="844" t="s">
        <v>266</v>
      </c>
    </row>
    <row r="6" spans="1:10" ht="12.75" customHeight="1">
      <c r="A6" s="241"/>
      <c r="B6" s="845" t="s">
        <v>47</v>
      </c>
      <c r="C6" s="845" t="s">
        <v>47</v>
      </c>
      <c r="D6" s="845" t="s">
        <v>47</v>
      </c>
      <c r="E6" s="845" t="s">
        <v>47</v>
      </c>
      <c r="F6" s="845" t="s">
        <v>47</v>
      </c>
      <c r="G6" s="845" t="s">
        <v>50</v>
      </c>
      <c r="H6" s="846" t="s">
        <v>866</v>
      </c>
      <c r="I6" s="846" t="s">
        <v>156</v>
      </c>
      <c r="J6" s="846" t="s">
        <v>160</v>
      </c>
    </row>
    <row r="7" spans="1:10" ht="12.75" customHeight="1" thickBot="1">
      <c r="A7" s="244"/>
      <c r="B7" s="847" t="s">
        <v>53</v>
      </c>
      <c r="C7" s="847" t="s">
        <v>49</v>
      </c>
      <c r="D7" s="847" t="s">
        <v>140</v>
      </c>
      <c r="E7" s="847" t="s">
        <v>141</v>
      </c>
      <c r="F7" s="847" t="s">
        <v>142</v>
      </c>
      <c r="G7" s="847" t="s">
        <v>143</v>
      </c>
      <c r="H7" s="848" t="s">
        <v>156</v>
      </c>
      <c r="I7" s="848" t="s">
        <v>143</v>
      </c>
      <c r="J7" s="848" t="s">
        <v>867</v>
      </c>
    </row>
    <row r="8" spans="1:10" ht="12.75" customHeight="1"/>
    <row r="9" spans="1:10" ht="14.25" customHeight="1">
      <c r="A9" s="849" t="s">
        <v>868</v>
      </c>
      <c r="B9" s="850">
        <v>1369.024917</v>
      </c>
      <c r="C9" s="850">
        <v>2842.4511389999998</v>
      </c>
      <c r="D9" s="850">
        <v>2619.536705</v>
      </c>
      <c r="E9" s="850">
        <v>3954.8866950000001</v>
      </c>
      <c r="F9" s="850">
        <v>2326.4053680000002</v>
      </c>
      <c r="G9" s="850">
        <v>3640.739908</v>
      </c>
      <c r="H9" s="851">
        <v>4211.4760560000004</v>
      </c>
      <c r="I9" s="851">
        <v>12541.568676000001</v>
      </c>
      <c r="J9" s="851">
        <v>16753.044732999999</v>
      </c>
    </row>
    <row r="10" spans="1:10" ht="14.25" customHeight="1">
      <c r="A10" s="852" t="s">
        <v>869</v>
      </c>
      <c r="B10" s="853">
        <v>1155.2090470000001</v>
      </c>
      <c r="C10" s="853">
        <v>2528.1749610000002</v>
      </c>
      <c r="D10" s="853">
        <v>2495.77601</v>
      </c>
      <c r="E10" s="853">
        <v>3786.997938</v>
      </c>
      <c r="F10" s="853">
        <v>2254.3045619999998</v>
      </c>
      <c r="G10" s="853">
        <v>3498.8471559999998</v>
      </c>
      <c r="H10" s="344">
        <v>3683.384008</v>
      </c>
      <c r="I10" s="344">
        <v>12035.925665999999</v>
      </c>
      <c r="J10" s="344">
        <v>15719.309675</v>
      </c>
    </row>
    <row r="11" spans="1:10" ht="14.25" customHeight="1">
      <c r="A11" s="854" t="s">
        <v>870</v>
      </c>
      <c r="B11" s="855">
        <v>45.751838999999997</v>
      </c>
      <c r="C11" s="855">
        <v>92.536832000000004</v>
      </c>
      <c r="D11" s="855">
        <v>99.781487999999996</v>
      </c>
      <c r="E11" s="855">
        <v>118.235696</v>
      </c>
      <c r="F11" s="855">
        <v>67.374605000000003</v>
      </c>
      <c r="G11" s="855">
        <v>119.273763</v>
      </c>
      <c r="H11" s="856">
        <v>138.28867199999999</v>
      </c>
      <c r="I11" s="856">
        <v>404.66555199999999</v>
      </c>
      <c r="J11" s="856">
        <v>542.95422399999995</v>
      </c>
    </row>
    <row r="12" spans="1:10" ht="14.25" customHeight="1">
      <c r="A12" s="852" t="s">
        <v>871</v>
      </c>
      <c r="B12" s="853">
        <v>0.27189000000000002</v>
      </c>
      <c r="C12" s="853">
        <v>2.36192</v>
      </c>
      <c r="D12" s="853">
        <v>3.90246</v>
      </c>
      <c r="E12" s="853">
        <v>6.8258020000000004</v>
      </c>
      <c r="F12" s="853">
        <v>4.7273449999999997</v>
      </c>
      <c r="G12" s="853">
        <v>22.575488</v>
      </c>
      <c r="H12" s="344">
        <v>2.6338089999999998</v>
      </c>
      <c r="I12" s="344">
        <v>38.031095000000001</v>
      </c>
      <c r="J12" s="344">
        <v>40.664904</v>
      </c>
    </row>
    <row r="13" spans="1:10" s="8" customFormat="1" ht="14.25" customHeight="1">
      <c r="A13" s="857" t="s">
        <v>872</v>
      </c>
      <c r="B13" s="858">
        <v>123.708609</v>
      </c>
      <c r="C13" s="858">
        <v>299.831974</v>
      </c>
      <c r="D13" s="858">
        <v>348.71994100000001</v>
      </c>
      <c r="E13" s="858">
        <v>537.50186399999996</v>
      </c>
      <c r="F13" s="858">
        <v>391.769409</v>
      </c>
      <c r="G13" s="858">
        <v>662.96925399999998</v>
      </c>
      <c r="H13" s="859">
        <v>423.54058400000002</v>
      </c>
      <c r="I13" s="859">
        <v>1940.960468</v>
      </c>
      <c r="J13" s="859">
        <v>2364.5010520000001</v>
      </c>
    </row>
    <row r="14" spans="1:10" ht="14.25" customHeight="1">
      <c r="A14" s="852" t="s">
        <v>873</v>
      </c>
      <c r="B14" s="853">
        <v>64.921584999999993</v>
      </c>
      <c r="C14" s="853">
        <v>173.809382</v>
      </c>
      <c r="D14" s="853">
        <v>228.13107500000001</v>
      </c>
      <c r="E14" s="853">
        <v>345.58274399999999</v>
      </c>
      <c r="F14" s="853">
        <v>231.43947299999999</v>
      </c>
      <c r="G14" s="853">
        <v>420.69519100000002</v>
      </c>
      <c r="H14" s="344">
        <v>238.730966</v>
      </c>
      <c r="I14" s="344">
        <v>1225.8484820000001</v>
      </c>
      <c r="J14" s="344">
        <v>1464.579448</v>
      </c>
    </row>
    <row r="15" spans="1:10" ht="14.25" customHeight="1">
      <c r="A15" s="854" t="s">
        <v>874</v>
      </c>
      <c r="B15" s="855">
        <v>38.207523000000002</v>
      </c>
      <c r="C15" s="855">
        <v>86.101220999999995</v>
      </c>
      <c r="D15" s="855">
        <v>101.393809</v>
      </c>
      <c r="E15" s="855">
        <v>158.41301899999999</v>
      </c>
      <c r="F15" s="855">
        <v>125.166805</v>
      </c>
      <c r="G15" s="855">
        <v>197.17246900000001</v>
      </c>
      <c r="H15" s="856">
        <v>124.308744</v>
      </c>
      <c r="I15" s="856">
        <v>582.14610100000004</v>
      </c>
      <c r="J15" s="856">
        <v>706.45484599999997</v>
      </c>
    </row>
    <row r="16" spans="1:10" ht="14.25" customHeight="1">
      <c r="A16" s="852" t="s">
        <v>875</v>
      </c>
      <c r="B16" s="853">
        <v>5.4405150000000004</v>
      </c>
      <c r="C16" s="853">
        <v>11.9305</v>
      </c>
      <c r="D16" s="853">
        <v>7.4734749999999996</v>
      </c>
      <c r="E16" s="853">
        <v>20.187555</v>
      </c>
      <c r="F16" s="853">
        <v>22.358086</v>
      </c>
      <c r="G16" s="853">
        <v>22.21162</v>
      </c>
      <c r="H16" s="344">
        <v>17.371016000000001</v>
      </c>
      <c r="I16" s="344">
        <v>72.230735999999993</v>
      </c>
      <c r="J16" s="344">
        <v>89.601750999999993</v>
      </c>
    </row>
    <row r="17" spans="1:10" ht="14.25" customHeight="1">
      <c r="A17" s="860" t="s">
        <v>876</v>
      </c>
      <c r="B17" s="855">
        <v>3.6046809999999998</v>
      </c>
      <c r="C17" s="855">
        <v>9.7911610000000007</v>
      </c>
      <c r="D17" s="855">
        <v>8.5444560000000003</v>
      </c>
      <c r="E17" s="855">
        <v>10.936094000000001</v>
      </c>
      <c r="F17" s="855">
        <v>12.805046000000001</v>
      </c>
      <c r="G17" s="855">
        <v>22.889975</v>
      </c>
      <c r="H17" s="856">
        <v>13.395842</v>
      </c>
      <c r="I17" s="856">
        <v>55.17557</v>
      </c>
      <c r="J17" s="856">
        <v>68.571411999999995</v>
      </c>
    </row>
    <row r="18" spans="1:10" s="8" customFormat="1" ht="14.25" customHeight="1">
      <c r="A18" s="861" t="s">
        <v>877</v>
      </c>
      <c r="B18" s="862">
        <v>525.36795199999995</v>
      </c>
      <c r="C18" s="862">
        <v>1258.9024830000001</v>
      </c>
      <c r="D18" s="862">
        <v>1350.7762769999999</v>
      </c>
      <c r="E18" s="862">
        <v>2048.9850310000002</v>
      </c>
      <c r="F18" s="862">
        <v>1196.2973380000001</v>
      </c>
      <c r="G18" s="862">
        <v>2160.924141</v>
      </c>
      <c r="H18" s="863">
        <v>1784.2704349999999</v>
      </c>
      <c r="I18" s="863">
        <v>6756.9827869999999</v>
      </c>
      <c r="J18" s="863">
        <v>8541.2532219999994</v>
      </c>
    </row>
    <row r="19" spans="1:10" ht="14.25" customHeight="1">
      <c r="A19" s="854" t="s">
        <v>878</v>
      </c>
      <c r="B19" s="855">
        <v>24.443092</v>
      </c>
      <c r="C19" s="855">
        <v>86.969397999999998</v>
      </c>
      <c r="D19" s="855">
        <v>162.55809099999999</v>
      </c>
      <c r="E19" s="855">
        <v>336.17902600000002</v>
      </c>
      <c r="F19" s="855">
        <v>180.58599799999999</v>
      </c>
      <c r="G19" s="855">
        <v>354.094247</v>
      </c>
      <c r="H19" s="856">
        <v>111.412491</v>
      </c>
      <c r="I19" s="856">
        <v>1033.4173619999999</v>
      </c>
      <c r="J19" s="856">
        <v>1144.829853</v>
      </c>
    </row>
    <row r="20" spans="1:10" ht="14.25" customHeight="1">
      <c r="A20" s="852" t="s">
        <v>879</v>
      </c>
      <c r="B20" s="853">
        <v>248.28671499999999</v>
      </c>
      <c r="C20" s="853">
        <v>633.04565300000002</v>
      </c>
      <c r="D20" s="853">
        <v>667.45360800000003</v>
      </c>
      <c r="E20" s="853">
        <v>1003.92731</v>
      </c>
      <c r="F20" s="853">
        <v>627.45616700000005</v>
      </c>
      <c r="G20" s="853">
        <v>1225.4234690000001</v>
      </c>
      <c r="H20" s="344">
        <v>881.33236799999997</v>
      </c>
      <c r="I20" s="344">
        <v>3524.260554</v>
      </c>
      <c r="J20" s="344">
        <v>4405.5929230000002</v>
      </c>
    </row>
    <row r="21" spans="1:10" ht="14.25" customHeight="1">
      <c r="A21" s="860" t="s">
        <v>880</v>
      </c>
      <c r="B21" s="855">
        <v>2.2824279999999999</v>
      </c>
      <c r="C21" s="855">
        <v>5.1071569999999999</v>
      </c>
      <c r="D21" s="855">
        <v>6.4797940000000001</v>
      </c>
      <c r="E21" s="855">
        <v>4.0820290000000004</v>
      </c>
      <c r="F21" s="855">
        <v>2.6797780000000002</v>
      </c>
      <c r="G21" s="855">
        <v>14.563534000000001</v>
      </c>
      <c r="H21" s="856">
        <v>7.3895840000000002</v>
      </c>
      <c r="I21" s="856">
        <v>27.805136000000001</v>
      </c>
      <c r="J21" s="856">
        <v>35.194719999999997</v>
      </c>
    </row>
    <row r="22" spans="1:10" ht="14.25" customHeight="1">
      <c r="A22" s="852" t="s">
        <v>881</v>
      </c>
      <c r="B22" s="853">
        <v>1.263118</v>
      </c>
      <c r="C22" s="853">
        <v>1.6979759999999999</v>
      </c>
      <c r="D22" s="853">
        <v>2.8468239999999998</v>
      </c>
      <c r="E22" s="853">
        <v>7.1528999999999998</v>
      </c>
      <c r="F22" s="853">
        <v>11.981868</v>
      </c>
      <c r="G22" s="853">
        <v>57.256585000000001</v>
      </c>
      <c r="H22" s="344">
        <v>2.9610940000000001</v>
      </c>
      <c r="I22" s="344">
        <v>79.238176999999993</v>
      </c>
      <c r="J22" s="344">
        <v>82.199271999999993</v>
      </c>
    </row>
    <row r="23" spans="1:10" ht="14.25" customHeight="1">
      <c r="A23" s="854" t="s">
        <v>882</v>
      </c>
      <c r="B23" s="855">
        <v>156.5855</v>
      </c>
      <c r="C23" s="855">
        <v>382.61104599999999</v>
      </c>
      <c r="D23" s="855">
        <v>430.336613</v>
      </c>
      <c r="E23" s="855">
        <v>585.83816200000001</v>
      </c>
      <c r="F23" s="855">
        <v>304.391212</v>
      </c>
      <c r="G23" s="855">
        <v>393.00071800000001</v>
      </c>
      <c r="H23" s="856">
        <v>539.19654600000001</v>
      </c>
      <c r="I23" s="856">
        <v>1713.5667060000001</v>
      </c>
      <c r="J23" s="856">
        <v>2252.7632509999999</v>
      </c>
    </row>
    <row r="24" spans="1:10" ht="14.25" customHeight="1">
      <c r="A24" s="852" t="s">
        <v>883</v>
      </c>
      <c r="B24" s="853">
        <v>16.881298999999999</v>
      </c>
      <c r="C24" s="853">
        <v>55.323557999999998</v>
      </c>
      <c r="D24" s="853">
        <v>73.118711000000005</v>
      </c>
      <c r="E24" s="853">
        <v>106.879904</v>
      </c>
      <c r="F24" s="853">
        <v>69.202314999999999</v>
      </c>
      <c r="G24" s="853">
        <v>116.585587</v>
      </c>
      <c r="H24" s="344">
        <v>72.204856000000007</v>
      </c>
      <c r="I24" s="344">
        <v>365.786517</v>
      </c>
      <c r="J24" s="344">
        <v>437.99137300000001</v>
      </c>
    </row>
    <row r="25" spans="1:10" s="8" customFormat="1" ht="14.25" customHeight="1">
      <c r="A25" s="857" t="s">
        <v>884</v>
      </c>
      <c r="B25" s="858">
        <v>145.456908</v>
      </c>
      <c r="C25" s="858">
        <v>472.22217499999999</v>
      </c>
      <c r="D25" s="858">
        <v>619.27699399999995</v>
      </c>
      <c r="E25" s="858">
        <v>973.14882599999999</v>
      </c>
      <c r="F25" s="858">
        <v>572.76785800000005</v>
      </c>
      <c r="G25" s="858">
        <v>1431.304369</v>
      </c>
      <c r="H25" s="859">
        <v>617.67908299999999</v>
      </c>
      <c r="I25" s="859">
        <v>3596.4980479999999</v>
      </c>
      <c r="J25" s="859">
        <v>4214.17713</v>
      </c>
    </row>
    <row r="26" spans="1:10" s="69" customFormat="1" ht="14.25" customHeight="1">
      <c r="A26" s="864" t="s">
        <v>878</v>
      </c>
      <c r="B26" s="865">
        <v>13.768519</v>
      </c>
      <c r="C26" s="865">
        <v>46.584778</v>
      </c>
      <c r="D26" s="865">
        <v>72.324927000000002</v>
      </c>
      <c r="E26" s="865">
        <v>110.48439</v>
      </c>
      <c r="F26" s="865">
        <v>55.333235999999999</v>
      </c>
      <c r="G26" s="865">
        <v>97.964268000000004</v>
      </c>
      <c r="H26" s="424">
        <v>60.353296999999998</v>
      </c>
      <c r="I26" s="424">
        <v>336.10682100000002</v>
      </c>
      <c r="J26" s="424">
        <v>396.46011800000002</v>
      </c>
    </row>
    <row r="27" spans="1:10" s="8" customFormat="1" ht="14.25" customHeight="1">
      <c r="A27" s="854" t="s">
        <v>885</v>
      </c>
      <c r="B27" s="855">
        <v>62.069701999999999</v>
      </c>
      <c r="C27" s="855">
        <v>242.31026499999999</v>
      </c>
      <c r="D27" s="855">
        <v>359.84025600000001</v>
      </c>
      <c r="E27" s="855">
        <v>549.62248499999998</v>
      </c>
      <c r="F27" s="855">
        <v>326.11456199999998</v>
      </c>
      <c r="G27" s="855">
        <v>796.74560599999995</v>
      </c>
      <c r="H27" s="856">
        <v>304.37996800000002</v>
      </c>
      <c r="I27" s="856">
        <v>2032.322909</v>
      </c>
      <c r="J27" s="856">
        <v>2336.7028770000002</v>
      </c>
    </row>
    <row r="28" spans="1:10" ht="14.25" customHeight="1">
      <c r="A28" s="864" t="s">
        <v>886</v>
      </c>
      <c r="B28" s="865">
        <v>51.256171999999999</v>
      </c>
      <c r="C28" s="865">
        <v>145.82674800000001</v>
      </c>
      <c r="D28" s="865">
        <v>183.880303</v>
      </c>
      <c r="E28" s="865">
        <v>310.02923199999998</v>
      </c>
      <c r="F28" s="865">
        <v>191.31978899999999</v>
      </c>
      <c r="G28" s="865">
        <v>536.59449600000005</v>
      </c>
      <c r="H28" s="424">
        <v>197.08292</v>
      </c>
      <c r="I28" s="424">
        <v>1221.8238200000001</v>
      </c>
      <c r="J28" s="424">
        <v>1418.9067399999999</v>
      </c>
    </row>
    <row r="29" spans="1:10" s="8" customFormat="1" ht="14.25" customHeight="1">
      <c r="A29" s="857" t="s">
        <v>887</v>
      </c>
      <c r="B29" s="858">
        <v>268.92973499999999</v>
      </c>
      <c r="C29" s="858">
        <v>741.74964199999999</v>
      </c>
      <c r="D29" s="858">
        <v>901.72136599999999</v>
      </c>
      <c r="E29" s="858">
        <v>1541.191812</v>
      </c>
      <c r="F29" s="858">
        <v>933.96943899999997</v>
      </c>
      <c r="G29" s="858">
        <v>1139.7437500000001</v>
      </c>
      <c r="H29" s="859">
        <v>1010.679376</v>
      </c>
      <c r="I29" s="859">
        <v>4516.6263669999998</v>
      </c>
      <c r="J29" s="859">
        <v>5527.3057440000002</v>
      </c>
    </row>
    <row r="30" spans="1:10" ht="14.25" customHeight="1">
      <c r="A30" s="852" t="s">
        <v>878</v>
      </c>
      <c r="B30" s="853">
        <v>18.89265</v>
      </c>
      <c r="C30" s="853">
        <v>71.823312999999999</v>
      </c>
      <c r="D30" s="853">
        <v>163.69809799999999</v>
      </c>
      <c r="E30" s="853">
        <v>334.88970899999998</v>
      </c>
      <c r="F30" s="853">
        <v>194.63536500000001</v>
      </c>
      <c r="G30" s="853">
        <v>303.42685399999999</v>
      </c>
      <c r="H30" s="344">
        <v>90.715963000000002</v>
      </c>
      <c r="I30" s="344">
        <v>996.65002600000003</v>
      </c>
      <c r="J30" s="344">
        <v>1087.3659889999999</v>
      </c>
    </row>
    <row r="31" spans="1:10" s="8" customFormat="1" ht="14.25" customHeight="1">
      <c r="A31" s="854" t="s">
        <v>888</v>
      </c>
      <c r="B31" s="855">
        <v>99.867148999999998</v>
      </c>
      <c r="C31" s="855">
        <v>264.78153700000001</v>
      </c>
      <c r="D31" s="855">
        <v>332.533477</v>
      </c>
      <c r="E31" s="855">
        <v>478.55647599999998</v>
      </c>
      <c r="F31" s="855">
        <v>270.39009700000003</v>
      </c>
      <c r="G31" s="855">
        <v>427.87755199999998</v>
      </c>
      <c r="H31" s="856">
        <v>364.648685</v>
      </c>
      <c r="I31" s="856">
        <v>1509.357602</v>
      </c>
      <c r="J31" s="856">
        <v>1874.0062869999999</v>
      </c>
    </row>
    <row r="32" spans="1:10" s="69" customFormat="1" ht="14.25" customHeight="1">
      <c r="A32" s="852" t="s">
        <v>889</v>
      </c>
      <c r="B32" s="853">
        <v>119.347756</v>
      </c>
      <c r="C32" s="853">
        <v>353.15414900000002</v>
      </c>
      <c r="D32" s="853">
        <v>400.44896699999998</v>
      </c>
      <c r="E32" s="853">
        <v>724.85288700000001</v>
      </c>
      <c r="F32" s="853">
        <v>468.94097799999997</v>
      </c>
      <c r="G32" s="853">
        <v>408.43934400000001</v>
      </c>
      <c r="H32" s="344">
        <v>472.50190500000002</v>
      </c>
      <c r="I32" s="344">
        <v>2002.682176</v>
      </c>
      <c r="J32" s="344">
        <v>2475.1840809999999</v>
      </c>
    </row>
    <row r="33" spans="1:10" s="8" customFormat="1" ht="14.25" customHeight="1">
      <c r="A33" s="857" t="s">
        <v>890</v>
      </c>
      <c r="B33" s="858">
        <v>155.824409</v>
      </c>
      <c r="C33" s="858">
        <v>599.62194899999997</v>
      </c>
      <c r="D33" s="858">
        <v>823.83116900000005</v>
      </c>
      <c r="E33" s="858">
        <v>1556.737492</v>
      </c>
      <c r="F33" s="858">
        <v>1001.80683</v>
      </c>
      <c r="G33" s="858">
        <v>2355.329103</v>
      </c>
      <c r="H33" s="859">
        <v>755.44635800000003</v>
      </c>
      <c r="I33" s="859">
        <v>5737.7045939999998</v>
      </c>
      <c r="J33" s="859">
        <v>6493.1509530000003</v>
      </c>
    </row>
    <row r="34" spans="1:10" ht="14.25" customHeight="1">
      <c r="A34" s="852" t="s">
        <v>891</v>
      </c>
      <c r="B34" s="853">
        <v>31.372651000000001</v>
      </c>
      <c r="C34" s="853">
        <v>171.722804</v>
      </c>
      <c r="D34" s="853">
        <v>291.53281099999998</v>
      </c>
      <c r="E34" s="853">
        <v>497.986493</v>
      </c>
      <c r="F34" s="853">
        <v>323.47312699999998</v>
      </c>
      <c r="G34" s="853">
        <v>1106.2173029999999</v>
      </c>
      <c r="H34" s="344">
        <v>203.09545499999999</v>
      </c>
      <c r="I34" s="344">
        <v>2219.209734</v>
      </c>
      <c r="J34" s="344">
        <v>2422.3051890000002</v>
      </c>
    </row>
    <row r="35" spans="1:10" s="8" customFormat="1" ht="14.25" customHeight="1">
      <c r="A35" s="854" t="s">
        <v>892</v>
      </c>
      <c r="B35" s="855">
        <v>1.14079</v>
      </c>
      <c r="C35" s="855">
        <v>2.584854</v>
      </c>
      <c r="D35" s="855">
        <v>13.026738</v>
      </c>
      <c r="E35" s="855">
        <v>77.063473000000002</v>
      </c>
      <c r="F35" s="855">
        <v>74.335639</v>
      </c>
      <c r="G35" s="855">
        <v>33.886237999999999</v>
      </c>
      <c r="H35" s="856">
        <v>3.725644</v>
      </c>
      <c r="I35" s="856">
        <v>198.31208799999999</v>
      </c>
      <c r="J35" s="856">
        <v>202.037733</v>
      </c>
    </row>
    <row r="36" spans="1:10" ht="14.25" customHeight="1">
      <c r="A36" s="864" t="s">
        <v>893</v>
      </c>
      <c r="B36" s="865">
        <v>83.07123</v>
      </c>
      <c r="C36" s="865">
        <v>299.96478100000002</v>
      </c>
      <c r="D36" s="865">
        <v>399.58068900000001</v>
      </c>
      <c r="E36" s="865">
        <v>783.43885999999998</v>
      </c>
      <c r="F36" s="865">
        <v>475.06680599999999</v>
      </c>
      <c r="G36" s="865">
        <v>1022.501559</v>
      </c>
      <c r="H36" s="424">
        <v>383.03601099999997</v>
      </c>
      <c r="I36" s="424">
        <v>2680.5879129999998</v>
      </c>
      <c r="J36" s="424">
        <v>3063.623924</v>
      </c>
    </row>
    <row r="37" spans="1:10" ht="14.25" customHeight="1">
      <c r="A37" s="866" t="s">
        <v>894</v>
      </c>
      <c r="B37" s="855">
        <v>0.45658500000000002</v>
      </c>
      <c r="C37" s="855">
        <v>1.2403</v>
      </c>
      <c r="D37" s="855">
        <v>1.214358</v>
      </c>
      <c r="E37" s="855">
        <v>3.735614</v>
      </c>
      <c r="F37" s="855">
        <v>5.7698029999999996</v>
      </c>
      <c r="G37" s="855">
        <v>7.7956250000000002</v>
      </c>
      <c r="H37" s="856">
        <v>1.696885</v>
      </c>
      <c r="I37" s="856">
        <v>18.515401000000001</v>
      </c>
      <c r="J37" s="856">
        <v>20.212285999999999</v>
      </c>
    </row>
    <row r="38" spans="1:10" ht="14.25" customHeight="1">
      <c r="A38" s="864" t="s">
        <v>895</v>
      </c>
      <c r="B38" s="853">
        <v>8.3213069999999991</v>
      </c>
      <c r="C38" s="853">
        <v>24.115704000000001</v>
      </c>
      <c r="D38" s="853">
        <v>37.528511000000002</v>
      </c>
      <c r="E38" s="853">
        <v>77.025963000000004</v>
      </c>
      <c r="F38" s="853">
        <v>41.676884000000001</v>
      </c>
      <c r="G38" s="853">
        <v>52.942874000000003</v>
      </c>
      <c r="H38" s="344">
        <v>32.437012000000003</v>
      </c>
      <c r="I38" s="344">
        <v>209.17423099999999</v>
      </c>
      <c r="J38" s="344">
        <v>241.611243</v>
      </c>
    </row>
    <row r="39" spans="1:10" ht="14.25" customHeight="1">
      <c r="A39" s="866" t="s">
        <v>896</v>
      </c>
      <c r="B39" s="867">
        <v>14.717268000000001</v>
      </c>
      <c r="C39" s="867">
        <v>60.990952999999998</v>
      </c>
      <c r="D39" s="867">
        <v>76.269220000000004</v>
      </c>
      <c r="E39" s="867">
        <v>113.524867</v>
      </c>
      <c r="F39" s="867">
        <v>81.484572</v>
      </c>
      <c r="G39" s="867">
        <v>131.98550399999999</v>
      </c>
      <c r="H39" s="868">
        <v>75.708220999999995</v>
      </c>
      <c r="I39" s="868">
        <v>403.264163</v>
      </c>
      <c r="J39" s="868">
        <v>478.97238399999998</v>
      </c>
    </row>
    <row r="40" spans="1:10" s="8" customFormat="1" ht="14.25" customHeight="1">
      <c r="A40" s="869" t="s">
        <v>897</v>
      </c>
      <c r="B40" s="870">
        <v>15.712249999999999</v>
      </c>
      <c r="C40" s="870">
        <v>29.843947</v>
      </c>
      <c r="D40" s="870">
        <v>24.453855000000001</v>
      </c>
      <c r="E40" s="870">
        <v>43.263027999999998</v>
      </c>
      <c r="F40" s="870">
        <v>30.47167</v>
      </c>
      <c r="G40" s="870">
        <v>69.176936999999995</v>
      </c>
      <c r="H40" s="871">
        <v>45.556196999999997</v>
      </c>
      <c r="I40" s="871">
        <v>167.365489</v>
      </c>
      <c r="J40" s="871">
        <v>212.92168599999999</v>
      </c>
    </row>
    <row r="41" spans="1:10" ht="14.25" customHeight="1">
      <c r="A41" s="866" t="s">
        <v>878</v>
      </c>
      <c r="B41" s="867">
        <v>4.43302</v>
      </c>
      <c r="C41" s="867">
        <v>8.8475809999999999</v>
      </c>
      <c r="D41" s="867">
        <v>6.3930629999999997</v>
      </c>
      <c r="E41" s="867">
        <v>18.882649000000001</v>
      </c>
      <c r="F41" s="867">
        <v>17.212271000000001</v>
      </c>
      <c r="G41" s="867">
        <v>37.471091999999999</v>
      </c>
      <c r="H41" s="868">
        <v>13.2806</v>
      </c>
      <c r="I41" s="868">
        <v>79.959074999999999</v>
      </c>
      <c r="J41" s="868">
        <v>93.239676000000003</v>
      </c>
    </row>
    <row r="42" spans="1:10" ht="14.25" customHeight="1">
      <c r="A42" s="864" t="s">
        <v>898</v>
      </c>
      <c r="B42" s="865">
        <v>10.07897</v>
      </c>
      <c r="C42" s="865">
        <v>19.470192000000001</v>
      </c>
      <c r="D42" s="865">
        <v>17.927806</v>
      </c>
      <c r="E42" s="865">
        <v>24.380378</v>
      </c>
      <c r="F42" s="865">
        <v>13.259399</v>
      </c>
      <c r="G42" s="865">
        <v>31.705845</v>
      </c>
      <c r="H42" s="424">
        <v>29.549163</v>
      </c>
      <c r="I42" s="424">
        <v>87.273428999999993</v>
      </c>
      <c r="J42" s="424">
        <v>116.822592</v>
      </c>
    </row>
    <row r="43" spans="1:10" s="8" customFormat="1" ht="14.25" customHeight="1">
      <c r="A43" s="872" t="s">
        <v>899</v>
      </c>
      <c r="B43" s="873">
        <v>429.78401200000002</v>
      </c>
      <c r="C43" s="873">
        <v>916.67687899999999</v>
      </c>
      <c r="D43" s="873">
        <v>938.81203200000004</v>
      </c>
      <c r="E43" s="873">
        <v>1285.852519</v>
      </c>
      <c r="F43" s="873">
        <v>835.47444299999995</v>
      </c>
      <c r="G43" s="873">
        <v>1600.83143</v>
      </c>
      <c r="H43" s="874">
        <v>1346.4608909999999</v>
      </c>
      <c r="I43" s="874">
        <v>4660.9704229999998</v>
      </c>
      <c r="J43" s="874">
        <v>6007.4313140000004</v>
      </c>
    </row>
    <row r="44" spans="1:10" s="8" customFormat="1" ht="14.25" customHeight="1">
      <c r="A44" s="864" t="s">
        <v>878</v>
      </c>
      <c r="B44" s="865">
        <v>151.60070200000001</v>
      </c>
      <c r="C44" s="865">
        <v>274.52500600000002</v>
      </c>
      <c r="D44" s="865">
        <v>255.65935400000001</v>
      </c>
      <c r="E44" s="865">
        <v>324.67970400000002</v>
      </c>
      <c r="F44" s="865">
        <v>157.33575300000001</v>
      </c>
      <c r="G44" s="865">
        <v>251.490184</v>
      </c>
      <c r="H44" s="424">
        <v>426.12570799999997</v>
      </c>
      <c r="I44" s="424">
        <v>989.16499599999997</v>
      </c>
      <c r="J44" s="424">
        <v>1415.290704</v>
      </c>
    </row>
    <row r="45" spans="1:10" ht="14.25" customHeight="1">
      <c r="A45" s="866" t="s">
        <v>900</v>
      </c>
      <c r="B45" s="867">
        <v>9.996162</v>
      </c>
      <c r="C45" s="867">
        <v>21.164497000000001</v>
      </c>
      <c r="D45" s="867">
        <v>22.520212999999998</v>
      </c>
      <c r="E45" s="867">
        <v>32.020366000000003</v>
      </c>
      <c r="F45" s="867">
        <v>23.362148999999999</v>
      </c>
      <c r="G45" s="867">
        <v>45.920878000000002</v>
      </c>
      <c r="H45" s="868">
        <v>31.160658000000002</v>
      </c>
      <c r="I45" s="868">
        <v>123.823606</v>
      </c>
      <c r="J45" s="868">
        <v>154.984264</v>
      </c>
    </row>
    <row r="46" spans="1:10" s="69" customFormat="1" ht="14.25" customHeight="1">
      <c r="A46" s="864" t="s">
        <v>901</v>
      </c>
      <c r="B46" s="865">
        <v>22.660602999999998</v>
      </c>
      <c r="C46" s="865">
        <v>62.474032000000001</v>
      </c>
      <c r="D46" s="865">
        <v>126.303349</v>
      </c>
      <c r="E46" s="865">
        <v>220.734647</v>
      </c>
      <c r="F46" s="865">
        <v>227.235996</v>
      </c>
      <c r="G46" s="865">
        <v>651.90836899999999</v>
      </c>
      <c r="H46" s="424">
        <v>85.134636</v>
      </c>
      <c r="I46" s="424">
        <v>1226.1823609999999</v>
      </c>
      <c r="J46" s="424">
        <v>1311.3169969999999</v>
      </c>
    </row>
    <row r="47" spans="1:10" s="8" customFormat="1" ht="14.25" customHeight="1">
      <c r="A47" s="866" t="s">
        <v>902</v>
      </c>
      <c r="B47" s="867">
        <v>43.415689</v>
      </c>
      <c r="C47" s="867">
        <v>107.243937</v>
      </c>
      <c r="D47" s="867">
        <v>115.348258</v>
      </c>
      <c r="E47" s="867">
        <v>144.090386</v>
      </c>
      <c r="F47" s="867">
        <v>84.488202999999999</v>
      </c>
      <c r="G47" s="867">
        <v>110.37318</v>
      </c>
      <c r="H47" s="868">
        <v>150.659626</v>
      </c>
      <c r="I47" s="868">
        <v>454.300027</v>
      </c>
      <c r="J47" s="868">
        <v>604.959653</v>
      </c>
    </row>
    <row r="48" spans="1:10" s="69" customFormat="1" ht="14.25" customHeight="1">
      <c r="A48" s="852" t="s">
        <v>903</v>
      </c>
      <c r="B48" s="853">
        <v>115.07875900000001</v>
      </c>
      <c r="C48" s="853">
        <v>296.53918099999999</v>
      </c>
      <c r="D48" s="853">
        <v>344.40084200000001</v>
      </c>
      <c r="E48" s="853">
        <v>446.33902</v>
      </c>
      <c r="F48" s="853">
        <v>268.46876600000002</v>
      </c>
      <c r="G48" s="853">
        <v>413.52080599999999</v>
      </c>
      <c r="H48" s="344">
        <v>411.61794099999997</v>
      </c>
      <c r="I48" s="344">
        <v>1472.729433</v>
      </c>
      <c r="J48" s="344">
        <v>1884.3473730000001</v>
      </c>
    </row>
    <row r="49" spans="1:10" ht="14.25" customHeight="1">
      <c r="A49" s="854" t="s">
        <v>904</v>
      </c>
      <c r="B49" s="855">
        <v>30.830867000000001</v>
      </c>
      <c r="C49" s="855">
        <v>68.649573000000004</v>
      </c>
      <c r="D49" s="855">
        <v>63.465544000000001</v>
      </c>
      <c r="E49" s="855">
        <v>111.363305</v>
      </c>
      <c r="F49" s="855">
        <v>74.572023000000002</v>
      </c>
      <c r="G49" s="855">
        <v>127.618013</v>
      </c>
      <c r="H49" s="856">
        <v>99.480440000000002</v>
      </c>
      <c r="I49" s="856">
        <v>377.01888400000001</v>
      </c>
      <c r="J49" s="856">
        <v>476.499324</v>
      </c>
    </row>
    <row r="50" spans="1:10" s="8" customFormat="1" ht="14.25" customHeight="1">
      <c r="A50" s="861" t="s">
        <v>905</v>
      </c>
      <c r="B50" s="862">
        <v>99.940044999999998</v>
      </c>
      <c r="C50" s="862">
        <v>250.63309599999999</v>
      </c>
      <c r="D50" s="862">
        <v>266.48337900000001</v>
      </c>
      <c r="E50" s="862">
        <v>326.005943</v>
      </c>
      <c r="F50" s="862">
        <v>187.899722</v>
      </c>
      <c r="G50" s="862">
        <v>238.88655399999999</v>
      </c>
      <c r="H50" s="863">
        <v>350.57314100000002</v>
      </c>
      <c r="I50" s="863">
        <v>1019.2755979999999</v>
      </c>
      <c r="J50" s="863">
        <v>1369.848739</v>
      </c>
    </row>
    <row r="51" spans="1:10" ht="14.25" customHeight="1">
      <c r="A51" s="854" t="s">
        <v>906</v>
      </c>
      <c r="B51" s="855">
        <v>6.4732419999999999</v>
      </c>
      <c r="C51" s="855">
        <v>18.417503</v>
      </c>
      <c r="D51" s="855">
        <v>16.76286</v>
      </c>
      <c r="E51" s="855">
        <v>15.992120999999999</v>
      </c>
      <c r="F51" s="855">
        <v>4.8048630000000001</v>
      </c>
      <c r="G51" s="855">
        <v>4.0481059999999998</v>
      </c>
      <c r="H51" s="856">
        <v>24.890744999999999</v>
      </c>
      <c r="I51" s="856">
        <v>41.607951</v>
      </c>
      <c r="J51" s="856">
        <v>66.498695999999995</v>
      </c>
    </row>
    <row r="52" spans="1:10" ht="14.25" customHeight="1">
      <c r="A52" s="852" t="s">
        <v>907</v>
      </c>
      <c r="B52" s="853">
        <v>3.4907050000000002</v>
      </c>
      <c r="C52" s="853">
        <v>7.7177150000000001</v>
      </c>
      <c r="D52" s="853">
        <v>20.394742000000001</v>
      </c>
      <c r="E52" s="853">
        <v>12.956056999999999</v>
      </c>
      <c r="F52" s="853">
        <v>2.419591</v>
      </c>
      <c r="G52" s="853">
        <v>3.551491</v>
      </c>
      <c r="H52" s="344">
        <v>11.20842</v>
      </c>
      <c r="I52" s="344">
        <v>39.321880999999998</v>
      </c>
      <c r="J52" s="344">
        <v>50.530301000000001</v>
      </c>
    </row>
    <row r="53" spans="1:10" ht="14.25" customHeight="1">
      <c r="A53" s="854" t="s">
        <v>908</v>
      </c>
      <c r="B53" s="855">
        <v>78.810124999999999</v>
      </c>
      <c r="C53" s="855">
        <v>198.64397099999999</v>
      </c>
      <c r="D53" s="855">
        <v>205.94978699999999</v>
      </c>
      <c r="E53" s="855">
        <v>242.89832000000001</v>
      </c>
      <c r="F53" s="855">
        <v>149.47770299999999</v>
      </c>
      <c r="G53" s="855">
        <v>132.368607</v>
      </c>
      <c r="H53" s="856">
        <v>277.45409599999999</v>
      </c>
      <c r="I53" s="856">
        <v>730.69441700000004</v>
      </c>
      <c r="J53" s="856">
        <v>1008.148513</v>
      </c>
    </row>
    <row r="54" spans="1:10" s="8" customFormat="1" ht="14.25" customHeight="1">
      <c r="A54" s="852" t="s">
        <v>909</v>
      </c>
      <c r="B54" s="853">
        <v>11.165972999999999</v>
      </c>
      <c r="C54" s="853">
        <v>25.853907</v>
      </c>
      <c r="D54" s="853">
        <v>23.375990000000002</v>
      </c>
      <c r="E54" s="853">
        <v>54.159444999999998</v>
      </c>
      <c r="F54" s="853">
        <v>31.197565000000001</v>
      </c>
      <c r="G54" s="853">
        <v>98.918350000000004</v>
      </c>
      <c r="H54" s="344">
        <v>37.019880000000001</v>
      </c>
      <c r="I54" s="344">
        <v>207.65134900000001</v>
      </c>
      <c r="J54" s="344">
        <v>244.67122900000001</v>
      </c>
    </row>
    <row r="55" spans="1:10" s="8" customFormat="1" ht="14.25" customHeight="1">
      <c r="A55" s="872" t="s">
        <v>910</v>
      </c>
      <c r="B55" s="873">
        <v>33.984926000000002</v>
      </c>
      <c r="C55" s="873">
        <v>64.510357999999997</v>
      </c>
      <c r="D55" s="873">
        <v>89.219305000000006</v>
      </c>
      <c r="E55" s="873">
        <v>123.521936</v>
      </c>
      <c r="F55" s="873">
        <v>98.733305000000001</v>
      </c>
      <c r="G55" s="873">
        <v>171.04324600000001</v>
      </c>
      <c r="H55" s="874">
        <v>98.495283999999998</v>
      </c>
      <c r="I55" s="874">
        <v>482.51779299999998</v>
      </c>
      <c r="J55" s="874">
        <v>581.01307799999995</v>
      </c>
    </row>
    <row r="56" spans="1:10" s="69" customFormat="1" ht="14.25" customHeight="1">
      <c r="A56" s="864" t="s">
        <v>911</v>
      </c>
      <c r="B56" s="865">
        <v>3.5464880000000001</v>
      </c>
      <c r="C56" s="865">
        <v>11.214563999999999</v>
      </c>
      <c r="D56" s="865">
        <v>24.744669999999999</v>
      </c>
      <c r="E56" s="865">
        <v>48.034168999999999</v>
      </c>
      <c r="F56" s="865">
        <v>43.625149999999998</v>
      </c>
      <c r="G56" s="865">
        <v>74.054727999999997</v>
      </c>
      <c r="H56" s="424">
        <v>14.761051999999999</v>
      </c>
      <c r="I56" s="424">
        <v>190.45871700000001</v>
      </c>
      <c r="J56" s="424">
        <v>205.21976900000001</v>
      </c>
    </row>
    <row r="57" spans="1:10" ht="14.25" customHeight="1">
      <c r="A57" s="866" t="s">
        <v>912</v>
      </c>
      <c r="B57" s="867">
        <v>2.6699459999999999</v>
      </c>
      <c r="C57" s="867">
        <v>7.5404790000000004</v>
      </c>
      <c r="D57" s="867">
        <v>11.344837</v>
      </c>
      <c r="E57" s="867">
        <v>22.358229000000001</v>
      </c>
      <c r="F57" s="867">
        <v>17.346691</v>
      </c>
      <c r="G57" s="867">
        <v>34.982939000000002</v>
      </c>
      <c r="H57" s="868">
        <v>10.210425000000001</v>
      </c>
      <c r="I57" s="868">
        <v>86.032695000000004</v>
      </c>
      <c r="J57" s="868">
        <v>96.243120000000005</v>
      </c>
    </row>
    <row r="58" spans="1:10" ht="14.25" customHeight="1">
      <c r="A58" s="864" t="s">
        <v>913</v>
      </c>
      <c r="B58" s="865">
        <v>21.24053</v>
      </c>
      <c r="C58" s="865">
        <v>32.647368999999998</v>
      </c>
      <c r="D58" s="865">
        <v>36.184108999999999</v>
      </c>
      <c r="E58" s="865">
        <v>34.228701999999998</v>
      </c>
      <c r="F58" s="865">
        <v>17.295013999999998</v>
      </c>
      <c r="G58" s="865">
        <v>42.843544000000001</v>
      </c>
      <c r="H58" s="424">
        <v>53.887898999999997</v>
      </c>
      <c r="I58" s="424">
        <v>130.55136899999999</v>
      </c>
      <c r="J58" s="424">
        <v>184.439268</v>
      </c>
    </row>
    <row r="59" spans="1:10" ht="14.25" customHeight="1">
      <c r="A59" s="875" t="s">
        <v>914</v>
      </c>
      <c r="B59" s="855">
        <v>4.0662719999999997</v>
      </c>
      <c r="C59" s="855">
        <v>9.5033220000000007</v>
      </c>
      <c r="D59" s="855">
        <v>15.399765</v>
      </c>
      <c r="E59" s="855">
        <v>18.113524999999999</v>
      </c>
      <c r="F59" s="855">
        <v>20.466449999999998</v>
      </c>
      <c r="G59" s="855">
        <v>19.162034999999999</v>
      </c>
      <c r="H59" s="856">
        <v>13.569595</v>
      </c>
      <c r="I59" s="856">
        <v>73.141774999999996</v>
      </c>
      <c r="J59" s="856">
        <v>86.711370000000002</v>
      </c>
    </row>
    <row r="60" spans="1:10" s="8" customFormat="1" ht="14.25" customHeight="1">
      <c r="A60" s="861" t="s">
        <v>915</v>
      </c>
      <c r="B60" s="862">
        <v>228.75663399999999</v>
      </c>
      <c r="C60" s="862">
        <v>318.05518899999998</v>
      </c>
      <c r="D60" s="862">
        <v>289.15128199999998</v>
      </c>
      <c r="E60" s="862">
        <v>388.65056299999998</v>
      </c>
      <c r="F60" s="862">
        <v>292.74810000000002</v>
      </c>
      <c r="G60" s="862">
        <v>435.85936900000002</v>
      </c>
      <c r="H60" s="863">
        <v>546.811823</v>
      </c>
      <c r="I60" s="863">
        <v>1406.409314</v>
      </c>
      <c r="J60" s="863">
        <v>1953.2211359999999</v>
      </c>
    </row>
    <row r="61" spans="1:10" ht="14.25" customHeight="1">
      <c r="A61" s="876" t="s">
        <v>916</v>
      </c>
      <c r="B61" s="877">
        <f>B9+B13+B18+B25+B29+B33+B40+B43+B50+B55+B60</f>
        <v>3396.490397</v>
      </c>
      <c r="C61" s="877">
        <f t="shared" ref="C61:J61" si="0">C9+C13+C18+C25+C29+C33+C40+C43+C50+C55+C60</f>
        <v>7794.4988309999999</v>
      </c>
      <c r="D61" s="877">
        <f t="shared" si="0"/>
        <v>8271.9823049999995</v>
      </c>
      <c r="E61" s="877">
        <f t="shared" si="0"/>
        <v>12779.745708999999</v>
      </c>
      <c r="F61" s="877">
        <f t="shared" si="0"/>
        <v>7868.3434819999993</v>
      </c>
      <c r="G61" s="877">
        <f t="shared" si="0"/>
        <v>13906.808061</v>
      </c>
      <c r="H61" s="877">
        <f t="shared" si="0"/>
        <v>11190.989228000002</v>
      </c>
      <c r="I61" s="877">
        <f t="shared" si="0"/>
        <v>42826.879557</v>
      </c>
      <c r="J61" s="877">
        <f t="shared" si="0"/>
        <v>54017.868786999992</v>
      </c>
    </row>
    <row r="62" spans="1:10" ht="15" customHeight="1">
      <c r="A62" s="878" t="s">
        <v>917</v>
      </c>
      <c r="B62" s="3"/>
      <c r="C62" s="3"/>
      <c r="D62" s="257"/>
      <c r="E62" s="3"/>
      <c r="F62" s="3"/>
      <c r="G62" s="257"/>
      <c r="H62" s="3"/>
      <c r="I62" s="3"/>
      <c r="J62" s="3"/>
    </row>
    <row r="63" spans="1:10" ht="15" customHeight="1">
      <c r="A63" s="878" t="s">
        <v>377</v>
      </c>
      <c r="B63" s="3"/>
      <c r="C63" s="3"/>
      <c r="D63" s="257"/>
      <c r="E63" s="3"/>
      <c r="F63" s="3"/>
      <c r="G63" s="257"/>
      <c r="H63" s="3"/>
      <c r="I63" s="3"/>
      <c r="J63" s="3"/>
    </row>
    <row r="64" spans="1:10">
      <c r="A64" s="303" t="s">
        <v>918</v>
      </c>
      <c r="B64" s="3"/>
      <c r="C64" s="3"/>
      <c r="D64" s="257"/>
      <c r="E64" s="3"/>
      <c r="F64" s="3"/>
      <c r="G64" s="257"/>
      <c r="H64" s="3"/>
      <c r="I64" s="3"/>
      <c r="J64" s="3"/>
    </row>
    <row r="67" spans="1:10" ht="16.5">
      <c r="A67" s="109" t="s">
        <v>919</v>
      </c>
    </row>
    <row r="68" spans="1:10" ht="13.5" thickBot="1">
      <c r="A68" s="243"/>
      <c r="J68" s="721" t="s">
        <v>29</v>
      </c>
    </row>
    <row r="69" spans="1:10">
      <c r="A69" s="242" t="s">
        <v>865</v>
      </c>
      <c r="B69" s="842" t="s">
        <v>45</v>
      </c>
      <c r="C69" s="842" t="s">
        <v>46</v>
      </c>
      <c r="D69" s="842" t="s">
        <v>137</v>
      </c>
      <c r="E69" s="842" t="s">
        <v>138</v>
      </c>
      <c r="F69" s="842" t="s">
        <v>139</v>
      </c>
      <c r="G69" s="843">
        <v>100000</v>
      </c>
      <c r="H69" s="844" t="s">
        <v>276</v>
      </c>
      <c r="I69" s="844" t="s">
        <v>275</v>
      </c>
      <c r="J69" s="844" t="s">
        <v>266</v>
      </c>
    </row>
    <row r="70" spans="1:10">
      <c r="A70" s="241"/>
      <c r="B70" s="845" t="s">
        <v>47</v>
      </c>
      <c r="C70" s="845" t="s">
        <v>47</v>
      </c>
      <c r="D70" s="845" t="s">
        <v>47</v>
      </c>
      <c r="E70" s="845" t="s">
        <v>47</v>
      </c>
      <c r="F70" s="845" t="s">
        <v>47</v>
      </c>
      <c r="G70" s="845" t="s">
        <v>50</v>
      </c>
      <c r="H70" s="846" t="s">
        <v>866</v>
      </c>
      <c r="I70" s="846" t="s">
        <v>156</v>
      </c>
      <c r="J70" s="846" t="s">
        <v>160</v>
      </c>
    </row>
    <row r="71" spans="1:10" ht="13.5" thickBot="1">
      <c r="A71" s="244"/>
      <c r="B71" s="847" t="s">
        <v>53</v>
      </c>
      <c r="C71" s="847" t="s">
        <v>49</v>
      </c>
      <c r="D71" s="847" t="s">
        <v>140</v>
      </c>
      <c r="E71" s="847" t="s">
        <v>141</v>
      </c>
      <c r="F71" s="847" t="s">
        <v>142</v>
      </c>
      <c r="G71" s="847" t="s">
        <v>143</v>
      </c>
      <c r="H71" s="848" t="s">
        <v>156</v>
      </c>
      <c r="I71" s="848" t="s">
        <v>143</v>
      </c>
      <c r="J71" s="848" t="s">
        <v>867</v>
      </c>
    </row>
    <row r="73" spans="1:10">
      <c r="A73" s="849" t="s">
        <v>868</v>
      </c>
      <c r="B73" s="879">
        <f t="shared" ref="B73:J88" si="1">IF(B9="-","-",B9/B$61)</f>
        <v>0.40307045125439228</v>
      </c>
      <c r="C73" s="879">
        <f t="shared" si="1"/>
        <v>0.36467400927627386</v>
      </c>
      <c r="D73" s="879">
        <f t="shared" si="1"/>
        <v>0.31667581099836506</v>
      </c>
      <c r="E73" s="879">
        <f t="shared" si="1"/>
        <v>0.30946521042392994</v>
      </c>
      <c r="F73" s="879">
        <f t="shared" si="1"/>
        <v>0.29566647329542706</v>
      </c>
      <c r="G73" s="879">
        <f t="shared" si="1"/>
        <v>0.26179550994235873</v>
      </c>
      <c r="H73" s="880">
        <f t="shared" si="1"/>
        <v>0.37632741576257012</v>
      </c>
      <c r="I73" s="880">
        <f t="shared" si="1"/>
        <v>0.29284339194752507</v>
      </c>
      <c r="J73" s="880">
        <f t="shared" si="1"/>
        <v>0.31013894307936501</v>
      </c>
    </row>
    <row r="74" spans="1:10">
      <c r="A74" s="852" t="s">
        <v>869</v>
      </c>
      <c r="B74" s="881">
        <f t="shared" si="1"/>
        <v>0.34011844933239188</v>
      </c>
      <c r="C74" s="881">
        <f t="shared" si="1"/>
        <v>0.32435375459228166</v>
      </c>
      <c r="D74" s="881">
        <f t="shared" si="1"/>
        <v>0.30171437969486808</v>
      </c>
      <c r="E74" s="881">
        <f t="shared" si="1"/>
        <v>0.29632811358155953</v>
      </c>
      <c r="F74" s="881">
        <f t="shared" si="1"/>
        <v>0.28650306982111995</v>
      </c>
      <c r="G74" s="881">
        <f t="shared" si="1"/>
        <v>0.25159239565634789</v>
      </c>
      <c r="H74" s="380">
        <f t="shared" si="1"/>
        <v>0.32913837489755821</v>
      </c>
      <c r="I74" s="380">
        <f t="shared" si="1"/>
        <v>0.28103671783933981</v>
      </c>
      <c r="J74" s="380">
        <f t="shared" si="1"/>
        <v>0.29100203373412298</v>
      </c>
    </row>
    <row r="75" spans="1:10">
      <c r="A75" s="854" t="s">
        <v>870</v>
      </c>
      <c r="B75" s="882">
        <f t="shared" si="1"/>
        <v>1.3470327794952984E-2</v>
      </c>
      <c r="C75" s="882">
        <f t="shared" si="1"/>
        <v>1.1872069520617009E-2</v>
      </c>
      <c r="D75" s="882">
        <f t="shared" si="1"/>
        <v>1.20625847978044E-2</v>
      </c>
      <c r="E75" s="882">
        <f t="shared" si="1"/>
        <v>9.2518034937685636E-3</v>
      </c>
      <c r="F75" s="882">
        <f t="shared" si="1"/>
        <v>8.5627432450209352E-3</v>
      </c>
      <c r="G75" s="882">
        <f t="shared" si="1"/>
        <v>8.5766455161259605E-3</v>
      </c>
      <c r="H75" s="883">
        <f t="shared" si="1"/>
        <v>1.2357144590399561E-2</v>
      </c>
      <c r="I75" s="883">
        <f t="shared" si="1"/>
        <v>9.4488684719934938E-3</v>
      </c>
      <c r="J75" s="883">
        <f t="shared" si="1"/>
        <v>1.0051381814801771E-2</v>
      </c>
    </row>
    <row r="76" spans="1:10">
      <c r="A76" s="852" t="s">
        <v>871</v>
      </c>
      <c r="B76" s="881">
        <f t="shared" si="1"/>
        <v>8.0050277851558433E-5</v>
      </c>
      <c r="C76" s="881">
        <f t="shared" si="1"/>
        <v>3.0302397257489565E-4</v>
      </c>
      <c r="D76" s="881">
        <f t="shared" si="1"/>
        <v>4.7176841730441787E-4</v>
      </c>
      <c r="E76" s="881">
        <f t="shared" si="1"/>
        <v>5.341109405011872E-4</v>
      </c>
      <c r="F76" s="881">
        <f t="shared" si="1"/>
        <v>6.0080562202380989E-4</v>
      </c>
      <c r="G76" s="881">
        <f t="shared" si="1"/>
        <v>1.6233407336159538E-3</v>
      </c>
      <c r="H76" s="380">
        <f t="shared" si="1"/>
        <v>2.3535086544540452E-4</v>
      </c>
      <c r="I76" s="380">
        <f t="shared" si="1"/>
        <v>8.8801928586421759E-4</v>
      </c>
      <c r="J76" s="380">
        <f t="shared" si="1"/>
        <v>7.5280467210484371E-4</v>
      </c>
    </row>
    <row r="77" spans="1:10" s="8" customFormat="1">
      <c r="A77" s="857" t="s">
        <v>872</v>
      </c>
      <c r="B77" s="884">
        <f t="shared" si="1"/>
        <v>3.6422481603147601E-2</v>
      </c>
      <c r="C77" s="884">
        <f t="shared" si="1"/>
        <v>3.8467126687801799E-2</v>
      </c>
      <c r="D77" s="884">
        <f t="shared" si="1"/>
        <v>4.2156756161001001E-2</v>
      </c>
      <c r="E77" s="884">
        <f t="shared" si="1"/>
        <v>4.2058885696095658E-2</v>
      </c>
      <c r="F77" s="884">
        <f t="shared" si="1"/>
        <v>4.9790582972925691E-2</v>
      </c>
      <c r="G77" s="884">
        <f t="shared" si="1"/>
        <v>4.7672280446525966E-2</v>
      </c>
      <c r="H77" s="885">
        <f t="shared" si="1"/>
        <v>3.7846572395967989E-2</v>
      </c>
      <c r="I77" s="885">
        <f t="shared" si="1"/>
        <v>4.5321080780977713E-2</v>
      </c>
      <c r="J77" s="885">
        <f t="shared" si="1"/>
        <v>4.3772572022853368E-2</v>
      </c>
    </row>
    <row r="78" spans="1:10">
      <c r="A78" s="852" t="s">
        <v>873</v>
      </c>
      <c r="B78" s="881">
        <f t="shared" si="1"/>
        <v>1.9114314310248879E-2</v>
      </c>
      <c r="C78" s="881">
        <f t="shared" si="1"/>
        <v>2.229898108506112E-2</v>
      </c>
      <c r="D78" s="881">
        <f t="shared" si="1"/>
        <v>2.7578767287994098E-2</v>
      </c>
      <c r="E78" s="881">
        <f t="shared" si="1"/>
        <v>2.7041441345474274E-2</v>
      </c>
      <c r="F78" s="881">
        <f t="shared" si="1"/>
        <v>2.9414002264828938E-2</v>
      </c>
      <c r="G78" s="881">
        <f t="shared" si="1"/>
        <v>3.0251024473386526E-2</v>
      </c>
      <c r="H78" s="380">
        <f t="shared" si="1"/>
        <v>2.1332427467867808E-2</v>
      </c>
      <c r="I78" s="380">
        <f t="shared" si="1"/>
        <v>2.8623343439450673E-2</v>
      </c>
      <c r="J78" s="380">
        <f t="shared" si="1"/>
        <v>2.7112869887093129E-2</v>
      </c>
    </row>
    <row r="79" spans="1:10">
      <c r="A79" s="854" t="s">
        <v>874</v>
      </c>
      <c r="B79" s="882">
        <f t="shared" si="1"/>
        <v>1.1249118511787155E-2</v>
      </c>
      <c r="C79" s="882">
        <f t="shared" si="1"/>
        <v>1.1046408866925648E-2</v>
      </c>
      <c r="D79" s="882">
        <f t="shared" si="1"/>
        <v>1.2257498295023253E-2</v>
      </c>
      <c r="E79" s="882">
        <f t="shared" si="1"/>
        <v>1.2395631541278582E-2</v>
      </c>
      <c r="F79" s="882">
        <f t="shared" si="1"/>
        <v>1.5907643748183795E-2</v>
      </c>
      <c r="G79" s="882">
        <f t="shared" si="1"/>
        <v>1.4178125428576735E-2</v>
      </c>
      <c r="H79" s="883">
        <f t="shared" si="1"/>
        <v>1.1107931699994661E-2</v>
      </c>
      <c r="I79" s="883">
        <f t="shared" si="1"/>
        <v>1.3593007639634324E-2</v>
      </c>
      <c r="J79" s="883">
        <f t="shared" si="1"/>
        <v>1.3078169536559285E-2</v>
      </c>
    </row>
    <row r="80" spans="1:10">
      <c r="A80" s="852" t="s">
        <v>875</v>
      </c>
      <c r="B80" s="881">
        <f t="shared" si="1"/>
        <v>1.6018049115656017E-3</v>
      </c>
      <c r="C80" s="881">
        <f t="shared" si="1"/>
        <v>1.5306308024000781E-3</v>
      </c>
      <c r="D80" s="881">
        <f t="shared" si="1"/>
        <v>9.0346844618884861E-4</v>
      </c>
      <c r="E80" s="881">
        <f t="shared" si="1"/>
        <v>1.5796523232683049E-3</v>
      </c>
      <c r="F80" s="881">
        <f t="shared" si="1"/>
        <v>2.841523892690683E-3</v>
      </c>
      <c r="G80" s="881">
        <f t="shared" si="1"/>
        <v>1.5971759948488729E-3</v>
      </c>
      <c r="H80" s="380">
        <f t="shared" si="1"/>
        <v>1.5522323939457909E-3</v>
      </c>
      <c r="I80" s="380">
        <f t="shared" si="1"/>
        <v>1.686574804121912E-3</v>
      </c>
      <c r="J80" s="380">
        <f t="shared" si="1"/>
        <v>1.6587428014480212E-3</v>
      </c>
    </row>
    <row r="81" spans="1:10">
      <c r="A81" s="860" t="s">
        <v>876</v>
      </c>
      <c r="B81" s="882">
        <f t="shared" si="1"/>
        <v>1.0612958020384475E-3</v>
      </c>
      <c r="C81" s="882">
        <f t="shared" si="1"/>
        <v>1.2561629955038223E-3</v>
      </c>
      <c r="D81" s="882">
        <f t="shared" si="1"/>
        <v>1.0329393469368647E-3</v>
      </c>
      <c r="E81" s="882">
        <f t="shared" si="1"/>
        <v>8.5573643240008867E-4</v>
      </c>
      <c r="F81" s="882">
        <f t="shared" si="1"/>
        <v>1.6274131943138273E-3</v>
      </c>
      <c r="G81" s="882">
        <f t="shared" si="1"/>
        <v>1.6459546216210628E-3</v>
      </c>
      <c r="H81" s="883">
        <f t="shared" si="1"/>
        <v>1.1970203640696416E-3</v>
      </c>
      <c r="I81" s="883">
        <f t="shared" si="1"/>
        <v>1.2883397196044749E-3</v>
      </c>
      <c r="J81" s="883">
        <f t="shared" si="1"/>
        <v>1.2694209071888167E-3</v>
      </c>
    </row>
    <row r="82" spans="1:10" s="8" customFormat="1">
      <c r="A82" s="861" t="s">
        <v>877</v>
      </c>
      <c r="B82" s="886">
        <f t="shared" si="1"/>
        <v>0.15467965181471996</v>
      </c>
      <c r="C82" s="886">
        <f t="shared" si="1"/>
        <v>0.16151166486716739</v>
      </c>
      <c r="D82" s="886">
        <f t="shared" si="1"/>
        <v>0.1632953537852134</v>
      </c>
      <c r="E82" s="886">
        <f t="shared" si="1"/>
        <v>0.16033065740557143</v>
      </c>
      <c r="F82" s="886">
        <f t="shared" si="1"/>
        <v>0.15203928765142338</v>
      </c>
      <c r="G82" s="886">
        <f t="shared" si="1"/>
        <v>0.15538606210148656</v>
      </c>
      <c r="H82" s="887">
        <f t="shared" si="1"/>
        <v>0.1594381335419153</v>
      </c>
      <c r="I82" s="887">
        <f t="shared" si="1"/>
        <v>0.15777434305030005</v>
      </c>
      <c r="J82" s="887">
        <f t="shared" si="1"/>
        <v>0.15811903382710923</v>
      </c>
    </row>
    <row r="83" spans="1:10">
      <c r="A83" s="854" t="s">
        <v>878</v>
      </c>
      <c r="B83" s="882">
        <f t="shared" si="1"/>
        <v>7.1965732691573981E-3</v>
      </c>
      <c r="C83" s="882">
        <f t="shared" si="1"/>
        <v>1.1157792166714869E-2</v>
      </c>
      <c r="D83" s="882">
        <f t="shared" si="1"/>
        <v>1.965164878335653E-2</v>
      </c>
      <c r="E83" s="882">
        <f t="shared" si="1"/>
        <v>2.630561152427701E-2</v>
      </c>
      <c r="F83" s="882">
        <f t="shared" si="1"/>
        <v>2.2950955104224569E-2</v>
      </c>
      <c r="G83" s="882">
        <f t="shared" si="1"/>
        <v>2.5461935294340869E-2</v>
      </c>
      <c r="H83" s="883">
        <f t="shared" si="1"/>
        <v>9.9555534126728028E-3</v>
      </c>
      <c r="I83" s="883">
        <f t="shared" si="1"/>
        <v>2.4130111105213341E-2</v>
      </c>
      <c r="J83" s="883">
        <f t="shared" si="1"/>
        <v>2.1193539817615244E-2</v>
      </c>
    </row>
    <row r="84" spans="1:10">
      <c r="A84" s="852" t="s">
        <v>879</v>
      </c>
      <c r="B84" s="881">
        <f t="shared" si="1"/>
        <v>7.3100961869140821E-2</v>
      </c>
      <c r="C84" s="881">
        <f t="shared" si="1"/>
        <v>8.121697965779065E-2</v>
      </c>
      <c r="D84" s="881">
        <f t="shared" si="1"/>
        <v>8.0688471443726095E-2</v>
      </c>
      <c r="E84" s="881">
        <f t="shared" si="1"/>
        <v>7.855612567415915E-2</v>
      </c>
      <c r="F84" s="881">
        <f t="shared" si="1"/>
        <v>7.974437928839774E-2</v>
      </c>
      <c r="G84" s="881">
        <f t="shared" si="1"/>
        <v>8.8116803196310406E-2</v>
      </c>
      <c r="H84" s="380">
        <f t="shared" si="1"/>
        <v>7.8753750007630671E-2</v>
      </c>
      <c r="I84" s="380">
        <f t="shared" si="1"/>
        <v>8.2290855426658413E-2</v>
      </c>
      <c r="J84" s="380">
        <f t="shared" si="1"/>
        <v>8.1558066283064015E-2</v>
      </c>
    </row>
    <row r="85" spans="1:10">
      <c r="A85" s="860" t="s">
        <v>880</v>
      </c>
      <c r="B85" s="882">
        <f t="shared" si="1"/>
        <v>6.7199601153472652E-4</v>
      </c>
      <c r="C85" s="882">
        <f t="shared" si="1"/>
        <v>6.5522583436512934E-4</v>
      </c>
      <c r="D85" s="882">
        <f t="shared" si="1"/>
        <v>7.833423429935638E-4</v>
      </c>
      <c r="E85" s="882">
        <f t="shared" si="1"/>
        <v>3.1941394554707575E-4</v>
      </c>
      <c r="F85" s="882">
        <f t="shared" si="1"/>
        <v>3.40577150213433E-4</v>
      </c>
      <c r="G85" s="882">
        <f t="shared" si="1"/>
        <v>1.0472233409794236E-3</v>
      </c>
      <c r="H85" s="883">
        <f t="shared" si="1"/>
        <v>6.6031553149127902E-4</v>
      </c>
      <c r="I85" s="883">
        <f t="shared" si="1"/>
        <v>6.4924496689031564E-4</v>
      </c>
      <c r="J85" s="883">
        <f t="shared" si="1"/>
        <v>6.5153847773553777E-4</v>
      </c>
    </row>
    <row r="86" spans="1:10">
      <c r="A86" s="852" t="s">
        <v>881</v>
      </c>
      <c r="B86" s="881">
        <f t="shared" si="1"/>
        <v>3.718891715741836E-4</v>
      </c>
      <c r="C86" s="881">
        <f t="shared" si="1"/>
        <v>2.1784287057005782E-4</v>
      </c>
      <c r="D86" s="881">
        <f t="shared" si="1"/>
        <v>3.4415257371612573E-4</v>
      </c>
      <c r="E86" s="881">
        <f t="shared" si="1"/>
        <v>5.5970597247194419E-4</v>
      </c>
      <c r="F86" s="881">
        <f t="shared" si="1"/>
        <v>1.5227942231309929E-3</v>
      </c>
      <c r="G86" s="881">
        <f t="shared" si="1"/>
        <v>4.1171622380098373E-3</v>
      </c>
      <c r="H86" s="380">
        <f t="shared" si="1"/>
        <v>2.6459626934420631E-4</v>
      </c>
      <c r="I86" s="380">
        <f t="shared" si="1"/>
        <v>1.8501973017795693E-3</v>
      </c>
      <c r="J86" s="380">
        <f t="shared" si="1"/>
        <v>1.5217052032193868E-3</v>
      </c>
    </row>
    <row r="87" spans="1:10">
      <c r="A87" s="854" t="s">
        <v>882</v>
      </c>
      <c r="B87" s="882">
        <f t="shared" si="1"/>
        <v>4.6102147127607497E-2</v>
      </c>
      <c r="C87" s="882">
        <f t="shared" si="1"/>
        <v>4.9087318414661005E-2</v>
      </c>
      <c r="D87" s="882">
        <f t="shared" si="1"/>
        <v>5.2023396222678459E-2</v>
      </c>
      <c r="E87" s="882">
        <f t="shared" si="1"/>
        <v>4.5841143895956379E-2</v>
      </c>
      <c r="F87" s="882">
        <f t="shared" si="1"/>
        <v>3.868555213639821E-2</v>
      </c>
      <c r="G87" s="882">
        <f t="shared" si="1"/>
        <v>2.8259591724870647E-2</v>
      </c>
      <c r="H87" s="883">
        <f t="shared" si="1"/>
        <v>4.8181312215985622E-2</v>
      </c>
      <c r="I87" s="883">
        <f t="shared" si="1"/>
        <v>4.0011476991204692E-2</v>
      </c>
      <c r="J87" s="883">
        <f t="shared" si="1"/>
        <v>4.1704037970897376E-2</v>
      </c>
    </row>
    <row r="88" spans="1:10">
      <c r="A88" s="852" t="s">
        <v>883</v>
      </c>
      <c r="B88" s="881">
        <f t="shared" si="1"/>
        <v>4.9702183803936716E-3</v>
      </c>
      <c r="C88" s="881">
        <f t="shared" si="1"/>
        <v>7.0977697475518419E-3</v>
      </c>
      <c r="D88" s="881">
        <f t="shared" si="1"/>
        <v>8.8393214956230502E-3</v>
      </c>
      <c r="E88" s="881">
        <f t="shared" si="1"/>
        <v>8.36322618882244E-3</v>
      </c>
      <c r="F88" s="881">
        <f t="shared" si="1"/>
        <v>8.7950297490584309E-3</v>
      </c>
      <c r="G88" s="881">
        <f t="shared" si="1"/>
        <v>8.3833462350681679E-3</v>
      </c>
      <c r="H88" s="380">
        <f t="shared" si="1"/>
        <v>6.4520530338231857E-3</v>
      </c>
      <c r="I88" s="380">
        <f t="shared" si="1"/>
        <v>8.5410499383491191E-3</v>
      </c>
      <c r="J88" s="380">
        <f t="shared" si="1"/>
        <v>8.1082682977934809E-3</v>
      </c>
    </row>
    <row r="89" spans="1:10" s="8" customFormat="1">
      <c r="A89" s="857" t="s">
        <v>884</v>
      </c>
      <c r="B89" s="884">
        <f t="shared" ref="B89:J104" si="2">IF(B25="-","-",B25/B$61)</f>
        <v>4.282564971432775E-2</v>
      </c>
      <c r="C89" s="884">
        <f t="shared" si="2"/>
        <v>6.0584033077520645E-2</v>
      </c>
      <c r="D89" s="884">
        <f t="shared" si="2"/>
        <v>7.4864400232780723E-2</v>
      </c>
      <c r="E89" s="884">
        <f t="shared" si="2"/>
        <v>7.6147745671861874E-2</v>
      </c>
      <c r="F89" s="884">
        <f t="shared" si="2"/>
        <v>7.2793957115661168E-2</v>
      </c>
      <c r="G89" s="884">
        <f t="shared" si="2"/>
        <v>0.10292112774705822</v>
      </c>
      <c r="H89" s="885">
        <f t="shared" si="2"/>
        <v>5.5194323791730476E-2</v>
      </c>
      <c r="I89" s="885">
        <f t="shared" si="2"/>
        <v>8.3977588028875116E-2</v>
      </c>
      <c r="J89" s="885">
        <f t="shared" si="2"/>
        <v>7.801450195336454E-2</v>
      </c>
    </row>
    <row r="90" spans="1:10">
      <c r="A90" s="864" t="s">
        <v>878</v>
      </c>
      <c r="B90" s="888">
        <f t="shared" si="2"/>
        <v>4.0537488379655791E-3</v>
      </c>
      <c r="C90" s="888">
        <f t="shared" si="2"/>
        <v>5.9766226168031095E-3</v>
      </c>
      <c r="D90" s="888">
        <f t="shared" si="2"/>
        <v>8.7433609421871221E-3</v>
      </c>
      <c r="E90" s="888">
        <f t="shared" si="2"/>
        <v>8.6452729589284825E-3</v>
      </c>
      <c r="F90" s="888">
        <f t="shared" si="2"/>
        <v>7.0323869473394203E-3</v>
      </c>
      <c r="G90" s="888">
        <f t="shared" si="2"/>
        <v>7.0443388281692925E-3</v>
      </c>
      <c r="H90" s="889">
        <f t="shared" si="2"/>
        <v>5.3930261007664321E-3</v>
      </c>
      <c r="I90" s="889">
        <f t="shared" si="2"/>
        <v>7.8480343297639057E-3</v>
      </c>
      <c r="J90" s="889">
        <f t="shared" si="2"/>
        <v>7.3394253957574243E-3</v>
      </c>
    </row>
    <row r="91" spans="1:10">
      <c r="A91" s="854" t="s">
        <v>885</v>
      </c>
      <c r="B91" s="882">
        <f t="shared" si="2"/>
        <v>1.827465846946718E-2</v>
      </c>
      <c r="C91" s="882">
        <f t="shared" si="2"/>
        <v>3.1087343811803825E-2</v>
      </c>
      <c r="D91" s="882">
        <f t="shared" si="2"/>
        <v>4.3501091120866468E-2</v>
      </c>
      <c r="E91" s="882">
        <f t="shared" si="2"/>
        <v>4.3007309966499117E-2</v>
      </c>
      <c r="F91" s="882">
        <f t="shared" si="2"/>
        <v>4.1446406444512154E-2</v>
      </c>
      <c r="G91" s="882">
        <f t="shared" si="2"/>
        <v>5.729176691769975E-2</v>
      </c>
      <c r="H91" s="883">
        <f t="shared" si="2"/>
        <v>2.7198665086589247E-2</v>
      </c>
      <c r="I91" s="883">
        <f t="shared" si="2"/>
        <v>4.7454377484941447E-2</v>
      </c>
      <c r="J91" s="883">
        <f t="shared" si="2"/>
        <v>4.325796129080816E-2</v>
      </c>
    </row>
    <row r="92" spans="1:10">
      <c r="A92" s="864" t="s">
        <v>886</v>
      </c>
      <c r="B92" s="888">
        <f t="shared" si="2"/>
        <v>1.5090922101611936E-2</v>
      </c>
      <c r="C92" s="888">
        <f t="shared" si="2"/>
        <v>1.8708931922604585E-2</v>
      </c>
      <c r="D92" s="888">
        <f t="shared" si="2"/>
        <v>2.222929114450034E-2</v>
      </c>
      <c r="E92" s="888">
        <f t="shared" si="2"/>
        <v>2.4259421044791622E-2</v>
      </c>
      <c r="F92" s="888">
        <f t="shared" si="2"/>
        <v>2.4315129281998471E-2</v>
      </c>
      <c r="G92" s="888">
        <f t="shared" si="2"/>
        <v>3.8585022073096407E-2</v>
      </c>
      <c r="H92" s="889">
        <f t="shared" si="2"/>
        <v>1.7610857805751071E-2</v>
      </c>
      <c r="I92" s="889">
        <f t="shared" si="2"/>
        <v>2.8529368299500459E-2</v>
      </c>
      <c r="J92" s="889">
        <f t="shared" si="2"/>
        <v>2.62673587807573E-2</v>
      </c>
    </row>
    <row r="93" spans="1:10" s="8" customFormat="1">
      <c r="A93" s="857" t="s">
        <v>887</v>
      </c>
      <c r="B93" s="884">
        <f t="shared" si="2"/>
        <v>7.9178712013299415E-2</v>
      </c>
      <c r="C93" s="884">
        <f t="shared" si="2"/>
        <v>9.5163224484676304E-2</v>
      </c>
      <c r="D93" s="884">
        <f t="shared" si="2"/>
        <v>0.10900910238347035</v>
      </c>
      <c r="E93" s="884">
        <f t="shared" si="2"/>
        <v>0.12059643807424369</v>
      </c>
      <c r="F93" s="884">
        <f t="shared" si="2"/>
        <v>0.11869962732773338</v>
      </c>
      <c r="G93" s="884">
        <f t="shared" si="2"/>
        <v>8.1955812218065832E-2</v>
      </c>
      <c r="H93" s="885">
        <f t="shared" si="2"/>
        <v>9.0311888914276398E-2</v>
      </c>
      <c r="I93" s="885">
        <f t="shared" si="2"/>
        <v>0.10546242018376897</v>
      </c>
      <c r="J93" s="885">
        <f t="shared" si="2"/>
        <v>0.10232365452615207</v>
      </c>
    </row>
    <row r="94" spans="1:10">
      <c r="A94" s="852" t="s">
        <v>878</v>
      </c>
      <c r="B94" s="881">
        <f t="shared" si="2"/>
        <v>5.5624034788048305E-3</v>
      </c>
      <c r="C94" s="881">
        <f t="shared" si="2"/>
        <v>9.2146159178761958E-3</v>
      </c>
      <c r="D94" s="881">
        <f t="shared" si="2"/>
        <v>1.9789464237738114E-2</v>
      </c>
      <c r="E94" s="881">
        <f t="shared" si="2"/>
        <v>2.6204723992603193E-2</v>
      </c>
      <c r="F94" s="881">
        <f t="shared" si="2"/>
        <v>2.4736510988018916E-2</v>
      </c>
      <c r="G94" s="881">
        <f t="shared" si="2"/>
        <v>2.1818583579284793E-2</v>
      </c>
      <c r="H94" s="380">
        <f t="shared" si="2"/>
        <v>8.1061612295209324E-3</v>
      </c>
      <c r="I94" s="380">
        <f t="shared" si="2"/>
        <v>2.3271600366622996E-2</v>
      </c>
      <c r="J94" s="380">
        <f t="shared" si="2"/>
        <v>2.0129746200977235E-2</v>
      </c>
    </row>
    <row r="95" spans="1:10">
      <c r="A95" s="854" t="s">
        <v>888</v>
      </c>
      <c r="B95" s="882">
        <f t="shared" si="2"/>
        <v>2.9403041765761834E-2</v>
      </c>
      <c r="C95" s="882">
        <f t="shared" si="2"/>
        <v>3.3970309411930431E-2</v>
      </c>
      <c r="D95" s="882">
        <f t="shared" si="2"/>
        <v>4.01999744123002E-2</v>
      </c>
      <c r="E95" s="882">
        <f t="shared" si="2"/>
        <v>3.7446478740416698E-2</v>
      </c>
      <c r="F95" s="882">
        <f t="shared" si="2"/>
        <v>3.4364297595619382E-2</v>
      </c>
      <c r="G95" s="882">
        <f t="shared" si="2"/>
        <v>3.0767488134098294E-2</v>
      </c>
      <c r="H95" s="883">
        <f t="shared" si="2"/>
        <v>3.258413332108695E-2</v>
      </c>
      <c r="I95" s="883">
        <f t="shared" si="2"/>
        <v>3.5243230831028344E-2</v>
      </c>
      <c r="J95" s="883">
        <f t="shared" si="2"/>
        <v>3.4692340314081416E-2</v>
      </c>
    </row>
    <row r="96" spans="1:10">
      <c r="A96" s="852" t="s">
        <v>889</v>
      </c>
      <c r="B96" s="881">
        <f t="shared" si="2"/>
        <v>3.5138552461510167E-2</v>
      </c>
      <c r="C96" s="881">
        <f t="shared" si="2"/>
        <v>4.5308127777946169E-2</v>
      </c>
      <c r="D96" s="881">
        <f t="shared" si="2"/>
        <v>4.8410278484027777E-2</v>
      </c>
      <c r="E96" s="881">
        <f t="shared" si="2"/>
        <v>5.6718881854552879E-2</v>
      </c>
      <c r="F96" s="881">
        <f t="shared" si="2"/>
        <v>5.9598437596524848E-2</v>
      </c>
      <c r="G96" s="881">
        <f t="shared" si="2"/>
        <v>2.9369740504682731E-2</v>
      </c>
      <c r="H96" s="380">
        <f t="shared" si="2"/>
        <v>4.2221638800061932E-2</v>
      </c>
      <c r="I96" s="380">
        <f t="shared" si="2"/>
        <v>4.6762271655457655E-2</v>
      </c>
      <c r="J96" s="380">
        <f t="shared" si="2"/>
        <v>4.5821579721332523E-2</v>
      </c>
    </row>
    <row r="97" spans="1:10" s="8" customFormat="1">
      <c r="A97" s="857" t="s">
        <v>890</v>
      </c>
      <c r="B97" s="884">
        <f t="shared" si="2"/>
        <v>4.5878065528356625E-2</v>
      </c>
      <c r="C97" s="884">
        <f t="shared" si="2"/>
        <v>7.6928865088183113E-2</v>
      </c>
      <c r="D97" s="884">
        <f t="shared" si="2"/>
        <v>9.9592955911188941E-2</v>
      </c>
      <c r="E97" s="884">
        <f t="shared" si="2"/>
        <v>0.12181286916403072</v>
      </c>
      <c r="F97" s="884">
        <f t="shared" si="2"/>
        <v>0.12732118676463242</v>
      </c>
      <c r="G97" s="884">
        <f t="shared" si="2"/>
        <v>0.16936518377680371</v>
      </c>
      <c r="H97" s="885">
        <f t="shared" si="2"/>
        <v>6.7504877594722665E-2</v>
      </c>
      <c r="I97" s="885">
        <f t="shared" si="2"/>
        <v>0.13397437901968692</v>
      </c>
      <c r="J97" s="885">
        <f t="shared" si="2"/>
        <v>0.12020376032611362</v>
      </c>
    </row>
    <row r="98" spans="1:10">
      <c r="A98" s="852" t="s">
        <v>891</v>
      </c>
      <c r="B98" s="881">
        <f t="shared" si="2"/>
        <v>9.2367848375812731E-3</v>
      </c>
      <c r="C98" s="881">
        <f t="shared" si="2"/>
        <v>2.2031282282964783E-2</v>
      </c>
      <c r="D98" s="881">
        <f t="shared" si="2"/>
        <v>3.5243403606386219E-2</v>
      </c>
      <c r="E98" s="881">
        <f t="shared" si="2"/>
        <v>3.8966854610361951E-2</v>
      </c>
      <c r="F98" s="881">
        <f t="shared" si="2"/>
        <v>4.1110702365751144E-2</v>
      </c>
      <c r="G98" s="881">
        <f t="shared" si="2"/>
        <v>7.9545018392988082E-2</v>
      </c>
      <c r="H98" s="380">
        <f t="shared" si="2"/>
        <v>1.8148123536018825E-2</v>
      </c>
      <c r="I98" s="380">
        <f t="shared" si="2"/>
        <v>5.1818151519686731E-2</v>
      </c>
      <c r="J98" s="380">
        <f t="shared" si="2"/>
        <v>4.4842664906893828E-2</v>
      </c>
    </row>
    <row r="99" spans="1:10">
      <c r="A99" s="854" t="s">
        <v>892</v>
      </c>
      <c r="B99" s="882">
        <f t="shared" si="2"/>
        <v>3.3587317102607431E-4</v>
      </c>
      <c r="C99" s="882">
        <f t="shared" si="2"/>
        <v>3.3162542660467303E-4</v>
      </c>
      <c r="D99" s="882">
        <f t="shared" si="2"/>
        <v>1.5748024499672815E-3</v>
      </c>
      <c r="E99" s="882">
        <f t="shared" si="2"/>
        <v>6.0301256969243827E-3</v>
      </c>
      <c r="F99" s="882">
        <f t="shared" si="2"/>
        <v>9.4474318730560988E-3</v>
      </c>
      <c r="G99" s="882">
        <f t="shared" si="2"/>
        <v>2.4366653980815302E-3</v>
      </c>
      <c r="H99" s="883">
        <f t="shared" si="2"/>
        <v>3.3291462658889792E-4</v>
      </c>
      <c r="I99" s="883">
        <f t="shared" si="2"/>
        <v>4.6305518882378185E-3</v>
      </c>
      <c r="J99" s="883">
        <f t="shared" si="2"/>
        <v>3.7402018542542475E-3</v>
      </c>
    </row>
    <row r="100" spans="1:10">
      <c r="A100" s="864" t="s">
        <v>893</v>
      </c>
      <c r="B100" s="888">
        <f t="shared" si="2"/>
        <v>2.4457961098130553E-2</v>
      </c>
      <c r="C100" s="888">
        <f t="shared" si="2"/>
        <v>3.8484165243182912E-2</v>
      </c>
      <c r="D100" s="888">
        <f t="shared" si="2"/>
        <v>4.8305312350399185E-2</v>
      </c>
      <c r="E100" s="888">
        <f t="shared" si="2"/>
        <v>6.1303165011199839E-2</v>
      </c>
      <c r="F100" s="888">
        <f t="shared" si="2"/>
        <v>6.0376978596166482E-2</v>
      </c>
      <c r="G100" s="888">
        <f t="shared" si="2"/>
        <v>7.3525251410313547E-2</v>
      </c>
      <c r="H100" s="889">
        <f t="shared" si="2"/>
        <v>3.4227180743024832E-2</v>
      </c>
      <c r="I100" s="889">
        <f t="shared" si="2"/>
        <v>6.2591249718119163E-2</v>
      </c>
      <c r="J100" s="889">
        <f t="shared" si="2"/>
        <v>5.6715009177431587E-2</v>
      </c>
    </row>
    <row r="101" spans="1:10">
      <c r="A101" s="866" t="s">
        <v>894</v>
      </c>
      <c r="B101" s="882">
        <f t="shared" si="2"/>
        <v>1.3442846780997391E-4</v>
      </c>
      <c r="C101" s="882">
        <f t="shared" si="2"/>
        <v>1.5912504792060824E-4</v>
      </c>
      <c r="D101" s="882">
        <f t="shared" si="2"/>
        <v>1.468037473032288E-4</v>
      </c>
      <c r="E101" s="882">
        <f t="shared" si="2"/>
        <v>2.9230738115307205E-4</v>
      </c>
      <c r="F101" s="882">
        <f t="shared" si="2"/>
        <v>7.3329322915290595E-4</v>
      </c>
      <c r="G101" s="882">
        <f t="shared" si="2"/>
        <v>5.6056177419043485E-4</v>
      </c>
      <c r="H101" s="883">
        <f t="shared" si="2"/>
        <v>1.5162958031934937E-4</v>
      </c>
      <c r="I101" s="883">
        <f t="shared" si="2"/>
        <v>4.3233131135218751E-4</v>
      </c>
      <c r="J101" s="883">
        <f t="shared" si="2"/>
        <v>3.7417777587079318E-4</v>
      </c>
    </row>
    <row r="102" spans="1:10">
      <c r="A102" s="864" t="s">
        <v>895</v>
      </c>
      <c r="B102" s="881">
        <f t="shared" si="2"/>
        <v>2.4499721852150429E-3</v>
      </c>
      <c r="C102" s="881">
        <f t="shared" si="2"/>
        <v>3.0939390104323182E-3</v>
      </c>
      <c r="D102" s="881">
        <f t="shared" si="2"/>
        <v>4.5368219631364412E-3</v>
      </c>
      <c r="E102" s="881">
        <f t="shared" si="2"/>
        <v>6.0271905837496666E-3</v>
      </c>
      <c r="F102" s="881">
        <f t="shared" si="2"/>
        <v>5.2967799506137532E-3</v>
      </c>
      <c r="G102" s="881">
        <f t="shared" si="2"/>
        <v>3.8069752431884093E-3</v>
      </c>
      <c r="H102" s="380">
        <f t="shared" si="2"/>
        <v>2.8984937201835714E-3</v>
      </c>
      <c r="I102" s="380">
        <f t="shared" si="2"/>
        <v>4.8841809901559998E-3</v>
      </c>
      <c r="J102" s="380">
        <f t="shared" si="2"/>
        <v>4.4728022120366674E-3</v>
      </c>
    </row>
    <row r="103" spans="1:10">
      <c r="A103" s="866" t="s">
        <v>896</v>
      </c>
      <c r="B103" s="890">
        <f t="shared" si="2"/>
        <v>4.3330809982560954E-3</v>
      </c>
      <c r="C103" s="890">
        <f t="shared" si="2"/>
        <v>7.8248716591538866E-3</v>
      </c>
      <c r="D103" s="890">
        <f t="shared" si="2"/>
        <v>9.2201865511606657E-3</v>
      </c>
      <c r="E103" s="890">
        <f t="shared" si="2"/>
        <v>8.8831866912697129E-3</v>
      </c>
      <c r="F103" s="890">
        <f t="shared" si="2"/>
        <v>1.0356000876983577E-2</v>
      </c>
      <c r="G103" s="890">
        <f t="shared" si="2"/>
        <v>9.4907115580416864E-3</v>
      </c>
      <c r="H103" s="891">
        <f t="shared" si="2"/>
        <v>6.7651053412308747E-3</v>
      </c>
      <c r="I103" s="891">
        <f t="shared" si="2"/>
        <v>9.4161462887642714E-3</v>
      </c>
      <c r="J103" s="891">
        <f t="shared" si="2"/>
        <v>8.8669248668187019E-3</v>
      </c>
    </row>
    <row r="104" spans="1:10" s="8" customFormat="1">
      <c r="A104" s="869" t="s">
        <v>897</v>
      </c>
      <c r="B104" s="892">
        <f t="shared" si="2"/>
        <v>4.626025150513623E-3</v>
      </c>
      <c r="C104" s="892">
        <f t="shared" si="2"/>
        <v>3.8288474534508531E-3</v>
      </c>
      <c r="D104" s="892">
        <f t="shared" si="2"/>
        <v>2.9562267058065232E-3</v>
      </c>
      <c r="E104" s="892">
        <f t="shared" si="2"/>
        <v>3.3852808174056606E-3</v>
      </c>
      <c r="F104" s="892">
        <f t="shared" si="2"/>
        <v>3.8726918912104506E-3</v>
      </c>
      <c r="G104" s="892">
        <f t="shared" si="2"/>
        <v>4.974321691689881E-3</v>
      </c>
      <c r="H104" s="893">
        <f t="shared" si="2"/>
        <v>4.0707926772029944E-3</v>
      </c>
      <c r="I104" s="893">
        <f t="shared" si="2"/>
        <v>3.9079543205394309E-3</v>
      </c>
      <c r="J104" s="893">
        <f t="shared" si="2"/>
        <v>3.9416898663584814E-3</v>
      </c>
    </row>
    <row r="105" spans="1:10">
      <c r="A105" s="866" t="s">
        <v>878</v>
      </c>
      <c r="B105" s="890">
        <f t="shared" ref="B105:J120" si="3">IF(B41="-","-",B41/B$61)</f>
        <v>1.3051766623322504E-3</v>
      </c>
      <c r="C105" s="890">
        <f t="shared" si="3"/>
        <v>1.1351058216612618E-3</v>
      </c>
      <c r="D105" s="890">
        <f t="shared" si="3"/>
        <v>7.7285743178339642E-4</v>
      </c>
      <c r="E105" s="890">
        <f t="shared" si="3"/>
        <v>1.477544970765897E-3</v>
      </c>
      <c r="F105" s="890">
        <f t="shared" si="3"/>
        <v>2.1875342680928484E-3</v>
      </c>
      <c r="G105" s="890">
        <f t="shared" si="3"/>
        <v>2.6944423073676591E-3</v>
      </c>
      <c r="H105" s="891">
        <f t="shared" si="3"/>
        <v>1.18672261490269E-3</v>
      </c>
      <c r="I105" s="891">
        <f t="shared" si="3"/>
        <v>1.8670301415161308E-3</v>
      </c>
      <c r="J105" s="891">
        <f t="shared" si="3"/>
        <v>1.7260894976745024E-3</v>
      </c>
    </row>
    <row r="106" spans="1:10">
      <c r="A106" s="864" t="s">
        <v>898</v>
      </c>
      <c r="B106" s="888">
        <f t="shared" si="3"/>
        <v>2.9674660670032803E-3</v>
      </c>
      <c r="C106" s="888">
        <f t="shared" si="3"/>
        <v>2.4979402040018091E-3</v>
      </c>
      <c r="D106" s="888">
        <f t="shared" si="3"/>
        <v>2.1672925955322146E-3</v>
      </c>
      <c r="E106" s="888">
        <f t="shared" si="3"/>
        <v>1.9077357683909453E-3</v>
      </c>
      <c r="F106" s="888">
        <f t="shared" si="3"/>
        <v>1.6851576231176027E-3</v>
      </c>
      <c r="G106" s="888">
        <f t="shared" si="3"/>
        <v>2.2798793843222223E-3</v>
      </c>
      <c r="H106" s="889">
        <f t="shared" si="3"/>
        <v>2.6404424486503484E-3</v>
      </c>
      <c r="I106" s="889">
        <f t="shared" si="3"/>
        <v>2.0378190029895667E-3</v>
      </c>
      <c r="J106" s="889">
        <f t="shared" si="3"/>
        <v>2.1626656997640503E-3</v>
      </c>
    </row>
    <row r="107" spans="1:10" s="8" customFormat="1">
      <c r="A107" s="872" t="s">
        <v>899</v>
      </c>
      <c r="B107" s="894">
        <f t="shared" si="3"/>
        <v>0.12653767912301858</v>
      </c>
      <c r="C107" s="894">
        <f t="shared" si="3"/>
        <v>0.11760562146141144</v>
      </c>
      <c r="D107" s="894">
        <f t="shared" si="3"/>
        <v>0.11349299326142599</v>
      </c>
      <c r="E107" s="894">
        <f t="shared" si="3"/>
        <v>0.10061644012951308</v>
      </c>
      <c r="F107" s="894">
        <f t="shared" si="3"/>
        <v>0.10618174523154351</v>
      </c>
      <c r="G107" s="894">
        <f t="shared" si="3"/>
        <v>0.1151113485551974</v>
      </c>
      <c r="H107" s="895">
        <f t="shared" si="3"/>
        <v>0.12031652104812478</v>
      </c>
      <c r="I107" s="895">
        <f t="shared" si="3"/>
        <v>0.10883282814935252</v>
      </c>
      <c r="J107" s="895">
        <f t="shared" si="3"/>
        <v>0.11121192762506314</v>
      </c>
    </row>
    <row r="108" spans="1:10" s="69" customFormat="1">
      <c r="A108" s="864" t="s">
        <v>878</v>
      </c>
      <c r="B108" s="888">
        <f t="shared" si="3"/>
        <v>4.46345151259381E-2</v>
      </c>
      <c r="C108" s="888">
        <f t="shared" si="3"/>
        <v>3.522035373309302E-2</v>
      </c>
      <c r="D108" s="888">
        <f t="shared" si="3"/>
        <v>3.0906661133144196E-2</v>
      </c>
      <c r="E108" s="888">
        <f t="shared" si="3"/>
        <v>2.5405803166439204E-2</v>
      </c>
      <c r="F108" s="888">
        <f t="shared" si="3"/>
        <v>1.9996045337869254E-2</v>
      </c>
      <c r="G108" s="888">
        <f t="shared" si="3"/>
        <v>1.8083961675236931E-2</v>
      </c>
      <c r="H108" s="889">
        <f t="shared" si="3"/>
        <v>3.8077572886392193E-2</v>
      </c>
      <c r="I108" s="889">
        <f t="shared" si="3"/>
        <v>2.3096826250987558E-2</v>
      </c>
      <c r="J108" s="889">
        <f t="shared" si="3"/>
        <v>2.620041730229471E-2</v>
      </c>
    </row>
    <row r="109" spans="1:10">
      <c r="A109" s="866" t="s">
        <v>900</v>
      </c>
      <c r="B109" s="890">
        <f t="shared" si="3"/>
        <v>2.9430856064922946E-3</v>
      </c>
      <c r="C109" s="890">
        <f t="shared" si="3"/>
        <v>2.7153121013791582E-3</v>
      </c>
      <c r="D109" s="890">
        <f t="shared" si="3"/>
        <v>2.7224687106000766E-3</v>
      </c>
      <c r="E109" s="890">
        <f t="shared" si="3"/>
        <v>2.5055558012746686E-3</v>
      </c>
      <c r="F109" s="890">
        <f t="shared" si="3"/>
        <v>2.9691318196065505E-3</v>
      </c>
      <c r="G109" s="890">
        <f t="shared" si="3"/>
        <v>3.3020429848873573E-3</v>
      </c>
      <c r="H109" s="891">
        <f t="shared" si="3"/>
        <v>2.7844417830405577E-3</v>
      </c>
      <c r="I109" s="891">
        <f t="shared" si="3"/>
        <v>2.891259117657597E-3</v>
      </c>
      <c r="J109" s="891">
        <f t="shared" si="3"/>
        <v>2.8691295580565131E-3</v>
      </c>
    </row>
    <row r="110" spans="1:10">
      <c r="A110" s="864" t="s">
        <v>901</v>
      </c>
      <c r="B110" s="888">
        <f t="shared" si="3"/>
        <v>6.6717700777294432E-3</v>
      </c>
      <c r="C110" s="888">
        <f t="shared" si="3"/>
        <v>8.0151441875301252E-3</v>
      </c>
      <c r="D110" s="888">
        <f t="shared" si="3"/>
        <v>1.5268812763738135E-2</v>
      </c>
      <c r="E110" s="888">
        <f t="shared" si="3"/>
        <v>1.7272225287280167E-2</v>
      </c>
      <c r="F110" s="888">
        <f t="shared" si="3"/>
        <v>2.8879775840980504E-2</v>
      </c>
      <c r="G110" s="888">
        <f t="shared" si="3"/>
        <v>4.6876922881261301E-2</v>
      </c>
      <c r="H110" s="889">
        <f t="shared" si="3"/>
        <v>7.6074272135828727E-3</v>
      </c>
      <c r="I110" s="889">
        <f t="shared" si="3"/>
        <v>2.8631139454557388E-2</v>
      </c>
      <c r="J110" s="889">
        <f t="shared" si="3"/>
        <v>2.427561520745489E-2</v>
      </c>
    </row>
    <row r="111" spans="1:10" s="8" customFormat="1">
      <c r="A111" s="866" t="s">
        <v>902</v>
      </c>
      <c r="B111" s="890">
        <f t="shared" si="3"/>
        <v>1.2782514868391074E-2</v>
      </c>
      <c r="C111" s="890">
        <f t="shared" si="3"/>
        <v>1.3758926561573565E-2</v>
      </c>
      <c r="D111" s="890">
        <f t="shared" si="3"/>
        <v>1.3944451734414101E-2</v>
      </c>
      <c r="E111" s="890">
        <f t="shared" si="3"/>
        <v>1.1274902433976122E-2</v>
      </c>
      <c r="F111" s="890">
        <f t="shared" si="3"/>
        <v>1.0737737008212627E-2</v>
      </c>
      <c r="G111" s="890">
        <f t="shared" si="3"/>
        <v>7.936629276528849E-3</v>
      </c>
      <c r="H111" s="891">
        <f t="shared" si="3"/>
        <v>1.3462583416937587E-2</v>
      </c>
      <c r="I111" s="891">
        <f t="shared" si="3"/>
        <v>1.0607824611535239E-2</v>
      </c>
      <c r="J111" s="891">
        <f t="shared" si="3"/>
        <v>1.1199250666209E-2</v>
      </c>
    </row>
    <row r="112" spans="1:10">
      <c r="A112" s="852" t="s">
        <v>903</v>
      </c>
      <c r="B112" s="881">
        <f t="shared" si="3"/>
        <v>3.3881667706655377E-2</v>
      </c>
      <c r="C112" s="881">
        <f t="shared" si="3"/>
        <v>3.8044675793729679E-2</v>
      </c>
      <c r="D112" s="881">
        <f t="shared" si="3"/>
        <v>4.1634620252007419E-2</v>
      </c>
      <c r="E112" s="881">
        <f t="shared" si="3"/>
        <v>3.4925500879541799E-2</v>
      </c>
      <c r="F112" s="881">
        <f t="shared" si="3"/>
        <v>3.4120112653211195E-2</v>
      </c>
      <c r="G112" s="881">
        <f t="shared" si="3"/>
        <v>2.9735134344714965E-2</v>
      </c>
      <c r="H112" s="380">
        <f t="shared" si="3"/>
        <v>3.6781193566885619E-2</v>
      </c>
      <c r="I112" s="380">
        <f t="shared" si="3"/>
        <v>3.4387969617069247E-2</v>
      </c>
      <c r="J112" s="380">
        <f t="shared" si="3"/>
        <v>3.4883778559095788E-2</v>
      </c>
    </row>
    <row r="113" spans="1:10">
      <c r="A113" s="854" t="s">
        <v>904</v>
      </c>
      <c r="B113" s="882">
        <f t="shared" si="3"/>
        <v>9.0772719473112065E-3</v>
      </c>
      <c r="C113" s="882">
        <f t="shared" si="3"/>
        <v>8.8074390013337858E-3</v>
      </c>
      <c r="D113" s="882">
        <f t="shared" si="3"/>
        <v>7.6723500679683823E-3</v>
      </c>
      <c r="E113" s="882">
        <f t="shared" si="3"/>
        <v>8.7140470190712471E-3</v>
      </c>
      <c r="F113" s="882">
        <f t="shared" si="3"/>
        <v>9.477474282940818E-3</v>
      </c>
      <c r="G113" s="882">
        <f t="shared" si="3"/>
        <v>9.1766573925680071E-3</v>
      </c>
      <c r="H113" s="883">
        <f t="shared" si="3"/>
        <v>8.8893339072383913E-3</v>
      </c>
      <c r="I113" s="883">
        <f t="shared" si="3"/>
        <v>8.8033237046423272E-3</v>
      </c>
      <c r="J113" s="883">
        <f t="shared" si="3"/>
        <v>8.8211426089189748E-3</v>
      </c>
    </row>
    <row r="114" spans="1:10" s="8" customFormat="1">
      <c r="A114" s="861" t="s">
        <v>905</v>
      </c>
      <c r="B114" s="886">
        <f t="shared" si="3"/>
        <v>2.942450391977363E-2</v>
      </c>
      <c r="C114" s="886">
        <f t="shared" si="3"/>
        <v>3.2155126510917044E-2</v>
      </c>
      <c r="D114" s="886">
        <f t="shared" si="3"/>
        <v>3.2215177592791043E-2</v>
      </c>
      <c r="E114" s="886">
        <f t="shared" si="3"/>
        <v>2.5509579800982566E-2</v>
      </c>
      <c r="F114" s="886">
        <f t="shared" si="3"/>
        <v>2.3880467652416092E-2</v>
      </c>
      <c r="G114" s="886">
        <f t="shared" si="3"/>
        <v>1.7177669595507622E-2</v>
      </c>
      <c r="H114" s="887">
        <f t="shared" si="3"/>
        <v>3.1326376413879607E-2</v>
      </c>
      <c r="I114" s="887">
        <f t="shared" si="3"/>
        <v>2.3799903437825898E-2</v>
      </c>
      <c r="J114" s="887">
        <f t="shared" si="3"/>
        <v>2.5359177800988505E-2</v>
      </c>
    </row>
    <row r="115" spans="1:10">
      <c r="A115" s="854" t="s">
        <v>906</v>
      </c>
      <c r="B115" s="882">
        <f t="shared" si="3"/>
        <v>1.9058620055918856E-3</v>
      </c>
      <c r="C115" s="882">
        <f t="shared" si="3"/>
        <v>2.3628848241981346E-3</v>
      </c>
      <c r="D115" s="882">
        <f t="shared" si="3"/>
        <v>2.0264622652623049E-3</v>
      </c>
      <c r="E115" s="882">
        <f t="shared" si="3"/>
        <v>1.2513645704810637E-3</v>
      </c>
      <c r="F115" s="882">
        <f t="shared" si="3"/>
        <v>6.1065750510152941E-4</v>
      </c>
      <c r="G115" s="882">
        <f t="shared" si="3"/>
        <v>2.9108807587216473E-4</v>
      </c>
      <c r="H115" s="883">
        <f t="shared" si="3"/>
        <v>2.2241773709980013E-3</v>
      </c>
      <c r="I115" s="883">
        <f t="shared" si="3"/>
        <v>9.7153823557521437E-4</v>
      </c>
      <c r="J115" s="883">
        <f t="shared" si="3"/>
        <v>1.2310499746336467E-3</v>
      </c>
    </row>
    <row r="116" spans="1:10">
      <c r="A116" s="852" t="s">
        <v>907</v>
      </c>
      <c r="B116" s="881">
        <f t="shared" si="3"/>
        <v>1.0277388103564834E-3</v>
      </c>
      <c r="C116" s="881">
        <f t="shared" si="3"/>
        <v>9.9014897138804893E-4</v>
      </c>
      <c r="D116" s="881">
        <f t="shared" si="3"/>
        <v>2.4655205062119631E-3</v>
      </c>
      <c r="E116" s="881">
        <f t="shared" si="3"/>
        <v>1.0137961501750254E-3</v>
      </c>
      <c r="F116" s="881">
        <f t="shared" si="3"/>
        <v>3.07509580070465E-4</v>
      </c>
      <c r="G116" s="881">
        <f t="shared" si="3"/>
        <v>2.5537786848153435E-4</v>
      </c>
      <c r="H116" s="380">
        <f t="shared" si="3"/>
        <v>1.0015575720470167E-3</v>
      </c>
      <c r="I116" s="380">
        <f t="shared" si="3"/>
        <v>9.181589087681473E-4</v>
      </c>
      <c r="J116" s="380">
        <f t="shared" si="3"/>
        <v>9.3543677554640378E-4</v>
      </c>
    </row>
    <row r="117" spans="1:10">
      <c r="A117" s="854" t="s">
        <v>908</v>
      </c>
      <c r="B117" s="882">
        <f t="shared" si="3"/>
        <v>2.3203399918224472E-2</v>
      </c>
      <c r="C117" s="882">
        <f t="shared" si="3"/>
        <v>2.5485149886732981E-2</v>
      </c>
      <c r="D117" s="882">
        <f t="shared" si="3"/>
        <v>2.489727122306749E-2</v>
      </c>
      <c r="E117" s="882">
        <f t="shared" si="3"/>
        <v>1.9006506508884718E-2</v>
      </c>
      <c r="F117" s="882">
        <f t="shared" si="3"/>
        <v>1.8997353552492005E-2</v>
      </c>
      <c r="G117" s="882">
        <f t="shared" si="3"/>
        <v>9.5182594323144597E-3</v>
      </c>
      <c r="H117" s="883">
        <f t="shared" si="3"/>
        <v>2.4792633640090208E-2</v>
      </c>
      <c r="I117" s="883">
        <f t="shared" si="3"/>
        <v>1.7061584326438953E-2</v>
      </c>
      <c r="J117" s="883">
        <f t="shared" si="3"/>
        <v>1.8663241176272067E-2</v>
      </c>
    </row>
    <row r="118" spans="1:10" s="8" customFormat="1">
      <c r="A118" s="852" t="s">
        <v>909</v>
      </c>
      <c r="B118" s="881">
        <f t="shared" si="3"/>
        <v>3.2875031856007923E-3</v>
      </c>
      <c r="C118" s="881">
        <f t="shared" si="3"/>
        <v>3.3169428285978789E-3</v>
      </c>
      <c r="D118" s="881">
        <f t="shared" si="3"/>
        <v>2.8259235982492836E-3</v>
      </c>
      <c r="E118" s="881">
        <f t="shared" si="3"/>
        <v>4.237912571441761E-3</v>
      </c>
      <c r="F118" s="881">
        <f t="shared" si="3"/>
        <v>3.9649470147520953E-3</v>
      </c>
      <c r="G118" s="881">
        <f t="shared" si="3"/>
        <v>7.1129442188394643E-3</v>
      </c>
      <c r="H118" s="380">
        <f t="shared" si="3"/>
        <v>3.3080078307443791E-3</v>
      </c>
      <c r="I118" s="380">
        <f t="shared" si="3"/>
        <v>4.8486219670435841E-3</v>
      </c>
      <c r="J118" s="380">
        <f t="shared" si="3"/>
        <v>4.5294498745363848E-3</v>
      </c>
    </row>
    <row r="119" spans="1:10" s="8" customFormat="1">
      <c r="A119" s="872" t="s">
        <v>910</v>
      </c>
      <c r="B119" s="884">
        <f t="shared" si="3"/>
        <v>1.0005894917299836E-2</v>
      </c>
      <c r="C119" s="884">
        <f t="shared" si="3"/>
        <v>8.276395878517773E-3</v>
      </c>
      <c r="D119" s="884">
        <f t="shared" si="3"/>
        <v>1.0785722419409843E-2</v>
      </c>
      <c r="E119" s="884">
        <f t="shared" si="3"/>
        <v>9.6654455270585703E-3</v>
      </c>
      <c r="F119" s="884">
        <f t="shared" si="3"/>
        <v>1.2548169157315901E-2</v>
      </c>
      <c r="G119" s="884">
        <f t="shared" si="3"/>
        <v>1.2299245466662518E-2</v>
      </c>
      <c r="H119" s="885">
        <f t="shared" si="3"/>
        <v>8.8013027260864032E-3</v>
      </c>
      <c r="I119" s="885">
        <f t="shared" si="3"/>
        <v>1.1266704415337985E-2</v>
      </c>
      <c r="J119" s="885">
        <f t="shared" si="3"/>
        <v>1.0755942265901229E-2</v>
      </c>
    </row>
    <row r="120" spans="1:10">
      <c r="A120" s="864" t="s">
        <v>911</v>
      </c>
      <c r="B120" s="881">
        <f t="shared" si="3"/>
        <v>1.0441625282180947E-3</v>
      </c>
      <c r="C120" s="881">
        <f t="shared" si="3"/>
        <v>1.4387793549211709E-3</v>
      </c>
      <c r="D120" s="881">
        <f t="shared" si="3"/>
        <v>2.9913833332359868E-3</v>
      </c>
      <c r="E120" s="881">
        <f t="shared" si="3"/>
        <v>3.7586169626342759E-3</v>
      </c>
      <c r="F120" s="881">
        <f t="shared" si="3"/>
        <v>5.5443881040271037E-3</v>
      </c>
      <c r="G120" s="881">
        <f t="shared" si="3"/>
        <v>5.325070114951664E-3</v>
      </c>
      <c r="H120" s="380">
        <f t="shared" si="3"/>
        <v>1.3190122606022757E-3</v>
      </c>
      <c r="I120" s="380">
        <f t="shared" si="3"/>
        <v>4.4471770759415457E-3</v>
      </c>
      <c r="J120" s="380">
        <f t="shared" si="3"/>
        <v>3.7991089542834472E-3</v>
      </c>
    </row>
    <row r="121" spans="1:10">
      <c r="A121" s="866" t="s">
        <v>912</v>
      </c>
      <c r="B121" s="882">
        <f t="shared" ref="B121:J125" si="4">IF(B57="-","-",B57/B$61)</f>
        <v>7.8608966548478069E-4</v>
      </c>
      <c r="C121" s="882">
        <f t="shared" si="4"/>
        <v>9.6741037024860135E-4</v>
      </c>
      <c r="D121" s="882">
        <f t="shared" si="4"/>
        <v>1.3714774260509012E-3</v>
      </c>
      <c r="E121" s="882">
        <f t="shared" si="4"/>
        <v>1.7495049986991885E-3</v>
      </c>
      <c r="F121" s="882">
        <f t="shared" si="4"/>
        <v>2.20461791477242E-3</v>
      </c>
      <c r="G121" s="882">
        <f t="shared" si="4"/>
        <v>2.5155261255172942E-3</v>
      </c>
      <c r="H121" s="883">
        <f t="shared" si="4"/>
        <v>9.1237912859869284E-4</v>
      </c>
      <c r="I121" s="883">
        <f t="shared" si="4"/>
        <v>2.0088480853594683E-3</v>
      </c>
      <c r="J121" s="883">
        <f t="shared" si="4"/>
        <v>1.7816904324659693E-3</v>
      </c>
    </row>
    <row r="122" spans="1:10">
      <c r="A122" s="864" t="s">
        <v>913</v>
      </c>
      <c r="B122" s="881">
        <f t="shared" si="4"/>
        <v>6.2536699702613642E-3</v>
      </c>
      <c r="C122" s="881">
        <f t="shared" si="4"/>
        <v>4.188514195442054E-3</v>
      </c>
      <c r="D122" s="881">
        <f t="shared" si="4"/>
        <v>4.3742971957433366E-3</v>
      </c>
      <c r="E122" s="881">
        <f t="shared" si="4"/>
        <v>2.6783554837006502E-3</v>
      </c>
      <c r="F122" s="881">
        <f t="shared" si="4"/>
        <v>2.1980502045398633E-3</v>
      </c>
      <c r="G122" s="881">
        <f t="shared" si="4"/>
        <v>3.0807604312990886E-3</v>
      </c>
      <c r="H122" s="380">
        <f t="shared" si="4"/>
        <v>4.815293617223021E-3</v>
      </c>
      <c r="I122" s="380">
        <f t="shared" si="4"/>
        <v>3.0483511838924424E-3</v>
      </c>
      <c r="J122" s="380">
        <f t="shared" si="4"/>
        <v>3.414412159192541E-3</v>
      </c>
    </row>
    <row r="123" spans="1:10">
      <c r="A123" s="854" t="s">
        <v>914</v>
      </c>
      <c r="B123" s="890">
        <f t="shared" si="4"/>
        <v>1.1971981441759982E-3</v>
      </c>
      <c r="C123" s="890">
        <f t="shared" si="4"/>
        <v>1.2192345147585026E-3</v>
      </c>
      <c r="D123" s="890">
        <f t="shared" si="4"/>
        <v>1.8616777009655367E-3</v>
      </c>
      <c r="E123" s="890">
        <f t="shared" si="4"/>
        <v>1.4173619266339347E-3</v>
      </c>
      <c r="F123" s="890">
        <f t="shared" si="4"/>
        <v>2.6011129339765138E-3</v>
      </c>
      <c r="G123" s="890">
        <f t="shared" si="4"/>
        <v>1.3778887948944706E-3</v>
      </c>
      <c r="H123" s="891">
        <f t="shared" si="4"/>
        <v>1.2125465160889169E-3</v>
      </c>
      <c r="I123" s="891">
        <f t="shared" si="4"/>
        <v>1.7078474022991261E-3</v>
      </c>
      <c r="J123" s="891">
        <f t="shared" si="4"/>
        <v>1.6052349333128091E-3</v>
      </c>
    </row>
    <row r="124" spans="1:10" s="8" customFormat="1">
      <c r="A124" s="861" t="s">
        <v>915</v>
      </c>
      <c r="B124" s="892">
        <f t="shared" si="4"/>
        <v>6.7350884961150673E-2</v>
      </c>
      <c r="C124" s="892">
        <f t="shared" si="4"/>
        <v>4.0805085214079752E-2</v>
      </c>
      <c r="D124" s="892">
        <f t="shared" si="4"/>
        <v>3.4955500548547173E-2</v>
      </c>
      <c r="E124" s="892">
        <f t="shared" si="4"/>
        <v>3.0411447289306937E-2</v>
      </c>
      <c r="F124" s="892">
        <f t="shared" si="4"/>
        <v>3.7205810939711093E-2</v>
      </c>
      <c r="G124" s="892">
        <f t="shared" si="4"/>
        <v>3.1341438458643588E-2</v>
      </c>
      <c r="H124" s="893">
        <f t="shared" si="4"/>
        <v>4.8861795133523109E-2</v>
      </c>
      <c r="I124" s="893">
        <f t="shared" si="4"/>
        <v>3.2839406665810283E-2</v>
      </c>
      <c r="J124" s="893">
        <f t="shared" si="4"/>
        <v>3.6158796706730952E-2</v>
      </c>
    </row>
    <row r="125" spans="1:10" s="8" customFormat="1">
      <c r="A125" s="876" t="s">
        <v>916</v>
      </c>
      <c r="B125" s="896">
        <f t="shared" si="4"/>
        <v>1</v>
      </c>
      <c r="C125" s="896">
        <f t="shared" si="4"/>
        <v>1</v>
      </c>
      <c r="D125" s="896">
        <f t="shared" si="4"/>
        <v>1</v>
      </c>
      <c r="E125" s="896">
        <f t="shared" si="4"/>
        <v>1</v>
      </c>
      <c r="F125" s="896">
        <f t="shared" si="4"/>
        <v>1</v>
      </c>
      <c r="G125" s="896">
        <f t="shared" si="4"/>
        <v>1</v>
      </c>
      <c r="H125" s="897">
        <f t="shared" si="4"/>
        <v>1</v>
      </c>
      <c r="I125" s="897">
        <f t="shared" si="4"/>
        <v>1</v>
      </c>
      <c r="J125" s="897">
        <f t="shared" si="4"/>
        <v>1</v>
      </c>
    </row>
    <row r="126" spans="1:10" ht="15" customHeight="1">
      <c r="A126" s="878" t="s">
        <v>917</v>
      </c>
      <c r="B126" s="3"/>
      <c r="C126" s="3"/>
      <c r="D126" s="257"/>
      <c r="E126" s="3"/>
      <c r="F126" s="3"/>
      <c r="G126" s="257"/>
      <c r="H126" s="3"/>
      <c r="I126" s="3"/>
      <c r="J126" s="3"/>
    </row>
    <row r="127" spans="1:10" ht="15" customHeight="1">
      <c r="A127" s="878" t="s">
        <v>377</v>
      </c>
      <c r="B127" s="3"/>
      <c r="C127" s="3"/>
      <c r="D127" s="257"/>
      <c r="E127" s="3"/>
      <c r="F127" s="3"/>
      <c r="G127" s="257"/>
      <c r="H127" s="3"/>
      <c r="I127" s="3"/>
      <c r="J127" s="3"/>
    </row>
    <row r="128" spans="1:10">
      <c r="A128" s="303" t="s">
        <v>918</v>
      </c>
      <c r="B128" s="3"/>
      <c r="C128" s="3"/>
      <c r="D128" s="257"/>
      <c r="E128" s="3"/>
      <c r="F128" s="3"/>
      <c r="G128" s="257"/>
      <c r="H128" s="3"/>
      <c r="I128" s="3"/>
      <c r="J128" s="3"/>
    </row>
    <row r="131" spans="1:10" ht="16.5">
      <c r="A131" s="109" t="s">
        <v>920</v>
      </c>
    </row>
    <row r="132" spans="1:10" ht="13.5" thickBot="1">
      <c r="A132" s="243"/>
      <c r="J132" s="721" t="s">
        <v>921</v>
      </c>
    </row>
    <row r="133" spans="1:10">
      <c r="A133" s="242" t="s">
        <v>865</v>
      </c>
      <c r="B133" s="842" t="s">
        <v>45</v>
      </c>
      <c r="C133" s="842" t="s">
        <v>46</v>
      </c>
      <c r="D133" s="842" t="s">
        <v>137</v>
      </c>
      <c r="E133" s="842" t="s">
        <v>138</v>
      </c>
      <c r="F133" s="842" t="s">
        <v>139</v>
      </c>
      <c r="G133" s="843">
        <v>100000</v>
      </c>
      <c r="H133" s="844" t="s">
        <v>276</v>
      </c>
      <c r="I133" s="844" t="s">
        <v>275</v>
      </c>
      <c r="J133" s="844" t="s">
        <v>266</v>
      </c>
    </row>
    <row r="134" spans="1:10">
      <c r="A134" s="241"/>
      <c r="B134" s="845" t="s">
        <v>47</v>
      </c>
      <c r="C134" s="845" t="s">
        <v>47</v>
      </c>
      <c r="D134" s="845" t="s">
        <v>47</v>
      </c>
      <c r="E134" s="845" t="s">
        <v>47</v>
      </c>
      <c r="F134" s="845" t="s">
        <v>47</v>
      </c>
      <c r="G134" s="845" t="s">
        <v>50</v>
      </c>
      <c r="H134" s="846" t="s">
        <v>866</v>
      </c>
      <c r="I134" s="846" t="s">
        <v>156</v>
      </c>
      <c r="J134" s="846" t="s">
        <v>160</v>
      </c>
    </row>
    <row r="135" spans="1:10" ht="13.5" thickBot="1">
      <c r="A135" s="244"/>
      <c r="B135" s="847" t="s">
        <v>53</v>
      </c>
      <c r="C135" s="847" t="s">
        <v>49</v>
      </c>
      <c r="D135" s="847" t="s">
        <v>140</v>
      </c>
      <c r="E135" s="847" t="s">
        <v>141</v>
      </c>
      <c r="F135" s="847" t="s">
        <v>142</v>
      </c>
      <c r="G135" s="847" t="s">
        <v>143</v>
      </c>
      <c r="H135" s="848" t="s">
        <v>156</v>
      </c>
      <c r="I135" s="848" t="s">
        <v>143</v>
      </c>
      <c r="J135" s="848" t="s">
        <v>867</v>
      </c>
    </row>
    <row r="137" spans="1:10">
      <c r="A137" s="849" t="s">
        <v>868</v>
      </c>
      <c r="B137" s="850">
        <v>341.21637199999998</v>
      </c>
      <c r="C137" s="850">
        <v>346.60952600000002</v>
      </c>
      <c r="D137" s="850">
        <v>349.67060500000002</v>
      </c>
      <c r="E137" s="850">
        <v>383.63492600000001</v>
      </c>
      <c r="F137" s="850">
        <v>397.20952899999997</v>
      </c>
      <c r="G137" s="850">
        <v>355.13353899999998</v>
      </c>
      <c r="H137" s="851">
        <v>344.83776699999999</v>
      </c>
      <c r="I137" s="851">
        <v>369.85907300000002</v>
      </c>
      <c r="J137" s="851">
        <v>363.23352699999998</v>
      </c>
    </row>
    <row r="138" spans="1:10">
      <c r="A138" s="852" t="s">
        <v>869</v>
      </c>
      <c r="B138" s="853">
        <v>287.92481099999998</v>
      </c>
      <c r="C138" s="853">
        <v>308.28657500000003</v>
      </c>
      <c r="D138" s="853">
        <v>333.15032600000001</v>
      </c>
      <c r="E138" s="853">
        <v>367.34925299999998</v>
      </c>
      <c r="F138" s="853">
        <v>384.899066</v>
      </c>
      <c r="G138" s="853">
        <v>341.29270600000001</v>
      </c>
      <c r="H138" s="344">
        <v>301.59732500000001</v>
      </c>
      <c r="I138" s="344">
        <v>354.94732900000002</v>
      </c>
      <c r="J138" s="344">
        <v>340.82045299999999</v>
      </c>
    </row>
    <row r="139" spans="1:10">
      <c r="A139" s="854" t="s">
        <v>870</v>
      </c>
      <c r="B139" s="855">
        <v>11.403209</v>
      </c>
      <c r="C139" s="855">
        <v>11.283975</v>
      </c>
      <c r="D139" s="855">
        <v>13.319399000000001</v>
      </c>
      <c r="E139" s="855">
        <v>11.469189</v>
      </c>
      <c r="F139" s="855">
        <v>11.503513</v>
      </c>
      <c r="G139" s="855">
        <v>11.634479000000001</v>
      </c>
      <c r="H139" s="856">
        <v>11.323145999999999</v>
      </c>
      <c r="I139" s="856">
        <v>11.933852</v>
      </c>
      <c r="J139" s="856">
        <v>11.772138999999999</v>
      </c>
    </row>
    <row r="140" spans="1:10">
      <c r="A140" s="852" t="s">
        <v>871</v>
      </c>
      <c r="B140" s="853">
        <v>6.7766000000000007E-2</v>
      </c>
      <c r="C140" s="853">
        <v>0.28801300000000002</v>
      </c>
      <c r="D140" s="853">
        <v>0.520922</v>
      </c>
      <c r="E140" s="853">
        <v>0.66212199999999999</v>
      </c>
      <c r="F140" s="853">
        <v>0.807145</v>
      </c>
      <c r="G140" s="853">
        <v>2.2021109999999999</v>
      </c>
      <c r="H140" s="344">
        <v>0.21565799999999999</v>
      </c>
      <c r="I140" s="344">
        <v>1.1215619999999999</v>
      </c>
      <c r="J140" s="344">
        <v>0.88168199999999997</v>
      </c>
    </row>
    <row r="141" spans="1:10">
      <c r="A141" s="857" t="s">
        <v>872</v>
      </c>
      <c r="B141" s="858">
        <v>30.833188</v>
      </c>
      <c r="C141" s="858">
        <v>36.561619999999998</v>
      </c>
      <c r="D141" s="858">
        <v>46.549114000000003</v>
      </c>
      <c r="E141" s="858">
        <v>52.139164000000001</v>
      </c>
      <c r="F141" s="858">
        <v>66.890552999999997</v>
      </c>
      <c r="G141" s="858">
        <v>64.668892999999997</v>
      </c>
      <c r="H141" s="859">
        <v>34.679715000000002</v>
      </c>
      <c r="I141" s="859">
        <v>57.240195</v>
      </c>
      <c r="J141" s="859">
        <v>51.266266999999999</v>
      </c>
    </row>
    <row r="142" spans="1:10">
      <c r="A142" s="852" t="s">
        <v>873</v>
      </c>
      <c r="B142" s="853">
        <v>16.181083999999998</v>
      </c>
      <c r="C142" s="853">
        <v>21.194379000000001</v>
      </c>
      <c r="D142" s="853">
        <v>30.452228999999999</v>
      </c>
      <c r="E142" s="853">
        <v>33.522480000000002</v>
      </c>
      <c r="F142" s="853">
        <v>39.515884</v>
      </c>
      <c r="G142" s="853">
        <v>41.036431</v>
      </c>
      <c r="H142" s="344">
        <v>19.547411</v>
      </c>
      <c r="I142" s="344">
        <v>36.151074000000001</v>
      </c>
      <c r="J142" s="344">
        <v>31.754487999999998</v>
      </c>
    </row>
    <row r="143" spans="1:10">
      <c r="A143" s="854" t="s">
        <v>874</v>
      </c>
      <c r="B143" s="855">
        <v>9.5228599999999997</v>
      </c>
      <c r="C143" s="855">
        <v>10.499214</v>
      </c>
      <c r="D143" s="855">
        <v>13.53462</v>
      </c>
      <c r="E143" s="855">
        <v>15.3665</v>
      </c>
      <c r="F143" s="855">
        <v>21.370930999999999</v>
      </c>
      <c r="G143" s="855">
        <v>19.233056999999999</v>
      </c>
      <c r="H143" s="856">
        <v>10.178462</v>
      </c>
      <c r="I143" s="856">
        <v>17.167870000000001</v>
      </c>
      <c r="J143" s="856">
        <v>15.317100999999999</v>
      </c>
    </row>
    <row r="144" spans="1:10">
      <c r="A144" s="852" t="s">
        <v>875</v>
      </c>
      <c r="B144" s="853">
        <v>1.355996</v>
      </c>
      <c r="C144" s="853">
        <v>1.4548099999999999</v>
      </c>
      <c r="D144" s="853">
        <v>0.99760199999999999</v>
      </c>
      <c r="E144" s="853">
        <v>1.9582489999999999</v>
      </c>
      <c r="F144" s="853">
        <v>3.8174109999999999</v>
      </c>
      <c r="G144" s="853">
        <v>2.1666180000000002</v>
      </c>
      <c r="H144" s="344">
        <v>1.422347</v>
      </c>
      <c r="I144" s="344">
        <v>2.1301320000000001</v>
      </c>
      <c r="J144" s="344">
        <v>1.9427129999999999</v>
      </c>
    </row>
    <row r="145" spans="1:10">
      <c r="A145" s="860" t="s">
        <v>876</v>
      </c>
      <c r="B145" s="855">
        <v>0.89843200000000001</v>
      </c>
      <c r="C145" s="855">
        <v>1.1939379999999999</v>
      </c>
      <c r="D145" s="855">
        <v>1.1405620000000001</v>
      </c>
      <c r="E145" s="855">
        <v>1.0608310000000001</v>
      </c>
      <c r="F145" s="855">
        <v>2.186328</v>
      </c>
      <c r="G145" s="855">
        <v>2.2327870000000001</v>
      </c>
      <c r="H145" s="856">
        <v>1.0968580000000001</v>
      </c>
      <c r="I145" s="856">
        <v>1.6271640000000001</v>
      </c>
      <c r="J145" s="856">
        <v>1.4867410000000001</v>
      </c>
    </row>
    <row r="146" spans="1:10">
      <c r="A146" s="861" t="s">
        <v>877</v>
      </c>
      <c r="B146" s="862">
        <v>130.942939</v>
      </c>
      <c r="C146" s="862">
        <v>153.51102700000001</v>
      </c>
      <c r="D146" s="862">
        <v>180.30927299999999</v>
      </c>
      <c r="E146" s="862">
        <v>198.757204</v>
      </c>
      <c r="F146" s="862">
        <v>204.25533300000001</v>
      </c>
      <c r="G146" s="862">
        <v>210.7859</v>
      </c>
      <c r="H146" s="863">
        <v>146.09695600000001</v>
      </c>
      <c r="I146" s="863">
        <v>199.26784699999999</v>
      </c>
      <c r="J146" s="863">
        <v>185.188399</v>
      </c>
    </row>
    <row r="147" spans="1:10">
      <c r="A147" s="854" t="s">
        <v>878</v>
      </c>
      <c r="B147" s="855">
        <v>6.0922070000000001</v>
      </c>
      <c r="C147" s="855">
        <v>10.605079999999999</v>
      </c>
      <c r="D147" s="855">
        <v>21.699175</v>
      </c>
      <c r="E147" s="855">
        <v>32.610292999999999</v>
      </c>
      <c r="F147" s="855">
        <v>30.833182000000001</v>
      </c>
      <c r="G147" s="855">
        <v>34.539886000000003</v>
      </c>
      <c r="H147" s="856">
        <v>9.1225100000000001</v>
      </c>
      <c r="I147" s="856">
        <v>30.476154999999999</v>
      </c>
      <c r="J147" s="856">
        <v>24.821791999999999</v>
      </c>
    </row>
    <row r="148" spans="1:10">
      <c r="A148" s="852" t="s">
        <v>879</v>
      </c>
      <c r="B148" s="853">
        <v>61.883090000000003</v>
      </c>
      <c r="C148" s="853">
        <v>77.193816999999996</v>
      </c>
      <c r="D148" s="853">
        <v>89.095489999999998</v>
      </c>
      <c r="E148" s="853">
        <v>97.383719999999997</v>
      </c>
      <c r="F148" s="853">
        <v>107.13161700000001</v>
      </c>
      <c r="G148" s="853">
        <v>119.533113</v>
      </c>
      <c r="H148" s="344">
        <v>72.163934999999995</v>
      </c>
      <c r="I148" s="344">
        <v>103.932751</v>
      </c>
      <c r="J148" s="344">
        <v>95.520491000000007</v>
      </c>
    </row>
    <row r="149" spans="1:10">
      <c r="A149" s="860" t="s">
        <v>880</v>
      </c>
      <c r="B149" s="855">
        <v>0.56887299999999996</v>
      </c>
      <c r="C149" s="855">
        <v>0.62276900000000002</v>
      </c>
      <c r="D149" s="855">
        <v>0.86495999999999995</v>
      </c>
      <c r="E149" s="855">
        <v>0.39596799999999999</v>
      </c>
      <c r="F149" s="855">
        <v>0.45754400000000001</v>
      </c>
      <c r="G149" s="855">
        <v>1.42059</v>
      </c>
      <c r="H149" s="856">
        <v>0.60506300000000002</v>
      </c>
      <c r="I149" s="856">
        <v>0.81999200000000005</v>
      </c>
      <c r="J149" s="856">
        <v>0.76307899999999995</v>
      </c>
    </row>
    <row r="150" spans="1:10">
      <c r="A150" s="852" t="s">
        <v>881</v>
      </c>
      <c r="B150" s="853">
        <v>0.31481999999999999</v>
      </c>
      <c r="C150" s="853">
        <v>0.20705200000000001</v>
      </c>
      <c r="D150" s="853">
        <v>0.38001000000000001</v>
      </c>
      <c r="E150" s="853">
        <v>0.693851</v>
      </c>
      <c r="F150" s="853">
        <v>2.045779</v>
      </c>
      <c r="G150" s="853">
        <v>5.5850549999999997</v>
      </c>
      <c r="H150" s="344">
        <v>0.242456</v>
      </c>
      <c r="I150" s="344">
        <v>2.336786</v>
      </c>
      <c r="J150" s="344">
        <v>1.7822150000000001</v>
      </c>
    </row>
    <row r="151" spans="1:10">
      <c r="A151" s="854" t="s">
        <v>882</v>
      </c>
      <c r="B151" s="855">
        <v>39.027439000000001</v>
      </c>
      <c r="C151" s="855">
        <v>46.655729999999998</v>
      </c>
      <c r="D151" s="855">
        <v>57.443770000000001</v>
      </c>
      <c r="E151" s="855">
        <v>56.827919000000001</v>
      </c>
      <c r="F151" s="855">
        <v>51.971634999999999</v>
      </c>
      <c r="G151" s="855">
        <v>38.334992</v>
      </c>
      <c r="H151" s="856">
        <v>44.149683000000003</v>
      </c>
      <c r="I151" s="856">
        <v>50.534204000000003</v>
      </c>
      <c r="J151" s="856">
        <v>48.843606999999999</v>
      </c>
    </row>
    <row r="152" spans="1:10">
      <c r="A152" s="852" t="s">
        <v>883</v>
      </c>
      <c r="B152" s="853">
        <v>4.2075019999999999</v>
      </c>
      <c r="C152" s="853">
        <v>6.746175</v>
      </c>
      <c r="D152" s="853">
        <v>9.7603000000000009</v>
      </c>
      <c r="E152" s="853">
        <v>10.367646000000001</v>
      </c>
      <c r="F152" s="853">
        <v>11.815576</v>
      </c>
      <c r="G152" s="853">
        <v>11.372263</v>
      </c>
      <c r="H152" s="344">
        <v>5.9121699999999997</v>
      </c>
      <c r="I152" s="344">
        <v>10.787284</v>
      </c>
      <c r="J152" s="344">
        <v>9.4963719999999991</v>
      </c>
    </row>
    <row r="153" spans="1:10">
      <c r="A153" s="857" t="s">
        <v>884</v>
      </c>
      <c r="B153" s="858">
        <v>36.253743999999998</v>
      </c>
      <c r="C153" s="858">
        <v>57.582943999999998</v>
      </c>
      <c r="D153" s="858">
        <v>82.664603</v>
      </c>
      <c r="E153" s="858">
        <v>94.398122000000001</v>
      </c>
      <c r="F153" s="858">
        <v>97.794156999999998</v>
      </c>
      <c r="G153" s="858">
        <v>139.61562699999999</v>
      </c>
      <c r="H153" s="859">
        <v>50.575871999999997</v>
      </c>
      <c r="I153" s="859">
        <v>106.06308199999999</v>
      </c>
      <c r="J153" s="859">
        <v>91.370282000000003</v>
      </c>
    </row>
    <row r="154" spans="1:10">
      <c r="A154" s="864" t="s">
        <v>878</v>
      </c>
      <c r="B154" s="865">
        <v>3.4316719999999998</v>
      </c>
      <c r="C154" s="865">
        <v>5.6805649999999996</v>
      </c>
      <c r="D154" s="865">
        <v>9.6543410000000005</v>
      </c>
      <c r="E154" s="865">
        <v>10.717290999999999</v>
      </c>
      <c r="F154" s="865">
        <v>9.4475750000000005</v>
      </c>
      <c r="G154" s="865">
        <v>9.5558589999999999</v>
      </c>
      <c r="H154" s="424">
        <v>4.9417580000000001</v>
      </c>
      <c r="I154" s="424">
        <v>9.9120100000000004</v>
      </c>
      <c r="J154" s="424">
        <v>8.5959070000000004</v>
      </c>
    </row>
    <row r="155" spans="1:10">
      <c r="A155" s="854" t="s">
        <v>885</v>
      </c>
      <c r="B155" s="855">
        <v>15.470280000000001</v>
      </c>
      <c r="C155" s="855">
        <v>29.547402000000002</v>
      </c>
      <c r="D155" s="855">
        <v>48.033517000000003</v>
      </c>
      <c r="E155" s="855">
        <v>53.314897999999999</v>
      </c>
      <c r="F155" s="855">
        <v>55.680670999999997</v>
      </c>
      <c r="G155" s="855">
        <v>77.718017000000003</v>
      </c>
      <c r="H155" s="856">
        <v>24.922784</v>
      </c>
      <c r="I155" s="856">
        <v>59.934533000000002</v>
      </c>
      <c r="J155" s="856">
        <v>50.663556</v>
      </c>
    </row>
    <row r="156" spans="1:10">
      <c r="A156" s="864" t="s">
        <v>886</v>
      </c>
      <c r="B156" s="865">
        <v>12.775111000000001</v>
      </c>
      <c r="C156" s="865">
        <v>17.782167000000001</v>
      </c>
      <c r="D156" s="865">
        <v>24.545385</v>
      </c>
      <c r="E156" s="865">
        <v>30.073691</v>
      </c>
      <c r="F156" s="865">
        <v>32.665864999999997</v>
      </c>
      <c r="G156" s="865">
        <v>52.341751000000002</v>
      </c>
      <c r="H156" s="424">
        <v>16.137248</v>
      </c>
      <c r="I156" s="424">
        <v>36.032384999999998</v>
      </c>
      <c r="J156" s="424">
        <v>30.764229</v>
      </c>
    </row>
    <row r="157" spans="1:10">
      <c r="A157" s="857" t="s">
        <v>887</v>
      </c>
      <c r="B157" s="858">
        <v>67.028165000000001</v>
      </c>
      <c r="C157" s="858">
        <v>90.449220999999994</v>
      </c>
      <c r="D157" s="858">
        <v>120.366878</v>
      </c>
      <c r="E157" s="858">
        <v>149.49986000000001</v>
      </c>
      <c r="F157" s="858">
        <v>159.46557100000001</v>
      </c>
      <c r="G157" s="858">
        <v>111.17554199999999</v>
      </c>
      <c r="H157" s="859">
        <v>82.754932999999994</v>
      </c>
      <c r="I157" s="859">
        <v>133.19826900000001</v>
      </c>
      <c r="J157" s="859">
        <v>119.841067</v>
      </c>
    </row>
    <row r="158" spans="1:10">
      <c r="A158" s="852" t="s">
        <v>878</v>
      </c>
      <c r="B158" s="853">
        <v>4.708812</v>
      </c>
      <c r="C158" s="853">
        <v>8.7581609999999994</v>
      </c>
      <c r="D158" s="853">
        <v>21.85135</v>
      </c>
      <c r="E158" s="853">
        <v>32.485225999999997</v>
      </c>
      <c r="F158" s="853">
        <v>33.231965000000002</v>
      </c>
      <c r="G158" s="853">
        <v>29.597570000000001</v>
      </c>
      <c r="H158" s="344">
        <v>7.4278680000000001</v>
      </c>
      <c r="I158" s="344">
        <v>29.391862</v>
      </c>
      <c r="J158" s="344">
        <v>23.575880999999999</v>
      </c>
    </row>
    <row r="159" spans="1:10">
      <c r="A159" s="854" t="s">
        <v>888</v>
      </c>
      <c r="B159" s="855">
        <v>24.890931999999999</v>
      </c>
      <c r="C159" s="855">
        <v>32.287557</v>
      </c>
      <c r="D159" s="855">
        <v>44.388452999999998</v>
      </c>
      <c r="E159" s="855">
        <v>46.421298999999998</v>
      </c>
      <c r="F159" s="855">
        <v>46.166297999999998</v>
      </c>
      <c r="G159" s="855">
        <v>41.737029999999997</v>
      </c>
      <c r="H159" s="856">
        <v>29.857617000000001</v>
      </c>
      <c r="I159" s="856">
        <v>44.511944</v>
      </c>
      <c r="J159" s="856">
        <v>40.631534000000002</v>
      </c>
    </row>
    <row r="160" spans="1:10">
      <c r="A160" s="852" t="s">
        <v>889</v>
      </c>
      <c r="B160" s="853">
        <v>29.746286999999999</v>
      </c>
      <c r="C160" s="853">
        <v>43.063744999999997</v>
      </c>
      <c r="D160" s="853">
        <v>53.454197999999998</v>
      </c>
      <c r="E160" s="853">
        <v>70.312730999999999</v>
      </c>
      <c r="F160" s="853">
        <v>80.066795999999997</v>
      </c>
      <c r="G160" s="853">
        <v>39.840943000000003</v>
      </c>
      <c r="H160" s="344">
        <v>38.688692000000003</v>
      </c>
      <c r="I160" s="344">
        <v>59.060409</v>
      </c>
      <c r="J160" s="344">
        <v>53.666055999999998</v>
      </c>
    </row>
    <row r="161" spans="1:10">
      <c r="A161" s="857" t="s">
        <v>890</v>
      </c>
      <c r="B161" s="858">
        <v>38.837744000000001</v>
      </c>
      <c r="C161" s="858">
        <v>73.118118999999993</v>
      </c>
      <c r="D161" s="858">
        <v>109.96965299999999</v>
      </c>
      <c r="E161" s="858">
        <v>151.007834</v>
      </c>
      <c r="F161" s="858">
        <v>171.04810000000001</v>
      </c>
      <c r="G161" s="858">
        <v>229.74900199999999</v>
      </c>
      <c r="H161" s="859">
        <v>61.856326000000003</v>
      </c>
      <c r="I161" s="859">
        <v>169.20866599999999</v>
      </c>
      <c r="J161" s="859">
        <v>140.78217799999999</v>
      </c>
    </row>
    <row r="162" spans="1:10">
      <c r="A162" s="852" t="s">
        <v>891</v>
      </c>
      <c r="B162" s="853">
        <v>7.8193330000000003</v>
      </c>
      <c r="C162" s="853">
        <v>20.939941000000001</v>
      </c>
      <c r="D162" s="853">
        <v>38.915452000000002</v>
      </c>
      <c r="E162" s="853">
        <v>48.306063999999999</v>
      </c>
      <c r="F162" s="853">
        <v>55.229672999999998</v>
      </c>
      <c r="G162" s="853">
        <v>107.905227</v>
      </c>
      <c r="H162" s="344">
        <v>16.629557999999999</v>
      </c>
      <c r="I162" s="344">
        <v>65.445948000000001</v>
      </c>
      <c r="J162" s="344">
        <v>52.519554999999997</v>
      </c>
    </row>
    <row r="163" spans="1:10">
      <c r="A163" s="854" t="s">
        <v>892</v>
      </c>
      <c r="B163" s="855">
        <v>0.284331</v>
      </c>
      <c r="C163" s="855">
        <v>0.31519799999999998</v>
      </c>
      <c r="D163" s="855">
        <v>1.738883</v>
      </c>
      <c r="E163" s="855">
        <v>7.4753699999999998</v>
      </c>
      <c r="F163" s="855">
        <v>12.692036999999999</v>
      </c>
      <c r="G163" s="855">
        <v>3.3054100000000002</v>
      </c>
      <c r="H163" s="856">
        <v>0.305058</v>
      </c>
      <c r="I163" s="856">
        <v>5.8483530000000004</v>
      </c>
      <c r="J163" s="856">
        <v>4.3805100000000001</v>
      </c>
    </row>
    <row r="164" spans="1:10">
      <c r="A164" s="864" t="s">
        <v>893</v>
      </c>
      <c r="B164" s="865">
        <v>20.704709999999999</v>
      </c>
      <c r="C164" s="865">
        <v>36.577815000000001</v>
      </c>
      <c r="D164" s="865">
        <v>53.338295000000002</v>
      </c>
      <c r="E164" s="865">
        <v>75.995732000000004</v>
      </c>
      <c r="F164" s="865">
        <v>81.112718000000001</v>
      </c>
      <c r="G164" s="865">
        <v>99.739231000000004</v>
      </c>
      <c r="H164" s="424">
        <v>31.36318</v>
      </c>
      <c r="I164" s="424">
        <v>79.052293000000006</v>
      </c>
      <c r="J164" s="424">
        <v>66.424398999999994</v>
      </c>
    </row>
    <row r="165" spans="1:10">
      <c r="A165" s="866" t="s">
        <v>894</v>
      </c>
      <c r="B165" s="855">
        <v>0.113799</v>
      </c>
      <c r="C165" s="855">
        <v>0.15124299999999999</v>
      </c>
      <c r="D165" s="855">
        <v>0.16209899999999999</v>
      </c>
      <c r="E165" s="855">
        <v>0.36236499999999999</v>
      </c>
      <c r="F165" s="855">
        <v>0.98513399999999995</v>
      </c>
      <c r="G165" s="855">
        <v>0.76041899999999996</v>
      </c>
      <c r="H165" s="856">
        <v>0.13894200000000001</v>
      </c>
      <c r="I165" s="856">
        <v>0.54603100000000004</v>
      </c>
      <c r="J165" s="856">
        <v>0.43823600000000001</v>
      </c>
    </row>
    <row r="166" spans="1:10">
      <c r="A166" s="864" t="s">
        <v>895</v>
      </c>
      <c r="B166" s="853">
        <v>2.0740059999999998</v>
      </c>
      <c r="C166" s="853">
        <v>2.9406780000000001</v>
      </c>
      <c r="D166" s="853">
        <v>5.0095179999999999</v>
      </c>
      <c r="E166" s="853">
        <v>7.4717310000000001</v>
      </c>
      <c r="F166" s="853">
        <v>7.1158950000000001</v>
      </c>
      <c r="G166" s="853">
        <v>5.1642770000000002</v>
      </c>
      <c r="H166" s="344">
        <v>2.6559590000000002</v>
      </c>
      <c r="I166" s="344">
        <v>6.168685</v>
      </c>
      <c r="J166" s="344">
        <v>5.2385289999999998</v>
      </c>
    </row>
    <row r="167" spans="1:10">
      <c r="A167" s="866" t="s">
        <v>896</v>
      </c>
      <c r="B167" s="867">
        <v>3.6681379999999999</v>
      </c>
      <c r="C167" s="867">
        <v>7.4372590000000001</v>
      </c>
      <c r="D167" s="867">
        <v>10.180847999999999</v>
      </c>
      <c r="E167" s="867">
        <v>11.012225000000001</v>
      </c>
      <c r="F167" s="867">
        <v>13.912642999999999</v>
      </c>
      <c r="G167" s="867">
        <v>12.874438</v>
      </c>
      <c r="H167" s="868">
        <v>6.1990270000000001</v>
      </c>
      <c r="I167" s="868">
        <v>11.892524</v>
      </c>
      <c r="J167" s="868">
        <v>10.384907999999999</v>
      </c>
    </row>
    <row r="168" spans="1:10">
      <c r="A168" s="869" t="s">
        <v>897</v>
      </c>
      <c r="B168" s="870">
        <v>3.9161280000000001</v>
      </c>
      <c r="C168" s="870">
        <v>3.6391819999999999</v>
      </c>
      <c r="D168" s="870">
        <v>3.2642389999999999</v>
      </c>
      <c r="E168" s="870">
        <v>4.1966330000000003</v>
      </c>
      <c r="F168" s="870">
        <v>5.2027210000000004</v>
      </c>
      <c r="G168" s="870">
        <v>6.7478179999999996</v>
      </c>
      <c r="H168" s="871">
        <v>3.7301639999999998</v>
      </c>
      <c r="I168" s="871">
        <v>4.9357179999999996</v>
      </c>
      <c r="J168" s="871">
        <v>4.616492</v>
      </c>
    </row>
    <row r="169" spans="1:10">
      <c r="A169" s="866" t="s">
        <v>878</v>
      </c>
      <c r="B169" s="867">
        <v>1.1048880000000001</v>
      </c>
      <c r="C169" s="867">
        <v>1.0788770000000001</v>
      </c>
      <c r="D169" s="867">
        <v>0.85338199999999997</v>
      </c>
      <c r="E169" s="867">
        <v>1.831669</v>
      </c>
      <c r="F169" s="867">
        <v>2.9388160000000001</v>
      </c>
      <c r="G169" s="867">
        <v>3.6550929999999999</v>
      </c>
      <c r="H169" s="868">
        <v>1.0874220000000001</v>
      </c>
      <c r="I169" s="868">
        <v>2.3580450000000002</v>
      </c>
      <c r="J169" s="868">
        <v>2.0215890000000001</v>
      </c>
    </row>
    <row r="170" spans="1:10">
      <c r="A170" s="864" t="s">
        <v>898</v>
      </c>
      <c r="B170" s="865">
        <v>2.5120870000000002</v>
      </c>
      <c r="C170" s="865">
        <v>2.3742019999999999</v>
      </c>
      <c r="D170" s="865">
        <v>2.3931049999999998</v>
      </c>
      <c r="E170" s="865">
        <v>2.3649640000000001</v>
      </c>
      <c r="F170" s="865">
        <v>2.2639049999999998</v>
      </c>
      <c r="G170" s="865">
        <v>3.0927250000000002</v>
      </c>
      <c r="H170" s="424">
        <v>2.4195000000000002</v>
      </c>
      <c r="I170" s="424">
        <v>2.5737510000000001</v>
      </c>
      <c r="J170" s="424">
        <v>2.5329060000000001</v>
      </c>
    </row>
    <row r="171" spans="1:10">
      <c r="A171" s="872" t="s">
        <v>899</v>
      </c>
      <c r="B171" s="873">
        <v>107.119556</v>
      </c>
      <c r="C171" s="873">
        <v>111.779912</v>
      </c>
      <c r="D171" s="873">
        <v>125.31795</v>
      </c>
      <c r="E171" s="873">
        <v>124.731244</v>
      </c>
      <c r="F171" s="873">
        <v>142.64857499999999</v>
      </c>
      <c r="G171" s="873">
        <v>156.15203099999999</v>
      </c>
      <c r="H171" s="874">
        <v>110.248891</v>
      </c>
      <c r="I171" s="874">
        <v>137.45507000000001</v>
      </c>
      <c r="J171" s="874">
        <v>130.250978</v>
      </c>
    </row>
    <row r="172" spans="1:10" s="8" customFormat="1">
      <c r="A172" s="864" t="s">
        <v>878</v>
      </c>
      <c r="B172" s="865">
        <v>37.785026000000002</v>
      </c>
      <c r="C172" s="865">
        <v>33.475679</v>
      </c>
      <c r="D172" s="865">
        <v>34.126860000000001</v>
      </c>
      <c r="E172" s="865">
        <v>31.494827000000001</v>
      </c>
      <c r="F172" s="865">
        <v>26.863444000000001</v>
      </c>
      <c r="G172" s="865">
        <v>24.531441999999998</v>
      </c>
      <c r="H172" s="424">
        <v>34.891385999999997</v>
      </c>
      <c r="I172" s="424">
        <v>29.171123000000001</v>
      </c>
      <c r="J172" s="424">
        <v>30.685827</v>
      </c>
    </row>
    <row r="173" spans="1:10">
      <c r="A173" s="866" t="s">
        <v>900</v>
      </c>
      <c r="B173" s="867">
        <v>2.4914480000000001</v>
      </c>
      <c r="C173" s="867">
        <v>2.5808059999999999</v>
      </c>
      <c r="D173" s="867">
        <v>3.0061260000000001</v>
      </c>
      <c r="E173" s="867">
        <v>3.1060639999999999</v>
      </c>
      <c r="F173" s="867">
        <v>3.9888439999999998</v>
      </c>
      <c r="G173" s="867">
        <v>4.4793209999999997</v>
      </c>
      <c r="H173" s="868">
        <v>2.55145</v>
      </c>
      <c r="I173" s="868">
        <v>3.6516389999999999</v>
      </c>
      <c r="J173" s="868">
        <v>3.3603130000000001</v>
      </c>
    </row>
    <row r="174" spans="1:10" s="69" customFormat="1">
      <c r="A174" s="864" t="s">
        <v>901</v>
      </c>
      <c r="B174" s="865">
        <v>5.647939</v>
      </c>
      <c r="C174" s="865">
        <v>7.618106</v>
      </c>
      <c r="D174" s="865">
        <v>16.859687000000001</v>
      </c>
      <c r="E174" s="865">
        <v>21.41187</v>
      </c>
      <c r="F174" s="865">
        <v>38.798183999999999</v>
      </c>
      <c r="G174" s="865">
        <v>63.589965999999997</v>
      </c>
      <c r="H174" s="424">
        <v>6.9708670000000001</v>
      </c>
      <c r="I174" s="424">
        <v>36.160921000000002</v>
      </c>
      <c r="J174" s="424">
        <v>28.431505999999999</v>
      </c>
    </row>
    <row r="175" spans="1:10" s="8" customFormat="1">
      <c r="A175" s="866" t="s">
        <v>902</v>
      </c>
      <c r="B175" s="867">
        <v>10.820945</v>
      </c>
      <c r="C175" s="867">
        <v>13.077365</v>
      </c>
      <c r="D175" s="867">
        <v>15.397339000000001</v>
      </c>
      <c r="E175" s="867">
        <v>13.977164999999999</v>
      </c>
      <c r="F175" s="867">
        <v>14.425482000000001</v>
      </c>
      <c r="G175" s="867">
        <v>10.766278</v>
      </c>
      <c r="H175" s="868">
        <v>12.336086</v>
      </c>
      <c r="I175" s="868">
        <v>13.397605</v>
      </c>
      <c r="J175" s="868">
        <v>13.116519</v>
      </c>
    </row>
    <row r="176" spans="1:10">
      <c r="A176" s="852" t="s">
        <v>903</v>
      </c>
      <c r="B176" s="853">
        <v>28.682281</v>
      </c>
      <c r="C176" s="853">
        <v>36.160096000000003</v>
      </c>
      <c r="D176" s="853">
        <v>45.972575999999997</v>
      </c>
      <c r="E176" s="853">
        <v>43.296117000000002</v>
      </c>
      <c r="F176" s="853">
        <v>45.838250000000002</v>
      </c>
      <c r="G176" s="853">
        <v>40.33661</v>
      </c>
      <c r="H176" s="344">
        <v>33.703482999999999</v>
      </c>
      <c r="I176" s="344">
        <v>43.431755000000003</v>
      </c>
      <c r="J176" s="344">
        <v>40.855746000000003</v>
      </c>
    </row>
    <row r="177" spans="1:10">
      <c r="A177" s="854" t="s">
        <v>904</v>
      </c>
      <c r="B177" s="855">
        <v>7.6842990000000002</v>
      </c>
      <c r="C177" s="855">
        <v>8.3711540000000007</v>
      </c>
      <c r="D177" s="855">
        <v>8.4717400000000005</v>
      </c>
      <c r="E177" s="855">
        <v>10.802548</v>
      </c>
      <c r="F177" s="855">
        <v>12.732398</v>
      </c>
      <c r="G177" s="855">
        <v>12.448414</v>
      </c>
      <c r="H177" s="856">
        <v>8.1455079999999995</v>
      </c>
      <c r="I177" s="856">
        <v>11.118534</v>
      </c>
      <c r="J177" s="856">
        <v>10.331288000000001</v>
      </c>
    </row>
    <row r="178" spans="1:10">
      <c r="A178" s="861" t="s">
        <v>905</v>
      </c>
      <c r="B178" s="862">
        <v>24.909101</v>
      </c>
      <c r="C178" s="862">
        <v>30.562290999999998</v>
      </c>
      <c r="D178" s="862">
        <v>35.571711999999998</v>
      </c>
      <c r="E178" s="862">
        <v>31.623476</v>
      </c>
      <c r="F178" s="862">
        <v>32.081924000000001</v>
      </c>
      <c r="G178" s="862">
        <v>23.302029000000001</v>
      </c>
      <c r="H178" s="863">
        <v>28.705103999999999</v>
      </c>
      <c r="I178" s="863">
        <v>30.059104999999999</v>
      </c>
      <c r="J178" s="863">
        <v>29.700571</v>
      </c>
    </row>
    <row r="179" spans="1:10">
      <c r="A179" s="854" t="s">
        <v>906</v>
      </c>
      <c r="B179" s="855">
        <v>1.613394</v>
      </c>
      <c r="C179" s="855">
        <v>2.2458369999999999</v>
      </c>
      <c r="D179" s="855">
        <v>2.2376019999999999</v>
      </c>
      <c r="E179" s="855">
        <v>1.55128</v>
      </c>
      <c r="F179" s="855">
        <v>0.82038</v>
      </c>
      <c r="G179" s="855">
        <v>0.39487</v>
      </c>
      <c r="H179" s="856">
        <v>2.0380669999999999</v>
      </c>
      <c r="I179" s="856">
        <v>1.2270460000000001</v>
      </c>
      <c r="J179" s="856">
        <v>1.4418010000000001</v>
      </c>
    </row>
    <row r="180" spans="1:10" s="69" customFormat="1">
      <c r="A180" s="852" t="s">
        <v>907</v>
      </c>
      <c r="B180" s="853">
        <v>0.87002500000000005</v>
      </c>
      <c r="C180" s="853">
        <v>0.94110099999999997</v>
      </c>
      <c r="D180" s="853">
        <v>2.7224059999999999</v>
      </c>
      <c r="E180" s="853">
        <v>1.2567729999999999</v>
      </c>
      <c r="F180" s="853">
        <v>0.41311999999999999</v>
      </c>
      <c r="G180" s="853">
        <v>0.34642800000000001</v>
      </c>
      <c r="H180" s="344">
        <v>0.91775099999999998</v>
      </c>
      <c r="I180" s="344">
        <v>1.1596280000000001</v>
      </c>
      <c r="J180" s="344">
        <v>1.09558</v>
      </c>
    </row>
    <row r="181" spans="1:10">
      <c r="A181" s="854" t="s">
        <v>908</v>
      </c>
      <c r="B181" s="855">
        <v>19.642669999999999</v>
      </c>
      <c r="C181" s="855">
        <v>24.222718</v>
      </c>
      <c r="D181" s="855">
        <v>27.491344999999999</v>
      </c>
      <c r="E181" s="855">
        <v>23.561807000000002</v>
      </c>
      <c r="F181" s="855">
        <v>25.521764000000001</v>
      </c>
      <c r="G181" s="855">
        <v>12.911807</v>
      </c>
      <c r="H181" s="856">
        <v>22.71808</v>
      </c>
      <c r="I181" s="856">
        <v>21.548656999999999</v>
      </c>
      <c r="J181" s="856">
        <v>21.858315999999999</v>
      </c>
    </row>
    <row r="182" spans="1:10" s="8" customFormat="1">
      <c r="A182" s="852" t="s">
        <v>909</v>
      </c>
      <c r="B182" s="853">
        <v>2.7830119999999998</v>
      </c>
      <c r="C182" s="853">
        <v>3.1526350000000001</v>
      </c>
      <c r="D182" s="853">
        <v>3.1203599999999998</v>
      </c>
      <c r="E182" s="853">
        <v>5.2536160000000001</v>
      </c>
      <c r="F182" s="853">
        <v>5.3266600000000004</v>
      </c>
      <c r="G182" s="853">
        <v>9.6489239999999992</v>
      </c>
      <c r="H182" s="344">
        <v>3.0312060000000001</v>
      </c>
      <c r="I182" s="344">
        <v>6.1237740000000001</v>
      </c>
      <c r="J182" s="344">
        <v>5.3048739999999999</v>
      </c>
    </row>
    <row r="183" spans="1:10">
      <c r="A183" s="872" t="s">
        <v>910</v>
      </c>
      <c r="B183" s="873">
        <v>8.4704180000000004</v>
      </c>
      <c r="C183" s="873">
        <v>7.8664170000000002</v>
      </c>
      <c r="D183" s="873">
        <v>11.909497999999999</v>
      </c>
      <c r="E183" s="873">
        <v>11.981968999999999</v>
      </c>
      <c r="F183" s="873">
        <v>16.857685</v>
      </c>
      <c r="G183" s="873">
        <v>16.684298999999999</v>
      </c>
      <c r="H183" s="874">
        <v>8.0648429999999998</v>
      </c>
      <c r="I183" s="874">
        <v>14.229766</v>
      </c>
      <c r="J183" s="874">
        <v>12.597318</v>
      </c>
    </row>
    <row r="184" spans="1:10">
      <c r="A184" s="864" t="s">
        <v>911</v>
      </c>
      <c r="B184" s="865">
        <v>0.88392800000000005</v>
      </c>
      <c r="C184" s="865">
        <v>1.3675079999999999</v>
      </c>
      <c r="D184" s="865">
        <v>3.3030590000000002</v>
      </c>
      <c r="E184" s="865">
        <v>4.6594470000000001</v>
      </c>
      <c r="F184" s="865">
        <v>7.4485409999999996</v>
      </c>
      <c r="G184" s="865">
        <v>7.2236190000000002</v>
      </c>
      <c r="H184" s="424">
        <v>1.208642</v>
      </c>
      <c r="I184" s="424">
        <v>5.616752</v>
      </c>
      <c r="J184" s="424">
        <v>4.4495019999999998</v>
      </c>
    </row>
    <row r="185" spans="1:10">
      <c r="A185" s="866" t="s">
        <v>912</v>
      </c>
      <c r="B185" s="867">
        <v>0.66545900000000002</v>
      </c>
      <c r="C185" s="867">
        <v>0.919489</v>
      </c>
      <c r="D185" s="867">
        <v>1.514373</v>
      </c>
      <c r="E185" s="867">
        <v>2.1688100000000001</v>
      </c>
      <c r="F185" s="867">
        <v>2.961767</v>
      </c>
      <c r="G185" s="867">
        <v>3.4123869999999998</v>
      </c>
      <c r="H185" s="868">
        <v>0.83603499999999997</v>
      </c>
      <c r="I185" s="868">
        <v>2.5371610000000002</v>
      </c>
      <c r="J185" s="868">
        <v>2.0867089999999999</v>
      </c>
    </row>
    <row r="186" spans="1:10">
      <c r="A186" s="864" t="s">
        <v>913</v>
      </c>
      <c r="B186" s="865">
        <v>5.2939990000000003</v>
      </c>
      <c r="C186" s="865">
        <v>3.9810319999999999</v>
      </c>
      <c r="D186" s="865">
        <v>4.8300599999999996</v>
      </c>
      <c r="E186" s="865">
        <v>3.3202790000000002</v>
      </c>
      <c r="F186" s="865">
        <v>2.952944</v>
      </c>
      <c r="G186" s="865">
        <v>4.1791450000000001</v>
      </c>
      <c r="H186" s="424">
        <v>4.4123679999999998</v>
      </c>
      <c r="I186" s="424">
        <v>3.8500450000000002</v>
      </c>
      <c r="J186" s="424">
        <v>3.9989460000000001</v>
      </c>
    </row>
    <row r="187" spans="1:10" s="69" customFormat="1">
      <c r="A187" s="854" t="s">
        <v>914</v>
      </c>
      <c r="B187" s="855">
        <v>1.0134799999999999</v>
      </c>
      <c r="C187" s="855">
        <v>1.158839</v>
      </c>
      <c r="D187" s="855">
        <v>2.0556480000000001</v>
      </c>
      <c r="E187" s="855">
        <v>1.7570619999999999</v>
      </c>
      <c r="F187" s="855">
        <v>3.494434</v>
      </c>
      <c r="G187" s="855">
        <v>1.869148</v>
      </c>
      <c r="H187" s="856">
        <v>1.1110850000000001</v>
      </c>
      <c r="I187" s="856">
        <v>2.1569989999999999</v>
      </c>
      <c r="J187" s="856">
        <v>1.880045</v>
      </c>
    </row>
    <row r="188" spans="1:10">
      <c r="A188" s="861" t="s">
        <v>915</v>
      </c>
      <c r="B188" s="862">
        <v>57.015403999999997</v>
      </c>
      <c r="C188" s="862">
        <v>38.783765000000002</v>
      </c>
      <c r="D188" s="862">
        <v>38.597552</v>
      </c>
      <c r="E188" s="862">
        <v>37.700176999999996</v>
      </c>
      <c r="F188" s="862">
        <v>49.983694</v>
      </c>
      <c r="G188" s="862">
        <v>42.515611</v>
      </c>
      <c r="H188" s="863">
        <v>44.773226000000001</v>
      </c>
      <c r="I188" s="863">
        <v>41.475932</v>
      </c>
      <c r="J188" s="863">
        <v>42.349041999999997</v>
      </c>
    </row>
    <row r="189" spans="1:10">
      <c r="A189" s="876" t="s">
        <v>916</v>
      </c>
      <c r="B189" s="877">
        <f>B137+B141+B146+B153+B157+B161+B168+B171+B178+B183+B188</f>
        <v>846.54275899999993</v>
      </c>
      <c r="C189" s="877">
        <f t="shared" ref="C189:J189" si="5">C137+C141+C146+C153+C157+C161+C168+C171+C178+C183+C188</f>
        <v>950.46402399999988</v>
      </c>
      <c r="D189" s="877">
        <f t="shared" si="5"/>
        <v>1104.191077</v>
      </c>
      <c r="E189" s="877">
        <f t="shared" si="5"/>
        <v>1239.6706089999998</v>
      </c>
      <c r="F189" s="877">
        <f t="shared" si="5"/>
        <v>1343.437842</v>
      </c>
      <c r="G189" s="877">
        <f t="shared" si="5"/>
        <v>1356.530291</v>
      </c>
      <c r="H189" s="877">
        <f t="shared" si="5"/>
        <v>916.32379699999979</v>
      </c>
      <c r="I189" s="877">
        <f t="shared" si="5"/>
        <v>1262.9927230000001</v>
      </c>
      <c r="J189" s="877">
        <f t="shared" si="5"/>
        <v>1171.1961209999999</v>
      </c>
    </row>
    <row r="190" spans="1:10" ht="15" customHeight="1">
      <c r="A190" s="878" t="s">
        <v>917</v>
      </c>
      <c r="B190" s="3"/>
      <c r="C190" s="3"/>
      <c r="D190" s="257"/>
      <c r="E190" s="3"/>
      <c r="F190" s="3"/>
      <c r="G190" s="257"/>
      <c r="H190" s="3"/>
      <c r="I190" s="3"/>
      <c r="J190" s="3"/>
    </row>
    <row r="191" spans="1:10" ht="15" customHeight="1">
      <c r="A191" s="878" t="s">
        <v>377</v>
      </c>
      <c r="B191" s="3"/>
      <c r="C191" s="3"/>
      <c r="D191" s="257"/>
      <c r="E191" s="3"/>
      <c r="F191" s="3"/>
      <c r="G191" s="257"/>
      <c r="H191" s="3"/>
      <c r="I191" s="3"/>
      <c r="J191" s="3"/>
    </row>
    <row r="192" spans="1:10">
      <c r="A192" s="303" t="s">
        <v>918</v>
      </c>
      <c r="B192" s="3"/>
      <c r="C192" s="3"/>
      <c r="D192" s="257"/>
      <c r="E192" s="3"/>
      <c r="F192" s="3"/>
      <c r="G192" s="257"/>
      <c r="H192" s="3"/>
      <c r="I192" s="3"/>
      <c r="J192" s="3"/>
    </row>
    <row r="194" spans="1:10" ht="36.75" customHeight="1">
      <c r="A194" s="932" t="s">
        <v>922</v>
      </c>
      <c r="B194" s="933"/>
      <c r="C194" s="933"/>
      <c r="D194" s="933"/>
      <c r="E194" s="933"/>
      <c r="F194" s="933"/>
      <c r="G194" s="933"/>
      <c r="H194" s="933"/>
      <c r="I194" s="933"/>
      <c r="J194" s="934"/>
    </row>
  </sheetData>
  <mergeCells count="1">
    <mergeCell ref="A194:J194"/>
  </mergeCells>
  <pageMargins left="0.70866141732283472" right="0.45" top="0.66" bottom="0.74803149606299213" header="0.31496062992125984" footer="0.31496062992125984"/>
  <pageSetup paperSize="9" scale="55" firstPageNumber="82" fitToHeight="0" orientation="landscape" useFirstPageNumber="1" r:id="rId1"/>
  <headerFooter>
    <oddHeader>&amp;RLes finances des communes en 2017</oddHeader>
    <oddFooter>&amp;LDirection Générale des Collectivités / DESL&amp;C&amp;P&amp;RMise en ligne : mars 2019</oddFooter>
  </headerFooter>
  <rowBreaks count="2" manualBreakCount="2">
    <brk id="64" max="9" man="1"/>
    <brk id="128" max="9" man="1"/>
  </rowBreaks>
</worksheet>
</file>

<file path=xl/worksheets/sheet29.xml><?xml version="1.0" encoding="utf-8"?>
<worksheet xmlns="http://schemas.openxmlformats.org/spreadsheetml/2006/main" xmlns:r="http://schemas.openxmlformats.org/officeDocument/2006/relationships">
  <sheetPr>
    <tabColor rgb="FF00B050"/>
    <pageSetUpPr fitToPage="1"/>
  </sheetPr>
  <dimension ref="A1:L194"/>
  <sheetViews>
    <sheetView zoomScaleNormal="100" workbookViewId="0">
      <selection activeCell="B3" sqref="B3"/>
    </sheetView>
  </sheetViews>
  <sheetFormatPr baseColWidth="10" defaultRowHeight="12.75"/>
  <cols>
    <col min="1" max="1" width="78.5703125" customWidth="1"/>
    <col min="2" max="10" width="17.28515625" customWidth="1"/>
    <col min="12" max="12" width="12" bestFit="1" customWidth="1"/>
  </cols>
  <sheetData>
    <row r="1" spans="1:10" ht="18">
      <c r="A1" s="10" t="s">
        <v>923</v>
      </c>
    </row>
    <row r="2" spans="1:10" ht="18">
      <c r="A2" s="10"/>
    </row>
    <row r="3" spans="1:10" ht="16.5">
      <c r="A3" s="109" t="s">
        <v>924</v>
      </c>
    </row>
    <row r="4" spans="1:10" ht="13.5" thickBot="1">
      <c r="A4" s="243"/>
      <c r="J4" s="721" t="s">
        <v>864</v>
      </c>
    </row>
    <row r="5" spans="1:10">
      <c r="A5" s="242" t="s">
        <v>925</v>
      </c>
      <c r="B5" s="842" t="s">
        <v>45</v>
      </c>
      <c r="C5" s="842" t="s">
        <v>46</v>
      </c>
      <c r="D5" s="842" t="s">
        <v>137</v>
      </c>
      <c r="E5" s="842" t="s">
        <v>138</v>
      </c>
      <c r="F5" s="842" t="s">
        <v>139</v>
      </c>
      <c r="G5" s="843">
        <v>100000</v>
      </c>
      <c r="H5" s="844" t="s">
        <v>276</v>
      </c>
      <c r="I5" s="844" t="s">
        <v>275</v>
      </c>
      <c r="J5" s="844" t="s">
        <v>266</v>
      </c>
    </row>
    <row r="6" spans="1:10">
      <c r="A6" s="241"/>
      <c r="B6" s="845" t="s">
        <v>47</v>
      </c>
      <c r="C6" s="845" t="s">
        <v>47</v>
      </c>
      <c r="D6" s="845" t="s">
        <v>47</v>
      </c>
      <c r="E6" s="845" t="s">
        <v>47</v>
      </c>
      <c r="F6" s="845" t="s">
        <v>47</v>
      </c>
      <c r="G6" s="845" t="s">
        <v>50</v>
      </c>
      <c r="H6" s="846" t="s">
        <v>866</v>
      </c>
      <c r="I6" s="846" t="s">
        <v>156</v>
      </c>
      <c r="J6" s="846" t="s">
        <v>160</v>
      </c>
    </row>
    <row r="7" spans="1:10" ht="13.5" thickBot="1">
      <c r="A7" s="244"/>
      <c r="B7" s="847" t="s">
        <v>53</v>
      </c>
      <c r="C7" s="847" t="s">
        <v>49</v>
      </c>
      <c r="D7" s="847" t="s">
        <v>140</v>
      </c>
      <c r="E7" s="847" t="s">
        <v>141</v>
      </c>
      <c r="F7" s="847" t="s">
        <v>142</v>
      </c>
      <c r="G7" s="847" t="s">
        <v>143</v>
      </c>
      <c r="H7" s="848" t="s">
        <v>156</v>
      </c>
      <c r="I7" s="848" t="s">
        <v>143</v>
      </c>
      <c r="J7" s="848" t="s">
        <v>867</v>
      </c>
    </row>
    <row r="9" spans="1:10">
      <c r="A9" s="849" t="s">
        <v>868</v>
      </c>
      <c r="B9" s="850">
        <v>260.50176399999998</v>
      </c>
      <c r="C9" s="850">
        <v>451.23278199999999</v>
      </c>
      <c r="D9" s="850">
        <v>343.25768599999998</v>
      </c>
      <c r="E9" s="850">
        <v>487.36884300000003</v>
      </c>
      <c r="F9" s="850">
        <v>282.39341999999999</v>
      </c>
      <c r="G9" s="850">
        <v>423.63249100000002</v>
      </c>
      <c r="H9" s="851">
        <v>711.73454600000002</v>
      </c>
      <c r="I9" s="851">
        <v>1536.6524400000001</v>
      </c>
      <c r="J9" s="851">
        <v>2248.386986</v>
      </c>
    </row>
    <row r="10" spans="1:10">
      <c r="A10" s="852" t="s">
        <v>869</v>
      </c>
      <c r="B10" s="853">
        <v>226.456827</v>
      </c>
      <c r="C10" s="853">
        <v>417.39575400000001</v>
      </c>
      <c r="D10" s="853">
        <v>340.28637099999997</v>
      </c>
      <c r="E10" s="853">
        <v>484.44487700000002</v>
      </c>
      <c r="F10" s="853">
        <v>281.77263299999998</v>
      </c>
      <c r="G10" s="853">
        <v>420.63812300000001</v>
      </c>
      <c r="H10" s="344">
        <v>643.85258099999999</v>
      </c>
      <c r="I10" s="344">
        <v>1527.142004</v>
      </c>
      <c r="J10" s="344">
        <v>2170.9945849999999</v>
      </c>
    </row>
    <row r="11" spans="1:10">
      <c r="A11" s="854" t="s">
        <v>870</v>
      </c>
      <c r="B11" s="855">
        <v>0.13857800000000001</v>
      </c>
      <c r="C11" s="855">
        <v>2.3932899999999999</v>
      </c>
      <c r="D11" s="855">
        <v>0.97839699999999996</v>
      </c>
      <c r="E11" s="855">
        <v>0.460567</v>
      </c>
      <c r="F11" s="855">
        <v>0.19903499999999999</v>
      </c>
      <c r="G11" s="855">
        <v>0.147365</v>
      </c>
      <c r="H11" s="856">
        <v>2.5318679999999998</v>
      </c>
      <c r="I11" s="856">
        <v>1.785363</v>
      </c>
      <c r="J11" s="856">
        <v>4.3172319999999997</v>
      </c>
    </row>
    <row r="12" spans="1:10">
      <c r="A12" s="852" t="s">
        <v>871</v>
      </c>
      <c r="B12" s="853">
        <v>0.14418700000000001</v>
      </c>
      <c r="C12" s="853">
        <v>4.2416000000000002E-2</v>
      </c>
      <c r="D12" s="853">
        <v>9.1383000000000006E-2</v>
      </c>
      <c r="E12" s="853">
        <v>0.20121800000000001</v>
      </c>
      <c r="F12" s="853">
        <v>0.42175099999999999</v>
      </c>
      <c r="G12" s="853">
        <v>2.761164</v>
      </c>
      <c r="H12" s="344">
        <v>0.18660399999999999</v>
      </c>
      <c r="I12" s="344">
        <v>3.475517</v>
      </c>
      <c r="J12" s="344">
        <v>3.6621199999999998</v>
      </c>
    </row>
    <row r="13" spans="1:10" s="8" customFormat="1">
      <c r="A13" s="857" t="s">
        <v>872</v>
      </c>
      <c r="B13" s="858">
        <v>16.626080999999999</v>
      </c>
      <c r="C13" s="858">
        <v>29.198411</v>
      </c>
      <c r="D13" s="858">
        <v>31.162714999999999</v>
      </c>
      <c r="E13" s="858">
        <v>49.992452</v>
      </c>
      <c r="F13" s="858">
        <v>46.672991000000003</v>
      </c>
      <c r="G13" s="858">
        <v>56.711522000000002</v>
      </c>
      <c r="H13" s="859">
        <v>45.824491999999999</v>
      </c>
      <c r="I13" s="859">
        <v>184.53968</v>
      </c>
      <c r="J13" s="859">
        <v>230.364172</v>
      </c>
    </row>
    <row r="14" spans="1:10">
      <c r="A14" s="852" t="s">
        <v>873</v>
      </c>
      <c r="B14" s="853">
        <v>9.4454879999999992</v>
      </c>
      <c r="C14" s="853">
        <v>15.734821999999999</v>
      </c>
      <c r="D14" s="853">
        <v>24.605122999999999</v>
      </c>
      <c r="E14" s="853">
        <v>40.186382000000002</v>
      </c>
      <c r="F14" s="853">
        <v>29.349081999999999</v>
      </c>
      <c r="G14" s="853">
        <v>34.199953000000001</v>
      </c>
      <c r="H14" s="344">
        <v>25.180309999999999</v>
      </c>
      <c r="I14" s="344">
        <v>128.34054</v>
      </c>
      <c r="J14" s="344">
        <v>153.52085</v>
      </c>
    </row>
    <row r="15" spans="1:10">
      <c r="A15" s="854" t="s">
        <v>874</v>
      </c>
      <c r="B15" s="855">
        <v>1.715322</v>
      </c>
      <c r="C15" s="855">
        <v>5.3956869999999997</v>
      </c>
      <c r="D15" s="855">
        <v>2.7369309999999998</v>
      </c>
      <c r="E15" s="855">
        <v>4.7024790000000003</v>
      </c>
      <c r="F15" s="855">
        <v>5.7224870000000001</v>
      </c>
      <c r="G15" s="855">
        <v>15.549823999999999</v>
      </c>
      <c r="H15" s="856">
        <v>7.1110090000000001</v>
      </c>
      <c r="I15" s="856">
        <v>28.711721000000001</v>
      </c>
      <c r="J15" s="856">
        <v>35.82273</v>
      </c>
    </row>
    <row r="16" spans="1:10">
      <c r="A16" s="852" t="s">
        <v>875</v>
      </c>
      <c r="B16" s="853">
        <v>0.78385400000000005</v>
      </c>
      <c r="C16" s="853">
        <v>0.74433700000000003</v>
      </c>
      <c r="D16" s="853">
        <v>1.0748489999999999</v>
      </c>
      <c r="E16" s="853">
        <v>1.2104280000000001</v>
      </c>
      <c r="F16" s="853">
        <v>0.83489100000000005</v>
      </c>
      <c r="G16" s="853">
        <v>4.3301869999999996</v>
      </c>
      <c r="H16" s="344">
        <v>1.5281910000000001</v>
      </c>
      <c r="I16" s="344">
        <v>7.4503570000000003</v>
      </c>
      <c r="J16" s="344">
        <v>8.9785470000000007</v>
      </c>
    </row>
    <row r="17" spans="1:10">
      <c r="A17" s="860" t="s">
        <v>876</v>
      </c>
      <c r="B17" s="855">
        <v>2.318425</v>
      </c>
      <c r="C17" s="855">
        <v>5.3078820000000002</v>
      </c>
      <c r="D17" s="855">
        <v>2.6330830000000001</v>
      </c>
      <c r="E17" s="855">
        <v>3.8277169999999998</v>
      </c>
      <c r="F17" s="855">
        <v>10.766531000000001</v>
      </c>
      <c r="G17" s="855">
        <v>2.61869</v>
      </c>
      <c r="H17" s="856">
        <v>7.6263069999999997</v>
      </c>
      <c r="I17" s="856">
        <v>19.846021</v>
      </c>
      <c r="J17" s="856">
        <v>27.472328999999998</v>
      </c>
    </row>
    <row r="18" spans="1:10" s="8" customFormat="1">
      <c r="A18" s="861" t="s">
        <v>877</v>
      </c>
      <c r="B18" s="862">
        <v>125.507931</v>
      </c>
      <c r="C18" s="862">
        <v>307.90723700000001</v>
      </c>
      <c r="D18" s="862">
        <v>282.40370300000001</v>
      </c>
      <c r="E18" s="862">
        <v>506.743357</v>
      </c>
      <c r="F18" s="862">
        <v>299.31715700000001</v>
      </c>
      <c r="G18" s="862">
        <v>505.623606</v>
      </c>
      <c r="H18" s="863">
        <v>433.41516799999999</v>
      </c>
      <c r="I18" s="863">
        <v>1594.0878230000001</v>
      </c>
      <c r="J18" s="863">
        <v>2027.5029919999999</v>
      </c>
    </row>
    <row r="19" spans="1:10">
      <c r="A19" s="854" t="s">
        <v>926</v>
      </c>
      <c r="B19" s="855">
        <v>6.0889639999999998</v>
      </c>
      <c r="C19" s="855">
        <v>30.413906999999998</v>
      </c>
      <c r="D19" s="855">
        <v>32.780659</v>
      </c>
      <c r="E19" s="855">
        <v>55.174723</v>
      </c>
      <c r="F19" s="855">
        <v>46.027546999999998</v>
      </c>
      <c r="G19" s="855">
        <v>44.127281000000004</v>
      </c>
      <c r="H19" s="856">
        <v>36.502870000000001</v>
      </c>
      <c r="I19" s="856">
        <v>178.11021</v>
      </c>
      <c r="J19" s="856">
        <v>214.61308</v>
      </c>
    </row>
    <row r="20" spans="1:10">
      <c r="A20" s="852" t="s">
        <v>879</v>
      </c>
      <c r="B20" s="853">
        <v>84.201795000000004</v>
      </c>
      <c r="C20" s="853">
        <v>201.61772300000001</v>
      </c>
      <c r="D20" s="853">
        <v>216.44486900000001</v>
      </c>
      <c r="E20" s="853">
        <v>416.33427699999999</v>
      </c>
      <c r="F20" s="853">
        <v>238.05357900000001</v>
      </c>
      <c r="G20" s="853">
        <v>378.30525799999998</v>
      </c>
      <c r="H20" s="344">
        <v>285.81951700000002</v>
      </c>
      <c r="I20" s="344">
        <v>1249.137982</v>
      </c>
      <c r="J20" s="344">
        <v>1534.9574990000001</v>
      </c>
    </row>
    <row r="21" spans="1:10">
      <c r="A21" s="860" t="s">
        <v>880</v>
      </c>
      <c r="B21" s="855">
        <v>2.5222999999999999E-2</v>
      </c>
      <c r="C21" s="855">
        <v>0.166131</v>
      </c>
      <c r="D21" s="855">
        <v>0.417987</v>
      </c>
      <c r="E21" s="855">
        <v>1.6345749999999999</v>
      </c>
      <c r="F21" s="855">
        <v>0.78006500000000001</v>
      </c>
      <c r="G21" s="855">
        <v>2.2413669999999999</v>
      </c>
      <c r="H21" s="856">
        <v>0.191355</v>
      </c>
      <c r="I21" s="856">
        <v>5.073995</v>
      </c>
      <c r="J21" s="856">
        <v>5.2653489999999996</v>
      </c>
    </row>
    <row r="22" spans="1:10">
      <c r="A22" s="852" t="s">
        <v>881</v>
      </c>
      <c r="B22" s="853">
        <v>4.1517999999999999E-2</v>
      </c>
      <c r="C22" s="853">
        <v>0.211288</v>
      </c>
      <c r="D22" s="853">
        <v>0.56694599999999995</v>
      </c>
      <c r="E22" s="853">
        <v>2.8237359999999998</v>
      </c>
      <c r="F22" s="853">
        <v>1.907869</v>
      </c>
      <c r="G22" s="853">
        <v>56.904443999999998</v>
      </c>
      <c r="H22" s="344">
        <v>0.252807</v>
      </c>
      <c r="I22" s="344">
        <v>62.202995000000001</v>
      </c>
      <c r="J22" s="344">
        <v>62.455801000000001</v>
      </c>
    </row>
    <row r="23" spans="1:10">
      <c r="A23" s="854" t="s">
        <v>882</v>
      </c>
      <c r="B23" s="855">
        <v>15.564347</v>
      </c>
      <c r="C23" s="855">
        <v>32.520476000000002</v>
      </c>
      <c r="D23" s="855">
        <v>26.953686999999999</v>
      </c>
      <c r="E23" s="855">
        <v>27.933043999999999</v>
      </c>
      <c r="F23" s="855">
        <v>12.035275</v>
      </c>
      <c r="G23" s="855">
        <v>23.290392000000001</v>
      </c>
      <c r="H23" s="856">
        <v>48.084823</v>
      </c>
      <c r="I23" s="856">
        <v>90.212399000000005</v>
      </c>
      <c r="J23" s="856">
        <v>138.297222</v>
      </c>
    </row>
    <row r="24" spans="1:10">
      <c r="A24" s="852" t="s">
        <v>883</v>
      </c>
      <c r="B24" s="853">
        <v>0.80183700000000002</v>
      </c>
      <c r="C24" s="853">
        <v>2.5643769999999999</v>
      </c>
      <c r="D24" s="853">
        <v>0.86369899999999999</v>
      </c>
      <c r="E24" s="853">
        <v>2.3680340000000002</v>
      </c>
      <c r="F24" s="853">
        <v>0.51282099999999997</v>
      </c>
      <c r="G24" s="853">
        <v>0.75486500000000001</v>
      </c>
      <c r="H24" s="344">
        <v>3.3662139999999998</v>
      </c>
      <c r="I24" s="344">
        <v>4.4994199999999998</v>
      </c>
      <c r="J24" s="344">
        <v>7.865634</v>
      </c>
    </row>
    <row r="25" spans="1:10" s="8" customFormat="1">
      <c r="A25" s="857" t="s">
        <v>884</v>
      </c>
      <c r="B25" s="858">
        <v>85.464551</v>
      </c>
      <c r="C25" s="858">
        <v>156.80468400000001</v>
      </c>
      <c r="D25" s="858">
        <v>181.620296</v>
      </c>
      <c r="E25" s="858">
        <v>219.260876</v>
      </c>
      <c r="F25" s="858">
        <v>98.641977999999995</v>
      </c>
      <c r="G25" s="858">
        <v>289.10393900000003</v>
      </c>
      <c r="H25" s="859">
        <v>242.26923500000001</v>
      </c>
      <c r="I25" s="859">
        <v>788.62708999999995</v>
      </c>
      <c r="J25" s="859">
        <v>1030.8963249999999</v>
      </c>
    </row>
    <row r="26" spans="1:10" s="69" customFormat="1">
      <c r="A26" s="864" t="s">
        <v>927</v>
      </c>
      <c r="B26" s="865">
        <v>17.755607000000001</v>
      </c>
      <c r="C26" s="865">
        <v>15.491925</v>
      </c>
      <c r="D26" s="865">
        <v>8.0111810000000006</v>
      </c>
      <c r="E26" s="865">
        <v>12.99065</v>
      </c>
      <c r="F26" s="865">
        <v>15.335129</v>
      </c>
      <c r="G26" s="865">
        <v>13.35328</v>
      </c>
      <c r="H26" s="424">
        <v>33.247531000000002</v>
      </c>
      <c r="I26" s="424">
        <v>49.690238999999998</v>
      </c>
      <c r="J26" s="424">
        <v>82.937770999999998</v>
      </c>
    </row>
    <row r="27" spans="1:10" s="8" customFormat="1">
      <c r="A27" s="854" t="s">
        <v>885</v>
      </c>
      <c r="B27" s="855">
        <v>22.985306000000001</v>
      </c>
      <c r="C27" s="855">
        <v>58.166204</v>
      </c>
      <c r="D27" s="855">
        <v>95.701802000000001</v>
      </c>
      <c r="E27" s="855">
        <v>117.52824099999999</v>
      </c>
      <c r="F27" s="855">
        <v>41.587614000000002</v>
      </c>
      <c r="G27" s="855">
        <v>84.185458999999994</v>
      </c>
      <c r="H27" s="856">
        <v>81.151510000000002</v>
      </c>
      <c r="I27" s="856">
        <v>339.00311699999997</v>
      </c>
      <c r="J27" s="856">
        <v>420.154627</v>
      </c>
    </row>
    <row r="28" spans="1:10">
      <c r="A28" s="864" t="s">
        <v>886</v>
      </c>
      <c r="B28" s="865">
        <v>35.654476000000003</v>
      </c>
      <c r="C28" s="865">
        <v>75.483236000000005</v>
      </c>
      <c r="D28" s="865">
        <v>77.237956999999994</v>
      </c>
      <c r="E28" s="865">
        <v>87.845376999999999</v>
      </c>
      <c r="F28" s="865">
        <v>41.719234999999998</v>
      </c>
      <c r="G28" s="865">
        <v>191.5652</v>
      </c>
      <c r="H28" s="424">
        <v>111.13771199999999</v>
      </c>
      <c r="I28" s="424">
        <v>398.36776900000001</v>
      </c>
      <c r="J28" s="424">
        <v>509.50548099999997</v>
      </c>
    </row>
    <row r="29" spans="1:10" s="8" customFormat="1">
      <c r="A29" s="857" t="s">
        <v>887</v>
      </c>
      <c r="B29" s="858">
        <v>135.026003</v>
      </c>
      <c r="C29" s="858">
        <v>299.61055299999998</v>
      </c>
      <c r="D29" s="858">
        <v>289.754572</v>
      </c>
      <c r="E29" s="858">
        <v>340.24769199999997</v>
      </c>
      <c r="F29" s="858">
        <v>229.14390700000001</v>
      </c>
      <c r="G29" s="858">
        <v>302.65402</v>
      </c>
      <c r="H29" s="859">
        <v>434.63655599999998</v>
      </c>
      <c r="I29" s="859">
        <v>1161.800189</v>
      </c>
      <c r="J29" s="859">
        <v>1596.436745</v>
      </c>
    </row>
    <row r="30" spans="1:10">
      <c r="A30" s="852" t="s">
        <v>928</v>
      </c>
      <c r="B30" s="853">
        <v>3.9594269999999998</v>
      </c>
      <c r="C30" s="853">
        <v>15.063069</v>
      </c>
      <c r="D30" s="853">
        <v>8.519641</v>
      </c>
      <c r="E30" s="853">
        <v>15.234241000000001</v>
      </c>
      <c r="F30" s="853">
        <v>13.592388</v>
      </c>
      <c r="G30" s="853">
        <v>11.901221</v>
      </c>
      <c r="H30" s="344">
        <v>19.022496</v>
      </c>
      <c r="I30" s="344">
        <v>49.247490999999997</v>
      </c>
      <c r="J30" s="344">
        <v>68.269987</v>
      </c>
    </row>
    <row r="31" spans="1:10" s="8" customFormat="1">
      <c r="A31" s="854" t="s">
        <v>888</v>
      </c>
      <c r="B31" s="855">
        <v>101.008318</v>
      </c>
      <c r="C31" s="855">
        <v>227.98768899999999</v>
      </c>
      <c r="D31" s="855">
        <v>246.37797</v>
      </c>
      <c r="E31" s="855">
        <v>283.898753</v>
      </c>
      <c r="F31" s="855">
        <v>180.467555</v>
      </c>
      <c r="G31" s="855">
        <v>251.42387299999999</v>
      </c>
      <c r="H31" s="856">
        <v>328.99600700000002</v>
      </c>
      <c r="I31" s="856">
        <v>962.16815199999996</v>
      </c>
      <c r="J31" s="856">
        <v>1291.164158</v>
      </c>
    </row>
    <row r="32" spans="1:10" s="69" customFormat="1">
      <c r="A32" s="852" t="s">
        <v>889</v>
      </c>
      <c r="B32" s="853">
        <v>11.952233</v>
      </c>
      <c r="C32" s="853">
        <v>34.651665000000001</v>
      </c>
      <c r="D32" s="853">
        <v>32.863680000000002</v>
      </c>
      <c r="E32" s="853">
        <v>39.357044000000002</v>
      </c>
      <c r="F32" s="853">
        <v>35.083964000000002</v>
      </c>
      <c r="G32" s="853">
        <v>39.328924999999998</v>
      </c>
      <c r="H32" s="344">
        <v>46.603898000000001</v>
      </c>
      <c r="I32" s="344">
        <v>146.63361399999999</v>
      </c>
      <c r="J32" s="344">
        <v>193.23751200000001</v>
      </c>
    </row>
    <row r="33" spans="1:10" s="8" customFormat="1">
      <c r="A33" s="857" t="s">
        <v>890</v>
      </c>
      <c r="B33" s="858">
        <v>27.252313000000001</v>
      </c>
      <c r="C33" s="858">
        <v>72.820569000000006</v>
      </c>
      <c r="D33" s="858">
        <v>57.582191000000002</v>
      </c>
      <c r="E33" s="858">
        <v>96.884083000000004</v>
      </c>
      <c r="F33" s="858">
        <v>51.453032999999998</v>
      </c>
      <c r="G33" s="858">
        <v>93.655878000000001</v>
      </c>
      <c r="H33" s="859">
        <v>100.07288200000001</v>
      </c>
      <c r="I33" s="859">
        <v>299.57518499999998</v>
      </c>
      <c r="J33" s="859">
        <v>399.64806700000003</v>
      </c>
    </row>
    <row r="34" spans="1:10">
      <c r="A34" s="852" t="s">
        <v>891</v>
      </c>
      <c r="B34" s="853">
        <v>2.1981890000000002</v>
      </c>
      <c r="C34" s="853">
        <v>10.154738</v>
      </c>
      <c r="D34" s="853">
        <v>9.5417850000000008</v>
      </c>
      <c r="E34" s="853">
        <v>13.233472000000001</v>
      </c>
      <c r="F34" s="853">
        <v>9.1208840000000002</v>
      </c>
      <c r="G34" s="853">
        <v>13.776688999999999</v>
      </c>
      <c r="H34" s="344">
        <v>12.352926999999999</v>
      </c>
      <c r="I34" s="344">
        <v>45.672829999999998</v>
      </c>
      <c r="J34" s="344">
        <v>58.025756999999999</v>
      </c>
    </row>
    <row r="35" spans="1:10" s="8" customFormat="1">
      <c r="A35" s="854" t="s">
        <v>892</v>
      </c>
      <c r="B35" s="855">
        <v>1.463201</v>
      </c>
      <c r="C35" s="855">
        <v>3.8821759999999998</v>
      </c>
      <c r="D35" s="855">
        <v>9.2056629999999995</v>
      </c>
      <c r="E35" s="855">
        <v>13.191421999999999</v>
      </c>
      <c r="F35" s="855">
        <v>3.3266249999999999</v>
      </c>
      <c r="G35" s="855">
        <v>2.286794</v>
      </c>
      <c r="H35" s="856">
        <v>5.345377</v>
      </c>
      <c r="I35" s="856">
        <v>28.010504000000001</v>
      </c>
      <c r="J35" s="856">
        <v>33.355880999999997</v>
      </c>
    </row>
    <row r="36" spans="1:10">
      <c r="A36" s="864" t="s">
        <v>893</v>
      </c>
      <c r="B36" s="865">
        <v>13.478123</v>
      </c>
      <c r="C36" s="865">
        <v>34.841602000000002</v>
      </c>
      <c r="D36" s="865">
        <v>28.076727999999999</v>
      </c>
      <c r="E36" s="865">
        <v>43.315728</v>
      </c>
      <c r="F36" s="865">
        <v>26.576231</v>
      </c>
      <c r="G36" s="865">
        <v>59.827300999999999</v>
      </c>
      <c r="H36" s="424">
        <v>48.319724999999998</v>
      </c>
      <c r="I36" s="424">
        <v>157.79598799999999</v>
      </c>
      <c r="J36" s="424">
        <v>206.115713</v>
      </c>
    </row>
    <row r="37" spans="1:10">
      <c r="A37" s="866" t="s">
        <v>894</v>
      </c>
      <c r="B37" s="855">
        <v>0.37698999999999999</v>
      </c>
      <c r="C37" s="855">
        <v>3.2979859999999999</v>
      </c>
      <c r="D37" s="855">
        <v>0.43263400000000002</v>
      </c>
      <c r="E37" s="855">
        <v>1.7953159999999999</v>
      </c>
      <c r="F37" s="855">
        <v>2.9207879999999999</v>
      </c>
      <c r="G37" s="855">
        <v>4.9547720000000002</v>
      </c>
      <c r="H37" s="856">
        <v>3.674976</v>
      </c>
      <c r="I37" s="856">
        <v>10.103510999999999</v>
      </c>
      <c r="J37" s="856">
        <v>13.778487</v>
      </c>
    </row>
    <row r="38" spans="1:10">
      <c r="A38" s="864" t="s">
        <v>895</v>
      </c>
      <c r="B38" s="853">
        <v>1.6416120000000001</v>
      </c>
      <c r="C38" s="853">
        <v>6.912871</v>
      </c>
      <c r="D38" s="853">
        <v>4.1286440000000004</v>
      </c>
      <c r="E38" s="853">
        <v>14.65465</v>
      </c>
      <c r="F38" s="853">
        <v>4.3385300000000004</v>
      </c>
      <c r="G38" s="853">
        <v>5.3674090000000003</v>
      </c>
      <c r="H38" s="344">
        <v>8.5544829999999994</v>
      </c>
      <c r="I38" s="344">
        <v>28.489232000000001</v>
      </c>
      <c r="J38" s="344">
        <v>37.043716000000003</v>
      </c>
    </row>
    <row r="39" spans="1:10">
      <c r="A39" s="866" t="s">
        <v>896</v>
      </c>
      <c r="B39" s="867">
        <v>3.2930109999999999</v>
      </c>
      <c r="C39" s="867">
        <v>7.3596469999999998</v>
      </c>
      <c r="D39" s="867">
        <v>5.9783619999999997</v>
      </c>
      <c r="E39" s="867">
        <v>10.598227</v>
      </c>
      <c r="F39" s="867">
        <v>5.169975</v>
      </c>
      <c r="G39" s="867">
        <v>7.4429129999999999</v>
      </c>
      <c r="H39" s="868">
        <v>10.652657</v>
      </c>
      <c r="I39" s="868">
        <v>29.189477</v>
      </c>
      <c r="J39" s="868">
        <v>39.842134000000001</v>
      </c>
    </row>
    <row r="40" spans="1:10" s="8" customFormat="1">
      <c r="A40" s="869" t="s">
        <v>897</v>
      </c>
      <c r="B40" s="870">
        <v>27.345457</v>
      </c>
      <c r="C40" s="870">
        <v>41.149133999999997</v>
      </c>
      <c r="D40" s="870">
        <v>30.038027</v>
      </c>
      <c r="E40" s="870">
        <v>47.080976999999997</v>
      </c>
      <c r="F40" s="870">
        <v>33.595483000000002</v>
      </c>
      <c r="G40" s="870">
        <v>193.51175699999999</v>
      </c>
      <c r="H40" s="871">
        <v>68.494590000000002</v>
      </c>
      <c r="I40" s="871">
        <v>304.22624400000001</v>
      </c>
      <c r="J40" s="871">
        <v>372.72083400000002</v>
      </c>
    </row>
    <row r="41" spans="1:10">
      <c r="A41" s="866" t="s">
        <v>929</v>
      </c>
      <c r="B41" s="867">
        <v>2.862317</v>
      </c>
      <c r="C41" s="867">
        <v>10.594935</v>
      </c>
      <c r="D41" s="867">
        <v>4.4149039999999999</v>
      </c>
      <c r="E41" s="867">
        <v>10.144534999999999</v>
      </c>
      <c r="F41" s="867">
        <v>6.0399050000000001</v>
      </c>
      <c r="G41" s="867">
        <v>12.932368</v>
      </c>
      <c r="H41" s="868">
        <v>13.457252</v>
      </c>
      <c r="I41" s="868">
        <v>33.531711999999999</v>
      </c>
      <c r="J41" s="868">
        <v>46.988964000000003</v>
      </c>
    </row>
    <row r="42" spans="1:10">
      <c r="A42" s="864" t="s">
        <v>930</v>
      </c>
      <c r="B42" s="865">
        <v>22.020598</v>
      </c>
      <c r="C42" s="865">
        <v>28.354638000000001</v>
      </c>
      <c r="D42" s="865">
        <v>25.577538000000001</v>
      </c>
      <c r="E42" s="865">
        <v>36.936442</v>
      </c>
      <c r="F42" s="865">
        <v>27.555578000000001</v>
      </c>
      <c r="G42" s="865">
        <v>180.57938899999999</v>
      </c>
      <c r="H42" s="424">
        <v>50.375236000000001</v>
      </c>
      <c r="I42" s="424">
        <v>270.64894700000002</v>
      </c>
      <c r="J42" s="424">
        <v>321.02418299999999</v>
      </c>
    </row>
    <row r="43" spans="1:10" s="8" customFormat="1">
      <c r="A43" s="872" t="s">
        <v>899</v>
      </c>
      <c r="B43" s="873">
        <v>240.47438099999999</v>
      </c>
      <c r="C43" s="873">
        <v>479.88539400000002</v>
      </c>
      <c r="D43" s="873">
        <v>413.60129000000001</v>
      </c>
      <c r="E43" s="873">
        <v>873.42327599999999</v>
      </c>
      <c r="F43" s="873">
        <v>521.75263500000005</v>
      </c>
      <c r="G43" s="873">
        <v>989.84072900000001</v>
      </c>
      <c r="H43" s="874">
        <v>720.35977500000001</v>
      </c>
      <c r="I43" s="874">
        <v>2798.6179299999999</v>
      </c>
      <c r="J43" s="874">
        <v>3518.9777049999998</v>
      </c>
    </row>
    <row r="44" spans="1:10" s="8" customFormat="1">
      <c r="A44" s="864" t="s">
        <v>931</v>
      </c>
      <c r="B44" s="865">
        <v>62.944355999999999</v>
      </c>
      <c r="C44" s="865">
        <v>129.70817199999999</v>
      </c>
      <c r="D44" s="865">
        <v>80.044482000000002</v>
      </c>
      <c r="E44" s="865">
        <v>118.313964</v>
      </c>
      <c r="F44" s="865">
        <v>33.965730000000001</v>
      </c>
      <c r="G44" s="865">
        <v>51.104115999999998</v>
      </c>
      <c r="H44" s="424">
        <v>192.65252799999999</v>
      </c>
      <c r="I44" s="424">
        <v>283.428291</v>
      </c>
      <c r="J44" s="424">
        <v>476.08081900000002</v>
      </c>
    </row>
    <row r="45" spans="1:10">
      <c r="A45" s="866" t="s">
        <v>900</v>
      </c>
      <c r="B45" s="867">
        <v>3.5228619999999999</v>
      </c>
      <c r="C45" s="867">
        <v>12.242215</v>
      </c>
      <c r="D45" s="867">
        <v>14.567095999999999</v>
      </c>
      <c r="E45" s="867">
        <v>20.575219000000001</v>
      </c>
      <c r="F45" s="867">
        <v>14.122685000000001</v>
      </c>
      <c r="G45" s="867">
        <v>7.8186460000000002</v>
      </c>
      <c r="H45" s="868">
        <v>15.765077</v>
      </c>
      <c r="I45" s="868">
        <v>57.083646999999999</v>
      </c>
      <c r="J45" s="868">
        <v>72.848724000000004</v>
      </c>
    </row>
    <row r="46" spans="1:10" s="69" customFormat="1">
      <c r="A46" s="864" t="s">
        <v>901</v>
      </c>
      <c r="B46" s="865">
        <v>4.2642550000000004</v>
      </c>
      <c r="C46" s="865">
        <v>6.3991350000000002</v>
      </c>
      <c r="D46" s="865">
        <v>8.9078330000000001</v>
      </c>
      <c r="E46" s="865">
        <v>12.180982999999999</v>
      </c>
      <c r="F46" s="865">
        <v>7.2606440000000001</v>
      </c>
      <c r="G46" s="865">
        <v>34.449297999999999</v>
      </c>
      <c r="H46" s="424">
        <v>10.663389</v>
      </c>
      <c r="I46" s="424">
        <v>62.798758999999997</v>
      </c>
      <c r="J46" s="424">
        <v>73.462147999999999</v>
      </c>
    </row>
    <row r="47" spans="1:10" s="8" customFormat="1">
      <c r="A47" s="866" t="s">
        <v>902</v>
      </c>
      <c r="B47" s="867">
        <v>24.17249</v>
      </c>
      <c r="C47" s="867">
        <v>48.807017000000002</v>
      </c>
      <c r="D47" s="867">
        <v>57.545318999999999</v>
      </c>
      <c r="E47" s="867">
        <v>77.573170000000005</v>
      </c>
      <c r="F47" s="867">
        <v>57.391514000000001</v>
      </c>
      <c r="G47" s="867">
        <v>35.441313999999998</v>
      </c>
      <c r="H47" s="868">
        <v>72.979506000000001</v>
      </c>
      <c r="I47" s="868">
        <v>227.95131799999999</v>
      </c>
      <c r="J47" s="868">
        <v>300.93082399999997</v>
      </c>
    </row>
    <row r="48" spans="1:10" s="69" customFormat="1">
      <c r="A48" s="852" t="s">
        <v>903</v>
      </c>
      <c r="B48" s="853">
        <v>14.307826</v>
      </c>
      <c r="C48" s="853">
        <v>36.92897</v>
      </c>
      <c r="D48" s="853">
        <v>42.039185000000003</v>
      </c>
      <c r="E48" s="853">
        <v>67.645131000000006</v>
      </c>
      <c r="F48" s="853">
        <v>55.334957000000003</v>
      </c>
      <c r="G48" s="853">
        <v>108.100863</v>
      </c>
      <c r="H48" s="344">
        <v>51.236795999999998</v>
      </c>
      <c r="I48" s="344">
        <v>273.120136</v>
      </c>
      <c r="J48" s="344">
        <v>324.35693199999997</v>
      </c>
    </row>
    <row r="49" spans="1:10">
      <c r="A49" s="854" t="s">
        <v>904</v>
      </c>
      <c r="B49" s="855">
        <v>60.605978999999998</v>
      </c>
      <c r="C49" s="855">
        <v>180.92192299999999</v>
      </c>
      <c r="D49" s="855">
        <v>206.281113</v>
      </c>
      <c r="E49" s="855">
        <v>570.81328800000006</v>
      </c>
      <c r="F49" s="855">
        <v>353.67710399999999</v>
      </c>
      <c r="G49" s="855">
        <v>752.92649300000005</v>
      </c>
      <c r="H49" s="856">
        <v>241.52790200000001</v>
      </c>
      <c r="I49" s="856">
        <v>1883.697999</v>
      </c>
      <c r="J49" s="856">
        <v>2125.2258999999999</v>
      </c>
    </row>
    <row r="50" spans="1:10" s="8" customFormat="1">
      <c r="A50" s="861" t="s">
        <v>905</v>
      </c>
      <c r="B50" s="862">
        <v>199.78864400000001</v>
      </c>
      <c r="C50" s="862">
        <v>449.504277</v>
      </c>
      <c r="D50" s="862">
        <v>424.52441099999999</v>
      </c>
      <c r="E50" s="862">
        <v>489.22128500000002</v>
      </c>
      <c r="F50" s="862">
        <v>283.34065099999998</v>
      </c>
      <c r="G50" s="862">
        <v>257.09159899999997</v>
      </c>
      <c r="H50" s="863">
        <v>649.29292099999998</v>
      </c>
      <c r="I50" s="863">
        <v>1454.177946</v>
      </c>
      <c r="J50" s="863">
        <v>2103.470867</v>
      </c>
    </row>
    <row r="51" spans="1:10">
      <c r="A51" s="854" t="s">
        <v>906</v>
      </c>
      <c r="B51" s="855">
        <v>7.6810000000000003E-2</v>
      </c>
      <c r="C51" s="855">
        <v>0.26551599999999997</v>
      </c>
      <c r="D51" s="855">
        <v>6.1679999999999999E-3</v>
      </c>
      <c r="E51" s="855">
        <v>0.17020299999999999</v>
      </c>
      <c r="F51" s="898">
        <v>0</v>
      </c>
      <c r="G51" s="898">
        <v>4.301E-2</v>
      </c>
      <c r="H51" s="856">
        <v>0.34232600000000002</v>
      </c>
      <c r="I51" s="856">
        <v>0.21938099999999999</v>
      </c>
      <c r="J51" s="856">
        <v>0.56170799999999999</v>
      </c>
    </row>
    <row r="52" spans="1:10" s="69" customFormat="1">
      <c r="A52" s="852" t="s">
        <v>907</v>
      </c>
      <c r="B52" s="853">
        <v>0.60844699999999996</v>
      </c>
      <c r="C52" s="853">
        <v>1.3074490000000001</v>
      </c>
      <c r="D52" s="853">
        <v>1.2405060000000001</v>
      </c>
      <c r="E52" s="853">
        <v>1.665967</v>
      </c>
      <c r="F52" s="853">
        <v>1.4853369999999999</v>
      </c>
      <c r="G52" s="853">
        <v>1.2824759999999999</v>
      </c>
      <c r="H52" s="344">
        <v>1.915896</v>
      </c>
      <c r="I52" s="344">
        <v>5.6742860000000004</v>
      </c>
      <c r="J52" s="344">
        <v>7.5901829999999997</v>
      </c>
    </row>
    <row r="53" spans="1:10">
      <c r="A53" s="854" t="s">
        <v>908</v>
      </c>
      <c r="B53" s="855">
        <v>183.65857800000001</v>
      </c>
      <c r="C53" s="855">
        <v>409.27335199999999</v>
      </c>
      <c r="D53" s="855">
        <v>394.71840600000002</v>
      </c>
      <c r="E53" s="855">
        <v>439.02167600000001</v>
      </c>
      <c r="F53" s="855">
        <v>260.66209600000002</v>
      </c>
      <c r="G53" s="855">
        <v>202.403019</v>
      </c>
      <c r="H53" s="856">
        <v>592.93192999999997</v>
      </c>
      <c r="I53" s="856">
        <v>1296.8051969999999</v>
      </c>
      <c r="J53" s="856">
        <v>1889.7371270000001</v>
      </c>
    </row>
    <row r="54" spans="1:10" s="8" customFormat="1">
      <c r="A54" s="852" t="s">
        <v>909</v>
      </c>
      <c r="B54" s="853">
        <v>15.44481</v>
      </c>
      <c r="C54" s="853">
        <v>38.657960000000003</v>
      </c>
      <c r="D54" s="853">
        <v>28.559329999999999</v>
      </c>
      <c r="E54" s="853">
        <v>48.363438000000002</v>
      </c>
      <c r="F54" s="853">
        <v>21.193218000000002</v>
      </c>
      <c r="G54" s="853">
        <v>53.363093999999997</v>
      </c>
      <c r="H54" s="344">
        <v>54.102769000000002</v>
      </c>
      <c r="I54" s="344">
        <v>151.47908100000001</v>
      </c>
      <c r="J54" s="344">
        <v>205.58185</v>
      </c>
    </row>
    <row r="55" spans="1:10" s="8" customFormat="1">
      <c r="A55" s="857" t="s">
        <v>910</v>
      </c>
      <c r="B55" s="858">
        <v>13.95567</v>
      </c>
      <c r="C55" s="858">
        <v>30.228300000000001</v>
      </c>
      <c r="D55" s="858">
        <v>34.621079000000002</v>
      </c>
      <c r="E55" s="858">
        <v>23.367629999999998</v>
      </c>
      <c r="F55" s="858">
        <v>44.237996000000003</v>
      </c>
      <c r="G55" s="858">
        <v>75.073541000000006</v>
      </c>
      <c r="H55" s="859">
        <v>44.183968999999998</v>
      </c>
      <c r="I55" s="859">
        <v>177.30024599999999</v>
      </c>
      <c r="J55" s="859">
        <v>221.48421500000001</v>
      </c>
    </row>
    <row r="56" spans="1:10">
      <c r="A56" s="852" t="s">
        <v>911</v>
      </c>
      <c r="B56" s="853">
        <v>5.7565860000000004</v>
      </c>
      <c r="C56" s="853">
        <v>6.5067409999999999</v>
      </c>
      <c r="D56" s="853">
        <v>7.9063790000000003</v>
      </c>
      <c r="E56" s="853">
        <v>9.3122480000000003</v>
      </c>
      <c r="F56" s="853">
        <v>18.839825999999999</v>
      </c>
      <c r="G56" s="853">
        <v>33.246572</v>
      </c>
      <c r="H56" s="344">
        <v>12.263327</v>
      </c>
      <c r="I56" s="344">
        <v>69.305025000000001</v>
      </c>
      <c r="J56" s="344">
        <v>81.568352000000004</v>
      </c>
    </row>
    <row r="57" spans="1:10">
      <c r="A57" s="854" t="s">
        <v>912</v>
      </c>
      <c r="B57" s="855">
        <v>0.189889</v>
      </c>
      <c r="C57" s="855">
        <v>3.1984889999999999</v>
      </c>
      <c r="D57" s="855">
        <v>3.7025389999999998</v>
      </c>
      <c r="E57" s="855">
        <v>4.861586</v>
      </c>
      <c r="F57" s="855">
        <v>14.790532000000001</v>
      </c>
      <c r="G57" s="855">
        <v>10.735664</v>
      </c>
      <c r="H57" s="856">
        <v>3.3883770000000002</v>
      </c>
      <c r="I57" s="856">
        <v>34.090321000000003</v>
      </c>
      <c r="J57" s="856">
        <v>37.478698000000001</v>
      </c>
    </row>
    <row r="58" spans="1:10">
      <c r="A58" s="852" t="s">
        <v>913</v>
      </c>
      <c r="B58" s="853">
        <v>3.8892419999999999</v>
      </c>
      <c r="C58" s="853">
        <v>12.385412000000001</v>
      </c>
      <c r="D58" s="853">
        <v>9.8854539999999993</v>
      </c>
      <c r="E58" s="853">
        <v>4.2492260000000002</v>
      </c>
      <c r="F58" s="853">
        <v>5.9346709999999998</v>
      </c>
      <c r="G58" s="853">
        <v>4.9384129999999997</v>
      </c>
      <c r="H58" s="344">
        <v>16.274654000000002</v>
      </c>
      <c r="I58" s="344">
        <v>25.007764000000002</v>
      </c>
      <c r="J58" s="344">
        <v>41.282418999999997</v>
      </c>
    </row>
    <row r="59" spans="1:10" s="69" customFormat="1">
      <c r="A59" s="866" t="s">
        <v>914</v>
      </c>
      <c r="B59" s="867">
        <v>2.839512</v>
      </c>
      <c r="C59" s="867">
        <v>5.6214329999999997</v>
      </c>
      <c r="D59" s="867">
        <v>12.375427</v>
      </c>
      <c r="E59" s="867">
        <v>4.8641240000000003</v>
      </c>
      <c r="F59" s="867">
        <v>4.6729669999999999</v>
      </c>
      <c r="G59" s="867">
        <v>26.152892000000001</v>
      </c>
      <c r="H59" s="868">
        <v>8.4609450000000006</v>
      </c>
      <c r="I59" s="868">
        <v>48.065410999999997</v>
      </c>
      <c r="J59" s="868">
        <v>56.526355000000002</v>
      </c>
    </row>
    <row r="60" spans="1:10" s="8" customFormat="1">
      <c r="A60" s="869" t="s">
        <v>915</v>
      </c>
      <c r="B60" s="870">
        <v>67.701677000000004</v>
      </c>
      <c r="C60" s="870">
        <v>72.679916000000006</v>
      </c>
      <c r="D60" s="870">
        <v>68.143483000000003</v>
      </c>
      <c r="E60" s="870">
        <v>145.103858</v>
      </c>
      <c r="F60" s="870">
        <v>174.62165899999999</v>
      </c>
      <c r="G60" s="870">
        <v>127.91327200000001</v>
      </c>
      <c r="H60" s="871">
        <v>140.38159200000001</v>
      </c>
      <c r="I60" s="871">
        <v>515.78227200000003</v>
      </c>
      <c r="J60" s="871">
        <v>656.16386399999999</v>
      </c>
    </row>
    <row r="61" spans="1:10">
      <c r="A61" s="876" t="s">
        <v>916</v>
      </c>
      <c r="B61" s="877">
        <f>B9+B13+B18+B25+B29+B33+B40+B43+B50+B55+B60</f>
        <v>1199.6444720000002</v>
      </c>
      <c r="C61" s="877">
        <f t="shared" ref="C61:J61" si="0">C9+C13+C18+C25+C29+C33+C40+C43+C50+C55+C60</f>
        <v>2391.0212570000003</v>
      </c>
      <c r="D61" s="877">
        <f t="shared" si="0"/>
        <v>2156.7094529999999</v>
      </c>
      <c r="E61" s="877">
        <f t="shared" si="0"/>
        <v>3278.6943290000004</v>
      </c>
      <c r="F61" s="877">
        <f t="shared" si="0"/>
        <v>2065.1709100000003</v>
      </c>
      <c r="G61" s="877">
        <f t="shared" si="0"/>
        <v>3314.8123539999997</v>
      </c>
      <c r="H61" s="877">
        <f t="shared" si="0"/>
        <v>3590.6657260000002</v>
      </c>
      <c r="I61" s="877">
        <f t="shared" si="0"/>
        <v>10815.387045000001</v>
      </c>
      <c r="J61" s="877">
        <f t="shared" si="0"/>
        <v>14406.052771999999</v>
      </c>
    </row>
    <row r="62" spans="1:10">
      <c r="A62" s="878" t="s">
        <v>932</v>
      </c>
      <c r="B62" s="3"/>
      <c r="C62" s="3"/>
      <c r="D62" s="257"/>
      <c r="E62" s="3"/>
      <c r="F62" s="3"/>
      <c r="G62" s="257"/>
      <c r="H62" s="3"/>
      <c r="I62" s="3"/>
      <c r="J62" s="3"/>
    </row>
    <row r="63" spans="1:10">
      <c r="A63" s="878" t="s">
        <v>377</v>
      </c>
      <c r="B63" s="3"/>
      <c r="C63" s="3"/>
      <c r="D63" s="257"/>
      <c r="E63" s="3"/>
      <c r="F63" s="3"/>
      <c r="G63" s="257"/>
      <c r="H63" s="3"/>
      <c r="I63" s="3"/>
      <c r="J63" s="3"/>
    </row>
    <row r="64" spans="1:10">
      <c r="A64" s="303" t="s">
        <v>918</v>
      </c>
      <c r="B64" s="3"/>
      <c r="C64" s="3"/>
      <c r="D64" s="257"/>
      <c r="E64" s="3"/>
      <c r="F64" s="3"/>
      <c r="G64" s="257"/>
      <c r="H64" s="3"/>
      <c r="I64" s="3"/>
      <c r="J64" s="3"/>
    </row>
    <row r="67" spans="1:10" ht="16.5">
      <c r="A67" s="109" t="s">
        <v>933</v>
      </c>
    </row>
    <row r="68" spans="1:10" ht="13.5" thickBot="1">
      <c r="A68" s="243"/>
      <c r="J68" s="721" t="s">
        <v>29</v>
      </c>
    </row>
    <row r="69" spans="1:10">
      <c r="A69" s="242" t="s">
        <v>925</v>
      </c>
      <c r="B69" s="842" t="s">
        <v>45</v>
      </c>
      <c r="C69" s="842" t="s">
        <v>46</v>
      </c>
      <c r="D69" s="842" t="s">
        <v>137</v>
      </c>
      <c r="E69" s="842" t="s">
        <v>138</v>
      </c>
      <c r="F69" s="842" t="s">
        <v>139</v>
      </c>
      <c r="G69" s="843">
        <v>100000</v>
      </c>
      <c r="H69" s="844" t="s">
        <v>276</v>
      </c>
      <c r="I69" s="844" t="s">
        <v>275</v>
      </c>
      <c r="J69" s="844" t="s">
        <v>266</v>
      </c>
    </row>
    <row r="70" spans="1:10">
      <c r="A70" s="241"/>
      <c r="B70" s="845" t="s">
        <v>47</v>
      </c>
      <c r="C70" s="845" t="s">
        <v>47</v>
      </c>
      <c r="D70" s="845" t="s">
        <v>47</v>
      </c>
      <c r="E70" s="845" t="s">
        <v>47</v>
      </c>
      <c r="F70" s="845" t="s">
        <v>47</v>
      </c>
      <c r="G70" s="845" t="s">
        <v>50</v>
      </c>
      <c r="H70" s="846" t="s">
        <v>866</v>
      </c>
      <c r="I70" s="846" t="s">
        <v>156</v>
      </c>
      <c r="J70" s="846" t="s">
        <v>160</v>
      </c>
    </row>
    <row r="71" spans="1:10" ht="13.5" thickBot="1">
      <c r="A71" s="244"/>
      <c r="B71" s="847" t="s">
        <v>53</v>
      </c>
      <c r="C71" s="847" t="s">
        <v>49</v>
      </c>
      <c r="D71" s="847" t="s">
        <v>140</v>
      </c>
      <c r="E71" s="847" t="s">
        <v>141</v>
      </c>
      <c r="F71" s="847" t="s">
        <v>142</v>
      </c>
      <c r="G71" s="847" t="s">
        <v>143</v>
      </c>
      <c r="H71" s="848" t="s">
        <v>156</v>
      </c>
      <c r="I71" s="848" t="s">
        <v>143</v>
      </c>
      <c r="J71" s="848" t="s">
        <v>867</v>
      </c>
    </row>
    <row r="73" spans="1:10">
      <c r="A73" s="849" t="s">
        <v>868</v>
      </c>
      <c r="B73" s="879">
        <f t="shared" ref="B73:J88" si="1">IF(B9="-","-",B9/B$61)</f>
        <v>0.21714913883252565</v>
      </c>
      <c r="C73" s="879">
        <f t="shared" si="1"/>
        <v>0.18871968648499554</v>
      </c>
      <c r="D73" s="879">
        <f t="shared" si="1"/>
        <v>0.15915805697541957</v>
      </c>
      <c r="E73" s="879">
        <f t="shared" si="1"/>
        <v>0.14864723395811258</v>
      </c>
      <c r="F73" s="879">
        <f t="shared" si="1"/>
        <v>0.13674094411876059</v>
      </c>
      <c r="G73" s="879">
        <f t="shared" si="1"/>
        <v>0.12779984076287174</v>
      </c>
      <c r="H73" s="880">
        <f t="shared" si="1"/>
        <v>0.19821799084396308</v>
      </c>
      <c r="I73" s="880">
        <f t="shared" si="1"/>
        <v>0.14208020791178258</v>
      </c>
      <c r="J73" s="880">
        <f t="shared" si="1"/>
        <v>0.156072383017368</v>
      </c>
    </row>
    <row r="74" spans="1:10">
      <c r="A74" s="852" t="s">
        <v>869</v>
      </c>
      <c r="B74" s="881">
        <f t="shared" si="1"/>
        <v>0.18876995000232033</v>
      </c>
      <c r="C74" s="881">
        <f t="shared" si="1"/>
        <v>0.17456798126659229</v>
      </c>
      <c r="D74" s="881">
        <f t="shared" si="1"/>
        <v>0.15778034937745505</v>
      </c>
      <c r="E74" s="881">
        <f t="shared" si="1"/>
        <v>0.14775542590692051</v>
      </c>
      <c r="F74" s="881">
        <f t="shared" si="1"/>
        <v>0.13644034575327227</v>
      </c>
      <c r="G74" s="881">
        <f t="shared" si="1"/>
        <v>0.12689651119841339</v>
      </c>
      <c r="H74" s="380">
        <f t="shared" si="1"/>
        <v>0.1793128712421948</v>
      </c>
      <c r="I74" s="380">
        <f t="shared" si="1"/>
        <v>0.14120086480917982</v>
      </c>
      <c r="J74" s="380">
        <f t="shared" si="1"/>
        <v>0.15070016883594961</v>
      </c>
    </row>
    <row r="75" spans="1:10">
      <c r="A75" s="854" t="s">
        <v>870</v>
      </c>
      <c r="B75" s="882">
        <f t="shared" si="1"/>
        <v>1.1551589094472982E-4</v>
      </c>
      <c r="C75" s="882">
        <f t="shared" si="1"/>
        <v>1.0009488594019636E-3</v>
      </c>
      <c r="D75" s="882">
        <f t="shared" si="1"/>
        <v>4.5365266918037661E-4</v>
      </c>
      <c r="E75" s="882">
        <f t="shared" si="1"/>
        <v>1.4047268631488214E-4</v>
      </c>
      <c r="F75" s="882">
        <f t="shared" si="1"/>
        <v>9.6377011237292688E-5</v>
      </c>
      <c r="G75" s="882">
        <f t="shared" si="1"/>
        <v>4.4456513450052145E-5</v>
      </c>
      <c r="H75" s="883">
        <f t="shared" si="1"/>
        <v>7.0512495264227768E-4</v>
      </c>
      <c r="I75" s="883">
        <f t="shared" si="1"/>
        <v>1.6507620046990189E-4</v>
      </c>
      <c r="J75" s="883">
        <f t="shared" si="1"/>
        <v>2.9968181210547075E-4</v>
      </c>
    </row>
    <row r="76" spans="1:10">
      <c r="A76" s="852" t="s">
        <v>871</v>
      </c>
      <c r="B76" s="881">
        <f t="shared" si="1"/>
        <v>1.2019144285274544E-4</v>
      </c>
      <c r="C76" s="881">
        <f t="shared" si="1"/>
        <v>1.7739700086656318E-5</v>
      </c>
      <c r="D76" s="881">
        <f t="shared" si="1"/>
        <v>4.2371493236089604E-5</v>
      </c>
      <c r="E76" s="881">
        <f t="shared" si="1"/>
        <v>6.1371381351481879E-5</v>
      </c>
      <c r="F76" s="881">
        <f t="shared" si="1"/>
        <v>2.0422087002958992E-4</v>
      </c>
      <c r="G76" s="881">
        <f t="shared" si="1"/>
        <v>8.3297746753842349E-4</v>
      </c>
      <c r="H76" s="380">
        <f t="shared" si="1"/>
        <v>5.1969192968535326E-5</v>
      </c>
      <c r="I76" s="380">
        <f t="shared" si="1"/>
        <v>3.2134929480926399E-4</v>
      </c>
      <c r="J76" s="380">
        <f t="shared" si="1"/>
        <v>2.5420703769167064E-4</v>
      </c>
    </row>
    <row r="77" spans="1:10">
      <c r="A77" s="857" t="s">
        <v>872</v>
      </c>
      <c r="B77" s="884">
        <f t="shared" si="1"/>
        <v>1.385917360356077E-2</v>
      </c>
      <c r="C77" s="884">
        <f t="shared" si="1"/>
        <v>1.2211690261857006E-2</v>
      </c>
      <c r="D77" s="884">
        <f t="shared" si="1"/>
        <v>1.4449194793787552E-2</v>
      </c>
      <c r="E77" s="884">
        <f t="shared" si="1"/>
        <v>1.5247670866362119E-2</v>
      </c>
      <c r="F77" s="884">
        <f t="shared" si="1"/>
        <v>2.260006219049444E-2</v>
      </c>
      <c r="G77" s="884">
        <f t="shared" si="1"/>
        <v>1.7108516544402864E-2</v>
      </c>
      <c r="H77" s="885">
        <f t="shared" si="1"/>
        <v>1.2762115857286571E-2</v>
      </c>
      <c r="I77" s="885">
        <f t="shared" si="1"/>
        <v>1.7062697731683441E-2</v>
      </c>
      <c r="J77" s="885">
        <f t="shared" si="1"/>
        <v>1.5990790513258576E-2</v>
      </c>
    </row>
    <row r="78" spans="1:10">
      <c r="A78" s="852" t="s">
        <v>873</v>
      </c>
      <c r="B78" s="881">
        <f t="shared" si="1"/>
        <v>7.8735727296378507E-3</v>
      </c>
      <c r="C78" s="881">
        <f t="shared" si="1"/>
        <v>6.5807955299161097E-3</v>
      </c>
      <c r="D78" s="881">
        <f t="shared" si="1"/>
        <v>1.1408640587063815E-2</v>
      </c>
      <c r="E78" s="881">
        <f t="shared" si="1"/>
        <v>1.2256824811191478E-2</v>
      </c>
      <c r="F78" s="881">
        <f t="shared" si="1"/>
        <v>1.4211454295567234E-2</v>
      </c>
      <c r="G78" s="881">
        <f t="shared" si="1"/>
        <v>1.0317311916232832E-2</v>
      </c>
      <c r="H78" s="380">
        <f t="shared" si="1"/>
        <v>7.0127134970179618E-3</v>
      </c>
      <c r="I78" s="380">
        <f t="shared" si="1"/>
        <v>1.1866476850621113E-2</v>
      </c>
      <c r="J78" s="380">
        <f t="shared" si="1"/>
        <v>1.0656690797245124E-2</v>
      </c>
    </row>
    <row r="79" spans="1:10">
      <c r="A79" s="854" t="s">
        <v>874</v>
      </c>
      <c r="B79" s="882">
        <f t="shared" si="1"/>
        <v>1.4298586289822038E-3</v>
      </c>
      <c r="C79" s="882">
        <f t="shared" si="1"/>
        <v>2.2566453494311193E-3</v>
      </c>
      <c r="D79" s="882">
        <f t="shared" si="1"/>
        <v>1.2690309286644554E-3</v>
      </c>
      <c r="E79" s="882">
        <f t="shared" si="1"/>
        <v>1.4342535558763885E-3</v>
      </c>
      <c r="F79" s="882">
        <f t="shared" si="1"/>
        <v>2.7709508071658822E-3</v>
      </c>
      <c r="G79" s="882">
        <f t="shared" si="1"/>
        <v>4.6910118400023317E-3</v>
      </c>
      <c r="H79" s="883">
        <f t="shared" si="1"/>
        <v>1.9804152050437902E-3</v>
      </c>
      <c r="I79" s="883">
        <f t="shared" si="1"/>
        <v>2.6547104491534169E-3</v>
      </c>
      <c r="J79" s="883">
        <f t="shared" si="1"/>
        <v>2.4866443686521853E-3</v>
      </c>
    </row>
    <row r="80" spans="1:10">
      <c r="A80" s="852" t="s">
        <v>875</v>
      </c>
      <c r="B80" s="881">
        <f t="shared" si="1"/>
        <v>6.5340525321905534E-4</v>
      </c>
      <c r="C80" s="881">
        <f t="shared" si="1"/>
        <v>3.1130505336197435E-4</v>
      </c>
      <c r="D80" s="881">
        <f t="shared" si="1"/>
        <v>4.9837450218659558E-4</v>
      </c>
      <c r="E80" s="881">
        <f t="shared" si="1"/>
        <v>3.6917988642423395E-4</v>
      </c>
      <c r="F80" s="881">
        <f t="shared" si="1"/>
        <v>4.04272109372294E-4</v>
      </c>
      <c r="G80" s="881">
        <f t="shared" si="1"/>
        <v>1.3063143664149624E-3</v>
      </c>
      <c r="H80" s="380">
        <f t="shared" si="1"/>
        <v>4.2560102126309708E-4</v>
      </c>
      <c r="I80" s="380">
        <f t="shared" si="1"/>
        <v>6.8886642419739672E-4</v>
      </c>
      <c r="J80" s="380">
        <f t="shared" si="1"/>
        <v>6.2324823753602738E-4</v>
      </c>
    </row>
    <row r="81" spans="1:10">
      <c r="A81" s="860" t="s">
        <v>876</v>
      </c>
      <c r="B81" s="882">
        <f t="shared" si="1"/>
        <v>1.932593409224662E-3</v>
      </c>
      <c r="C81" s="882">
        <f t="shared" si="1"/>
        <v>2.2199225475141812E-3</v>
      </c>
      <c r="D81" s="882">
        <f t="shared" si="1"/>
        <v>1.2208797973864123E-3</v>
      </c>
      <c r="E81" s="882">
        <f t="shared" si="1"/>
        <v>1.1674516182078648E-3</v>
      </c>
      <c r="F81" s="882">
        <f t="shared" si="1"/>
        <v>5.2133849783890275E-3</v>
      </c>
      <c r="G81" s="882">
        <f t="shared" si="1"/>
        <v>7.8999645239043908E-4</v>
      </c>
      <c r="H81" s="883">
        <f t="shared" si="1"/>
        <v>2.1239256399664085E-3</v>
      </c>
      <c r="I81" s="883">
        <f t="shared" si="1"/>
        <v>1.8349801923339302E-3</v>
      </c>
      <c r="J81" s="883">
        <f t="shared" si="1"/>
        <v>1.9069990534392582E-3</v>
      </c>
    </row>
    <row r="82" spans="1:10" s="8" customFormat="1">
      <c r="A82" s="861" t="s">
        <v>877</v>
      </c>
      <c r="B82" s="886">
        <f t="shared" si="1"/>
        <v>0.10462093889430266</v>
      </c>
      <c r="C82" s="886">
        <f t="shared" si="1"/>
        <v>0.1287764531990524</v>
      </c>
      <c r="D82" s="886">
        <f t="shared" si="1"/>
        <v>0.1309419322139912</v>
      </c>
      <c r="E82" s="886">
        <f t="shared" si="1"/>
        <v>0.15455645026676104</v>
      </c>
      <c r="F82" s="886">
        <f t="shared" si="1"/>
        <v>0.1449357801577788</v>
      </c>
      <c r="G82" s="886">
        <f t="shared" si="1"/>
        <v>0.1525346089017261</v>
      </c>
      <c r="H82" s="887">
        <f t="shared" si="1"/>
        <v>0.12070607543933762</v>
      </c>
      <c r="I82" s="887">
        <f t="shared" si="1"/>
        <v>0.14739073288523258</v>
      </c>
      <c r="J82" s="887">
        <f t="shared" si="1"/>
        <v>0.1407396615914604</v>
      </c>
    </row>
    <row r="83" spans="1:10">
      <c r="A83" s="854" t="s">
        <v>926</v>
      </c>
      <c r="B83" s="882">
        <f t="shared" si="1"/>
        <v>5.0756404435796862E-3</v>
      </c>
      <c r="C83" s="882">
        <f t="shared" si="1"/>
        <v>1.2720048770356873E-2</v>
      </c>
      <c r="D83" s="882">
        <f t="shared" si="1"/>
        <v>1.5199385783932019E-2</v>
      </c>
      <c r="E83" s="882">
        <f t="shared" si="1"/>
        <v>1.6828260723172769E-2</v>
      </c>
      <c r="F83" s="882">
        <f t="shared" si="1"/>
        <v>2.2287524377340755E-2</v>
      </c>
      <c r="G83" s="882">
        <f t="shared" si="1"/>
        <v>1.3312150519395587E-2</v>
      </c>
      <c r="H83" s="883">
        <f t="shared" si="1"/>
        <v>1.0166045180893009E-2</v>
      </c>
      <c r="I83" s="883">
        <f t="shared" si="1"/>
        <v>1.6468223398656924E-2</v>
      </c>
      <c r="J83" s="883">
        <f t="shared" si="1"/>
        <v>1.4897424256082686E-2</v>
      </c>
    </row>
    <row r="84" spans="1:10">
      <c r="A84" s="852" t="s">
        <v>879</v>
      </c>
      <c r="B84" s="881">
        <f t="shared" si="1"/>
        <v>7.0188957616436204E-2</v>
      </c>
      <c r="C84" s="881">
        <f t="shared" si="1"/>
        <v>8.432284841037696E-2</v>
      </c>
      <c r="D84" s="881">
        <f t="shared" si="1"/>
        <v>0.10035884467373363</v>
      </c>
      <c r="E84" s="881">
        <f t="shared" si="1"/>
        <v>0.12698172968352975</v>
      </c>
      <c r="F84" s="881">
        <f t="shared" si="1"/>
        <v>0.11527064314497824</v>
      </c>
      <c r="G84" s="881">
        <f t="shared" si="1"/>
        <v>0.1141256932820035</v>
      </c>
      <c r="H84" s="380">
        <f t="shared" si="1"/>
        <v>7.9600703270811798E-2</v>
      </c>
      <c r="I84" s="380">
        <f t="shared" si="1"/>
        <v>0.11549637352807283</v>
      </c>
      <c r="J84" s="380">
        <f t="shared" si="1"/>
        <v>0.10654948467101175</v>
      </c>
    </row>
    <row r="85" spans="1:10">
      <c r="A85" s="860" t="s">
        <v>880</v>
      </c>
      <c r="B85" s="882">
        <f t="shared" si="1"/>
        <v>2.1025395930803737E-5</v>
      </c>
      <c r="C85" s="882">
        <f t="shared" si="1"/>
        <v>6.9481189058286978E-5</v>
      </c>
      <c r="D85" s="882">
        <f t="shared" si="1"/>
        <v>1.9380774699094344E-4</v>
      </c>
      <c r="E85" s="882">
        <f t="shared" si="1"/>
        <v>4.9854449240425047E-4</v>
      </c>
      <c r="F85" s="882">
        <f t="shared" si="1"/>
        <v>3.7772418554936934E-4</v>
      </c>
      <c r="G85" s="882">
        <f t="shared" si="1"/>
        <v>6.7616708297087516E-4</v>
      </c>
      <c r="H85" s="883">
        <f t="shared" si="1"/>
        <v>5.329234593306723E-5</v>
      </c>
      <c r="I85" s="883">
        <f t="shared" si="1"/>
        <v>4.6914594724057788E-4</v>
      </c>
      <c r="J85" s="883">
        <f t="shared" si="1"/>
        <v>3.6549560683505733E-4</v>
      </c>
    </row>
    <row r="86" spans="1:10">
      <c r="A86" s="852" t="s">
        <v>881</v>
      </c>
      <c r="B86" s="881">
        <f t="shared" si="1"/>
        <v>3.4608586934746442E-5</v>
      </c>
      <c r="C86" s="881">
        <f t="shared" si="1"/>
        <v>8.8367261220045258E-5</v>
      </c>
      <c r="D86" s="881">
        <f t="shared" si="1"/>
        <v>2.6287546484825465E-4</v>
      </c>
      <c r="E86" s="881">
        <f t="shared" si="1"/>
        <v>8.6123795531169189E-4</v>
      </c>
      <c r="F86" s="881">
        <f t="shared" si="1"/>
        <v>9.2383104505379648E-4</v>
      </c>
      <c r="G86" s="881">
        <f t="shared" si="1"/>
        <v>1.71667165205696E-2</v>
      </c>
      <c r="H86" s="380">
        <f t="shared" si="1"/>
        <v>7.0406721007033662E-5</v>
      </c>
      <c r="I86" s="380">
        <f t="shared" si="1"/>
        <v>5.7513424846646344E-3</v>
      </c>
      <c r="J86" s="380">
        <f t="shared" si="1"/>
        <v>4.3353861039153495E-3</v>
      </c>
    </row>
    <row r="87" spans="1:10">
      <c r="A87" s="854" t="s">
        <v>882</v>
      </c>
      <c r="B87" s="882">
        <f t="shared" si="1"/>
        <v>1.2974133056314369E-2</v>
      </c>
      <c r="C87" s="882">
        <f t="shared" si="1"/>
        <v>1.3601081924634682E-2</v>
      </c>
      <c r="D87" s="882">
        <f t="shared" si="1"/>
        <v>1.2497597653920053E-2</v>
      </c>
      <c r="E87" s="882">
        <f t="shared" si="1"/>
        <v>8.5195633374336426E-3</v>
      </c>
      <c r="F87" s="882">
        <f t="shared" si="1"/>
        <v>5.827738005470936E-3</v>
      </c>
      <c r="G87" s="882">
        <f t="shared" si="1"/>
        <v>7.0261569925354518E-3</v>
      </c>
      <c r="H87" s="883">
        <f t="shared" si="1"/>
        <v>1.3391617786032806E-2</v>
      </c>
      <c r="I87" s="883">
        <f t="shared" si="1"/>
        <v>8.3411160991881082E-3</v>
      </c>
      <c r="J87" s="883">
        <f t="shared" si="1"/>
        <v>9.599938594477336E-3</v>
      </c>
    </row>
    <row r="88" spans="1:10">
      <c r="A88" s="852" t="s">
        <v>883</v>
      </c>
      <c r="B88" s="881">
        <f t="shared" si="1"/>
        <v>6.6839552777099771E-4</v>
      </c>
      <c r="C88" s="881">
        <f t="shared" si="1"/>
        <v>1.0725028029309567E-3</v>
      </c>
      <c r="D88" s="881">
        <f t="shared" si="1"/>
        <v>4.0047072580805346E-4</v>
      </c>
      <c r="E88" s="881">
        <f t="shared" si="1"/>
        <v>7.2224909136993235E-4</v>
      </c>
      <c r="F88" s="881">
        <f t="shared" si="1"/>
        <v>2.4831891516426596E-4</v>
      </c>
      <c r="G88" s="881">
        <f t="shared" si="1"/>
        <v>2.2772480592727997E-4</v>
      </c>
      <c r="H88" s="380">
        <f t="shared" si="1"/>
        <v>9.3749021960614547E-4</v>
      </c>
      <c r="I88" s="380">
        <f t="shared" si="1"/>
        <v>4.1602024793741438E-4</v>
      </c>
      <c r="J88" s="380">
        <f t="shared" si="1"/>
        <v>5.4599508446115527E-4</v>
      </c>
    </row>
    <row r="89" spans="1:10" s="8" customFormat="1">
      <c r="A89" s="857" t="s">
        <v>884</v>
      </c>
      <c r="B89" s="884">
        <f t="shared" ref="B89:J104" si="2">IF(B25="-","-",B25/B$61)</f>
        <v>7.1241566142939708E-2</v>
      </c>
      <c r="C89" s="884">
        <f t="shared" si="2"/>
        <v>6.5580631515063104E-2</v>
      </c>
      <c r="D89" s="884">
        <f t="shared" si="2"/>
        <v>8.4211758680505025E-2</v>
      </c>
      <c r="E89" s="884">
        <f t="shared" si="2"/>
        <v>6.6874448789153954E-2</v>
      </c>
      <c r="F89" s="884">
        <f t="shared" si="2"/>
        <v>4.7764559108572753E-2</v>
      </c>
      <c r="G89" s="884">
        <f t="shared" si="2"/>
        <v>8.721577818760598E-2</v>
      </c>
      <c r="H89" s="885">
        <f t="shared" si="2"/>
        <v>6.7471954642207205E-2</v>
      </c>
      <c r="I89" s="885">
        <f t="shared" si="2"/>
        <v>7.2917139878464682E-2</v>
      </c>
      <c r="J89" s="885">
        <f t="shared" si="2"/>
        <v>7.1559943678929067E-2</v>
      </c>
    </row>
    <row r="90" spans="1:10">
      <c r="A90" s="864" t="s">
        <v>927</v>
      </c>
      <c r="B90" s="888">
        <f t="shared" si="2"/>
        <v>1.4800724226569018E-2</v>
      </c>
      <c r="C90" s="888">
        <f t="shared" si="2"/>
        <v>6.4792083945910302E-3</v>
      </c>
      <c r="D90" s="888">
        <f t="shared" si="2"/>
        <v>3.7145388261995071E-3</v>
      </c>
      <c r="E90" s="888">
        <f t="shared" si="2"/>
        <v>3.9621412356430743E-3</v>
      </c>
      <c r="F90" s="888">
        <f t="shared" si="2"/>
        <v>7.4255980101908363E-3</v>
      </c>
      <c r="G90" s="888">
        <f t="shared" si="2"/>
        <v>4.0283667894161594E-3</v>
      </c>
      <c r="H90" s="889">
        <f t="shared" si="2"/>
        <v>9.259433636290542E-3</v>
      </c>
      <c r="I90" s="889">
        <f t="shared" si="2"/>
        <v>4.5944022893727142E-3</v>
      </c>
      <c r="J90" s="889">
        <f t="shared" si="2"/>
        <v>5.7571475207421237E-3</v>
      </c>
    </row>
    <row r="91" spans="1:10">
      <c r="A91" s="854" t="s">
        <v>885</v>
      </c>
      <c r="B91" s="882">
        <f t="shared" si="2"/>
        <v>1.9160098292854883E-2</v>
      </c>
      <c r="C91" s="882">
        <f t="shared" si="2"/>
        <v>2.4326928850888083E-2</v>
      </c>
      <c r="D91" s="882">
        <f t="shared" si="2"/>
        <v>4.4373989211610322E-2</v>
      </c>
      <c r="E91" s="882">
        <f t="shared" si="2"/>
        <v>3.5846050045124526E-2</v>
      </c>
      <c r="F91" s="882">
        <f t="shared" si="2"/>
        <v>2.0137613695129956E-2</v>
      </c>
      <c r="G91" s="882">
        <f t="shared" si="2"/>
        <v>2.5396749501796989E-2</v>
      </c>
      <c r="H91" s="883">
        <f t="shared" si="2"/>
        <v>2.2600686388705625E-2</v>
      </c>
      <c r="I91" s="883">
        <f t="shared" si="2"/>
        <v>3.1344520135016575E-2</v>
      </c>
      <c r="J91" s="883">
        <f t="shared" si="2"/>
        <v>2.91651456266094E-2</v>
      </c>
    </row>
    <row r="92" spans="1:10">
      <c r="A92" s="864" t="s">
        <v>886</v>
      </c>
      <c r="B92" s="888">
        <f t="shared" si="2"/>
        <v>2.9720868834212405E-2</v>
      </c>
      <c r="C92" s="888">
        <f t="shared" si="2"/>
        <v>3.1569454173196419E-2</v>
      </c>
      <c r="D92" s="888">
        <f t="shared" si="2"/>
        <v>3.5812870803047382E-2</v>
      </c>
      <c r="E92" s="888">
        <f t="shared" si="2"/>
        <v>2.6792792552513666E-2</v>
      </c>
      <c r="F92" s="888">
        <f t="shared" si="2"/>
        <v>2.0201347403251961E-2</v>
      </c>
      <c r="G92" s="888">
        <f t="shared" si="2"/>
        <v>5.7790661896392828E-2</v>
      </c>
      <c r="H92" s="889">
        <f t="shared" si="2"/>
        <v>3.0951840266068807E-2</v>
      </c>
      <c r="I92" s="889">
        <f t="shared" si="2"/>
        <v>3.6833426981623105E-2</v>
      </c>
      <c r="J92" s="889">
        <f t="shared" si="2"/>
        <v>3.5367459016274666E-2</v>
      </c>
    </row>
    <row r="93" spans="1:10" s="8" customFormat="1">
      <c r="A93" s="857" t="s">
        <v>887</v>
      </c>
      <c r="B93" s="884">
        <f t="shared" si="2"/>
        <v>0.1125550162165045</v>
      </c>
      <c r="C93" s="884">
        <f t="shared" si="2"/>
        <v>0.1253065200164383</v>
      </c>
      <c r="D93" s="884">
        <f t="shared" si="2"/>
        <v>0.13435030462584985</v>
      </c>
      <c r="E93" s="884">
        <f t="shared" si="2"/>
        <v>0.10377536234180613</v>
      </c>
      <c r="F93" s="884">
        <f t="shared" si="2"/>
        <v>0.11095638907677621</v>
      </c>
      <c r="G93" s="884">
        <f t="shared" si="2"/>
        <v>9.1303515155174916E-2</v>
      </c>
      <c r="H93" s="885">
        <f t="shared" si="2"/>
        <v>0.12104623185967937</v>
      </c>
      <c r="I93" s="885">
        <f t="shared" si="2"/>
        <v>0.10742104597515122</v>
      </c>
      <c r="J93" s="885">
        <f t="shared" si="2"/>
        <v>0.11081708294883373</v>
      </c>
    </row>
    <row r="94" spans="1:10">
      <c r="A94" s="852" t="s">
        <v>928</v>
      </c>
      <c r="B94" s="881">
        <f t="shared" si="2"/>
        <v>3.3005003502404331E-3</v>
      </c>
      <c r="C94" s="881">
        <f t="shared" si="2"/>
        <v>6.2998473793995213E-3</v>
      </c>
      <c r="D94" s="881">
        <f t="shared" si="2"/>
        <v>3.9502961273476644E-3</v>
      </c>
      <c r="E94" s="881">
        <f t="shared" si="2"/>
        <v>4.6464352792065355E-3</v>
      </c>
      <c r="F94" s="881">
        <f t="shared" si="2"/>
        <v>6.5817254805317776E-3</v>
      </c>
      <c r="G94" s="881">
        <f t="shared" si="2"/>
        <v>3.5903151457845691E-3</v>
      </c>
      <c r="H94" s="380">
        <f t="shared" si="2"/>
        <v>5.2977629920429965E-3</v>
      </c>
      <c r="I94" s="380">
        <f t="shared" si="2"/>
        <v>4.5534654280141845E-3</v>
      </c>
      <c r="J94" s="380">
        <f t="shared" si="2"/>
        <v>4.7389793776607169E-3</v>
      </c>
    </row>
    <row r="95" spans="1:10">
      <c r="A95" s="854" t="s">
        <v>888</v>
      </c>
      <c r="B95" s="882">
        <f t="shared" si="2"/>
        <v>8.4198544116660584E-2</v>
      </c>
      <c r="C95" s="882">
        <f t="shared" si="2"/>
        <v>9.5351594358493802E-2</v>
      </c>
      <c r="D95" s="882">
        <f t="shared" si="2"/>
        <v>0.11423790518342018</v>
      </c>
      <c r="E95" s="882">
        <f t="shared" si="2"/>
        <v>8.6588966372656312E-2</v>
      </c>
      <c r="F95" s="882">
        <f t="shared" si="2"/>
        <v>8.7386256568953893E-2</v>
      </c>
      <c r="G95" s="882">
        <f t="shared" si="2"/>
        <v>7.5848599000364419E-2</v>
      </c>
      <c r="H95" s="883">
        <f t="shared" si="2"/>
        <v>9.1625350869545139E-2</v>
      </c>
      <c r="I95" s="883">
        <f t="shared" si="2"/>
        <v>8.8962895918256971E-2</v>
      </c>
      <c r="J95" s="883">
        <f t="shared" si="2"/>
        <v>8.9626504805642687E-2</v>
      </c>
    </row>
    <row r="96" spans="1:10">
      <c r="A96" s="852" t="s">
        <v>889</v>
      </c>
      <c r="B96" s="881">
        <f t="shared" si="2"/>
        <v>9.9631459811369838E-3</v>
      </c>
      <c r="C96" s="881">
        <f t="shared" si="2"/>
        <v>1.4492411934253246E-2</v>
      </c>
      <c r="D96" s="881">
        <f t="shared" si="2"/>
        <v>1.5237880074335634E-2</v>
      </c>
      <c r="E96" s="881">
        <f t="shared" si="2"/>
        <v>1.2003877168996072E-2</v>
      </c>
      <c r="F96" s="881">
        <f t="shared" si="2"/>
        <v>1.6988407027290538E-2</v>
      </c>
      <c r="G96" s="881">
        <f t="shared" si="2"/>
        <v>1.1864600707349723E-2</v>
      </c>
      <c r="H96" s="380">
        <f t="shared" si="2"/>
        <v>1.2979180340442528E-2</v>
      </c>
      <c r="I96" s="380">
        <f t="shared" si="2"/>
        <v>1.3557870225993376E-2</v>
      </c>
      <c r="J96" s="380">
        <f t="shared" si="2"/>
        <v>1.341363349546947E-2</v>
      </c>
    </row>
    <row r="97" spans="1:12" s="8" customFormat="1">
      <c r="A97" s="857" t="s">
        <v>890</v>
      </c>
      <c r="B97" s="884">
        <f t="shared" si="2"/>
        <v>2.2716991272060807E-2</v>
      </c>
      <c r="C97" s="884">
        <f t="shared" si="2"/>
        <v>3.0455843412855111E-2</v>
      </c>
      <c r="D97" s="884">
        <f t="shared" si="2"/>
        <v>2.6699095197965917E-2</v>
      </c>
      <c r="E97" s="884">
        <f t="shared" si="2"/>
        <v>2.9549593002025774E-2</v>
      </c>
      <c r="F97" s="884">
        <f t="shared" si="2"/>
        <v>2.4914660937190903E-2</v>
      </c>
      <c r="G97" s="884">
        <f t="shared" si="2"/>
        <v>2.8253749533358959E-2</v>
      </c>
      <c r="H97" s="885">
        <f t="shared" si="2"/>
        <v>2.7870286358145945E-2</v>
      </c>
      <c r="I97" s="885">
        <f t="shared" si="2"/>
        <v>2.7698979588390675E-2</v>
      </c>
      <c r="J97" s="885">
        <f t="shared" si="2"/>
        <v>2.7741677288366389E-2</v>
      </c>
    </row>
    <row r="98" spans="1:12">
      <c r="A98" s="852" t="s">
        <v>891</v>
      </c>
      <c r="B98" s="881">
        <f t="shared" si="2"/>
        <v>1.832367048159915E-3</v>
      </c>
      <c r="C98" s="881">
        <f t="shared" si="2"/>
        <v>4.2470295779557755E-3</v>
      </c>
      <c r="D98" s="881">
        <f t="shared" si="2"/>
        <v>4.4242329381583142E-3</v>
      </c>
      <c r="E98" s="881">
        <f t="shared" si="2"/>
        <v>4.0362018145302988E-3</v>
      </c>
      <c r="F98" s="881">
        <f t="shared" si="2"/>
        <v>4.4165274437261946E-3</v>
      </c>
      <c r="G98" s="881">
        <f t="shared" si="2"/>
        <v>4.1560992082630569E-3</v>
      </c>
      <c r="H98" s="380">
        <f t="shared" si="2"/>
        <v>3.440288777246094E-3</v>
      </c>
      <c r="I98" s="380">
        <f t="shared" si="2"/>
        <v>4.2229491935857014E-3</v>
      </c>
      <c r="J98" s="380">
        <f t="shared" si="2"/>
        <v>4.0278734167058213E-3</v>
      </c>
    </row>
    <row r="99" spans="1:12">
      <c r="A99" s="854" t="s">
        <v>892</v>
      </c>
      <c r="B99" s="882">
        <f t="shared" si="2"/>
        <v>1.2196955299269697E-3</v>
      </c>
      <c r="C99" s="882">
        <f t="shared" si="2"/>
        <v>1.6236476311678391E-3</v>
      </c>
      <c r="D99" s="882">
        <f t="shared" si="2"/>
        <v>4.2683834798400173E-3</v>
      </c>
      <c r="E99" s="882">
        <f t="shared" si="2"/>
        <v>4.0233765872353753E-3</v>
      </c>
      <c r="F99" s="882">
        <f t="shared" si="2"/>
        <v>1.6108230964767946E-3</v>
      </c>
      <c r="G99" s="882">
        <f t="shared" si="2"/>
        <v>6.8987132778134937E-4</v>
      </c>
      <c r="H99" s="883">
        <f t="shared" si="2"/>
        <v>1.4886868920418129E-3</v>
      </c>
      <c r="I99" s="883">
        <f t="shared" si="2"/>
        <v>2.5898753214707534E-3</v>
      </c>
      <c r="J99" s="883">
        <f t="shared" si="2"/>
        <v>2.3154073865973477E-3</v>
      </c>
    </row>
    <row r="100" spans="1:12">
      <c r="A100" s="864" t="s">
        <v>893</v>
      </c>
      <c r="B100" s="888">
        <f t="shared" si="2"/>
        <v>1.1235097826550064E-2</v>
      </c>
      <c r="C100" s="888">
        <f t="shared" si="2"/>
        <v>1.4571849538349795E-2</v>
      </c>
      <c r="D100" s="888">
        <f t="shared" si="2"/>
        <v>1.3018317307852965E-2</v>
      </c>
      <c r="E100" s="888">
        <f t="shared" si="2"/>
        <v>1.3211273651487747E-2</v>
      </c>
      <c r="F100" s="888">
        <f t="shared" si="2"/>
        <v>1.286878043425471E-2</v>
      </c>
      <c r="G100" s="888">
        <f t="shared" si="2"/>
        <v>1.8048472918174723E-2</v>
      </c>
      <c r="H100" s="889">
        <f t="shared" si="2"/>
        <v>1.3457037966557847E-2</v>
      </c>
      <c r="I100" s="889">
        <f t="shared" si="2"/>
        <v>1.4589952938665263E-2</v>
      </c>
      <c r="J100" s="889">
        <f t="shared" si="2"/>
        <v>1.4307577256735598E-2</v>
      </c>
    </row>
    <row r="101" spans="1:12">
      <c r="A101" s="866" t="s">
        <v>894</v>
      </c>
      <c r="B101" s="882">
        <f t="shared" si="2"/>
        <v>3.1425143765427191E-4</v>
      </c>
      <c r="C101" s="882">
        <f t="shared" si="2"/>
        <v>1.3793210705863664E-3</v>
      </c>
      <c r="D101" s="882">
        <f t="shared" si="2"/>
        <v>2.0059911148356246E-4</v>
      </c>
      <c r="E101" s="882">
        <f t="shared" si="2"/>
        <v>5.4757041061146133E-4</v>
      </c>
      <c r="F101" s="882">
        <f t="shared" si="2"/>
        <v>1.4143081261976519E-3</v>
      </c>
      <c r="G101" s="882">
        <f t="shared" si="2"/>
        <v>1.4947367967966733E-3</v>
      </c>
      <c r="H101" s="883">
        <f t="shared" si="2"/>
        <v>1.0234804018066927E-3</v>
      </c>
      <c r="I101" s="883">
        <f t="shared" si="2"/>
        <v>9.3417932783745308E-4</v>
      </c>
      <c r="J101" s="883">
        <f t="shared" si="2"/>
        <v>9.5643735435845738E-4</v>
      </c>
    </row>
    <row r="102" spans="1:12">
      <c r="A102" s="864" t="s">
        <v>895</v>
      </c>
      <c r="B102" s="881">
        <f t="shared" si="2"/>
        <v>1.3684154249993491E-3</v>
      </c>
      <c r="C102" s="881">
        <f t="shared" si="2"/>
        <v>2.891179231368916E-3</v>
      </c>
      <c r="D102" s="881">
        <f t="shared" si="2"/>
        <v>1.9143255454539896E-3</v>
      </c>
      <c r="E102" s="881">
        <f t="shared" si="2"/>
        <v>4.4696603371591698E-3</v>
      </c>
      <c r="F102" s="881">
        <f t="shared" si="2"/>
        <v>2.1008091770961463E-3</v>
      </c>
      <c r="G102" s="881">
        <f t="shared" si="2"/>
        <v>1.6192195595998435E-3</v>
      </c>
      <c r="H102" s="380">
        <f t="shared" si="2"/>
        <v>2.3824225513550349E-3</v>
      </c>
      <c r="I102" s="380">
        <f t="shared" si="2"/>
        <v>2.6341389246139547E-3</v>
      </c>
      <c r="J102" s="380">
        <f t="shared" si="2"/>
        <v>2.5713994378806656E-3</v>
      </c>
    </row>
    <row r="103" spans="1:12">
      <c r="A103" s="866" t="s">
        <v>896</v>
      </c>
      <c r="B103" s="890">
        <f t="shared" si="2"/>
        <v>2.7449891004040733E-3</v>
      </c>
      <c r="C103" s="890">
        <f t="shared" si="2"/>
        <v>3.0780349519912271E-3</v>
      </c>
      <c r="D103" s="890">
        <f t="shared" si="2"/>
        <v>2.7719830279799864E-3</v>
      </c>
      <c r="E103" s="890">
        <f t="shared" si="2"/>
        <v>3.2324535124420859E-3</v>
      </c>
      <c r="F103" s="890">
        <f t="shared" si="2"/>
        <v>2.5034126594394067E-3</v>
      </c>
      <c r="G103" s="890">
        <f t="shared" si="2"/>
        <v>2.2453497227433107E-3</v>
      </c>
      <c r="H103" s="891">
        <f t="shared" si="2"/>
        <v>2.9667637738774013E-3</v>
      </c>
      <c r="I103" s="891">
        <f t="shared" si="2"/>
        <v>2.698884180339567E-3</v>
      </c>
      <c r="J103" s="891">
        <f t="shared" si="2"/>
        <v>2.7656523706089896E-3</v>
      </c>
    </row>
    <row r="104" spans="1:12" s="8" customFormat="1">
      <c r="A104" s="869" t="s">
        <v>897</v>
      </c>
      <c r="B104" s="892">
        <f t="shared" si="2"/>
        <v>2.2794634275612281E-2</v>
      </c>
      <c r="C104" s="892">
        <f t="shared" si="2"/>
        <v>1.7209857034742367E-2</v>
      </c>
      <c r="D104" s="892">
        <f t="shared" si="2"/>
        <v>1.3927711476488809E-2</v>
      </c>
      <c r="E104" s="892">
        <f t="shared" si="2"/>
        <v>1.4359672563425473E-2</v>
      </c>
      <c r="F104" s="892">
        <f t="shared" si="2"/>
        <v>1.6267652637040098E-2</v>
      </c>
      <c r="G104" s="892">
        <f t="shared" si="2"/>
        <v>5.8377891818367465E-2</v>
      </c>
      <c r="H104" s="893">
        <f t="shared" si="2"/>
        <v>1.9075735595221487E-2</v>
      </c>
      <c r="I104" s="893">
        <f t="shared" si="2"/>
        <v>2.8129020508854102E-2</v>
      </c>
      <c r="J104" s="893">
        <f t="shared" si="2"/>
        <v>2.5872516219323485E-2</v>
      </c>
    </row>
    <row r="105" spans="1:12">
      <c r="A105" s="866" t="s">
        <v>929</v>
      </c>
      <c r="B105" s="890">
        <f t="shared" ref="B105:J120" si="3">IF(B41="-","-",B41/B$61)</f>
        <v>2.3859710662677064E-3</v>
      </c>
      <c r="C105" s="890">
        <f t="shared" si="3"/>
        <v>4.4311337546590448E-3</v>
      </c>
      <c r="D105" s="890">
        <f t="shared" si="3"/>
        <v>2.0470555242658364E-3</v>
      </c>
      <c r="E105" s="890">
        <f t="shared" si="3"/>
        <v>3.0940776974150183E-3</v>
      </c>
      <c r="F105" s="890">
        <f t="shared" si="3"/>
        <v>2.924651403306857E-3</v>
      </c>
      <c r="G105" s="890">
        <f t="shared" si="3"/>
        <v>3.9013876560446779E-3</v>
      </c>
      <c r="H105" s="891">
        <f t="shared" si="3"/>
        <v>3.7478431652816016E-3</v>
      </c>
      <c r="I105" s="891">
        <f t="shared" si="3"/>
        <v>3.1003709678149565E-3</v>
      </c>
      <c r="J105" s="891">
        <f t="shared" si="3"/>
        <v>3.2617514834687436E-3</v>
      </c>
    </row>
    <row r="106" spans="1:12">
      <c r="A106" s="864" t="s">
        <v>930</v>
      </c>
      <c r="B106" s="888">
        <f t="shared" si="3"/>
        <v>1.835593670788823E-2</v>
      </c>
      <c r="C106" s="888">
        <f t="shared" si="3"/>
        <v>1.185879795798068E-2</v>
      </c>
      <c r="D106" s="888">
        <f t="shared" si="3"/>
        <v>1.1859519586387236E-2</v>
      </c>
      <c r="E106" s="888">
        <f t="shared" si="3"/>
        <v>1.1265594866010456E-2</v>
      </c>
      <c r="F106" s="888">
        <f t="shared" si="3"/>
        <v>1.334300123373324E-2</v>
      </c>
      <c r="G106" s="888">
        <f t="shared" si="3"/>
        <v>5.4476504162322789E-2</v>
      </c>
      <c r="H106" s="889">
        <f t="shared" si="3"/>
        <v>1.4029497548388607E-2</v>
      </c>
      <c r="I106" s="889">
        <f t="shared" si="3"/>
        <v>2.5024434712682998E-2</v>
      </c>
      <c r="J106" s="889">
        <f t="shared" si="3"/>
        <v>2.2283979385661522E-2</v>
      </c>
    </row>
    <row r="107" spans="1:12" s="8" customFormat="1">
      <c r="A107" s="872" t="s">
        <v>899</v>
      </c>
      <c r="B107" s="894">
        <f t="shared" si="3"/>
        <v>0.2004547068841909</v>
      </c>
      <c r="C107" s="894">
        <f t="shared" si="3"/>
        <v>0.20070310650525511</v>
      </c>
      <c r="D107" s="894">
        <f t="shared" si="3"/>
        <v>0.1917742278287311</v>
      </c>
      <c r="E107" s="894">
        <f t="shared" si="3"/>
        <v>0.26639362757137336</v>
      </c>
      <c r="F107" s="894">
        <f t="shared" si="3"/>
        <v>0.25264380418761562</v>
      </c>
      <c r="G107" s="894">
        <f t="shared" si="3"/>
        <v>0.29861139132221304</v>
      </c>
      <c r="H107" s="895">
        <f t="shared" si="3"/>
        <v>0.20062011614834457</v>
      </c>
      <c r="I107" s="895">
        <f t="shared" si="3"/>
        <v>0.25876262387612031</v>
      </c>
      <c r="J107" s="895">
        <f t="shared" si="3"/>
        <v>0.24427077706112404</v>
      </c>
    </row>
    <row r="108" spans="1:12" s="8" customFormat="1">
      <c r="A108" s="864" t="s">
        <v>931</v>
      </c>
      <c r="B108" s="888">
        <f t="shared" si="3"/>
        <v>5.2469175217438914E-2</v>
      </c>
      <c r="C108" s="888">
        <f t="shared" si="3"/>
        <v>5.4248021267173527E-2</v>
      </c>
      <c r="D108" s="888">
        <f t="shared" si="3"/>
        <v>3.7114170334190122E-2</v>
      </c>
      <c r="E108" s="888">
        <f t="shared" si="3"/>
        <v>3.6085695135870038E-2</v>
      </c>
      <c r="F108" s="888">
        <f t="shared" si="3"/>
        <v>1.6446934166819149E-2</v>
      </c>
      <c r="G108" s="888">
        <f t="shared" si="3"/>
        <v>1.541689560144556E-2</v>
      </c>
      <c r="H108" s="889">
        <f t="shared" si="3"/>
        <v>5.3653707334827522E-2</v>
      </c>
      <c r="I108" s="889">
        <f t="shared" si="3"/>
        <v>2.6206023864030838E-2</v>
      </c>
      <c r="J108" s="889">
        <f t="shared" si="3"/>
        <v>3.3047277178195805E-2</v>
      </c>
    </row>
    <row r="109" spans="1:12">
      <c r="A109" s="866" t="s">
        <v>900</v>
      </c>
      <c r="B109" s="890">
        <f t="shared" si="3"/>
        <v>2.9365883661572022E-3</v>
      </c>
      <c r="C109" s="890">
        <f t="shared" si="3"/>
        <v>5.1200778596842056E-3</v>
      </c>
      <c r="D109" s="890">
        <f t="shared" si="3"/>
        <v>6.7543154594778883E-3</v>
      </c>
      <c r="E109" s="890">
        <f t="shared" si="3"/>
        <v>6.2754306853226626E-3</v>
      </c>
      <c r="F109" s="890">
        <f t="shared" si="3"/>
        <v>6.8385066493116533E-3</v>
      </c>
      <c r="G109" s="890">
        <f t="shared" si="3"/>
        <v>2.3586994270023169E-3</v>
      </c>
      <c r="H109" s="891">
        <f t="shared" si="3"/>
        <v>4.3905721676749587E-3</v>
      </c>
      <c r="I109" s="891">
        <f t="shared" si="3"/>
        <v>5.2780031599876966E-3</v>
      </c>
      <c r="J109" s="891">
        <f t="shared" si="3"/>
        <v>5.0568136291705658E-3</v>
      </c>
    </row>
    <row r="110" spans="1:12">
      <c r="A110" s="864" t="s">
        <v>901</v>
      </c>
      <c r="B110" s="888">
        <f t="shared" si="3"/>
        <v>3.5545989662177178E-3</v>
      </c>
      <c r="C110" s="888">
        <f t="shared" si="3"/>
        <v>2.6763187409002609E-3</v>
      </c>
      <c r="D110" s="888">
        <f t="shared" si="3"/>
        <v>4.1302888470253303E-3</v>
      </c>
      <c r="E110" s="888">
        <f t="shared" si="3"/>
        <v>3.7151932378262269E-3</v>
      </c>
      <c r="F110" s="888">
        <f t="shared" si="3"/>
        <v>3.5157593809027649E-3</v>
      </c>
      <c r="G110" s="888">
        <f t="shared" si="3"/>
        <v>1.039253336872293E-2</v>
      </c>
      <c r="H110" s="889">
        <f t="shared" si="3"/>
        <v>2.9697526346678365E-3</v>
      </c>
      <c r="I110" s="889">
        <f t="shared" si="3"/>
        <v>5.8064273371549961E-3</v>
      </c>
      <c r="J110" s="889">
        <f t="shared" si="3"/>
        <v>5.0993946199324675E-3</v>
      </c>
    </row>
    <row r="111" spans="1:12" s="8" customFormat="1">
      <c r="A111" s="866" t="s">
        <v>902</v>
      </c>
      <c r="B111" s="890">
        <f t="shared" si="3"/>
        <v>2.0149711488855172E-2</v>
      </c>
      <c r="C111" s="890">
        <f t="shared" si="3"/>
        <v>2.0412623625620907E-2</v>
      </c>
      <c r="D111" s="890">
        <f t="shared" si="3"/>
        <v>2.6681998782893079E-2</v>
      </c>
      <c r="E111" s="890">
        <f t="shared" si="3"/>
        <v>2.365977496403569E-2</v>
      </c>
      <c r="F111" s="890">
        <f t="shared" si="3"/>
        <v>2.7790200666733191E-2</v>
      </c>
      <c r="G111" s="890">
        <f t="shared" si="3"/>
        <v>1.0691800987537891E-2</v>
      </c>
      <c r="H111" s="891">
        <f t="shared" si="3"/>
        <v>2.0324784195742757E-2</v>
      </c>
      <c r="I111" s="891">
        <f t="shared" si="3"/>
        <v>2.1076575165692554E-2</v>
      </c>
      <c r="J111" s="891">
        <f t="shared" si="3"/>
        <v>2.088919350517009E-2</v>
      </c>
    </row>
    <row r="112" spans="1:12">
      <c r="A112" s="852" t="s">
        <v>903</v>
      </c>
      <c r="B112" s="881">
        <f t="shared" si="3"/>
        <v>1.192672190298727E-2</v>
      </c>
      <c r="C112" s="881">
        <f t="shared" si="3"/>
        <v>1.5444852232863271E-2</v>
      </c>
      <c r="D112" s="881">
        <f t="shared" si="3"/>
        <v>1.949228021490014E-2</v>
      </c>
      <c r="E112" s="881">
        <f t="shared" si="3"/>
        <v>2.0631728429722732E-2</v>
      </c>
      <c r="F112" s="881">
        <f t="shared" si="3"/>
        <v>2.6794371706504425E-2</v>
      </c>
      <c r="G112" s="881">
        <f t="shared" si="3"/>
        <v>3.2611457740452238E-2</v>
      </c>
      <c r="H112" s="380">
        <f t="shared" si="3"/>
        <v>1.4269441911285282E-2</v>
      </c>
      <c r="I112" s="380">
        <f t="shared" si="3"/>
        <v>2.525292297572139E-2</v>
      </c>
      <c r="J112" s="380">
        <f t="shared" si="3"/>
        <v>2.2515323047436631E-2</v>
      </c>
      <c r="L112" s="344"/>
    </row>
    <row r="113" spans="1:10">
      <c r="A113" s="854" t="s">
        <v>904</v>
      </c>
      <c r="B113" s="882">
        <f t="shared" si="3"/>
        <v>5.0519950214049744E-2</v>
      </c>
      <c r="C113" s="882">
        <f t="shared" si="3"/>
        <v>7.5667216454194816E-2</v>
      </c>
      <c r="D113" s="882">
        <f t="shared" si="3"/>
        <v>9.5646222866534639E-2</v>
      </c>
      <c r="E113" s="882">
        <f t="shared" si="3"/>
        <v>0.17409774462692829</v>
      </c>
      <c r="F113" s="882">
        <f t="shared" si="3"/>
        <v>0.17125803113312299</v>
      </c>
      <c r="G113" s="882">
        <f t="shared" si="3"/>
        <v>0.22714000449872829</v>
      </c>
      <c r="H113" s="883">
        <f t="shared" si="3"/>
        <v>6.7265493485260175E-2</v>
      </c>
      <c r="I113" s="883">
        <f t="shared" si="3"/>
        <v>0.1741683391599787</v>
      </c>
      <c r="J113" s="883">
        <f t="shared" si="3"/>
        <v>0.14752312334511558</v>
      </c>
    </row>
    <row r="114" spans="1:10" s="8" customFormat="1">
      <c r="A114" s="861" t="s">
        <v>905</v>
      </c>
      <c r="B114" s="886">
        <f t="shared" si="3"/>
        <v>0.16653987799145209</v>
      </c>
      <c r="C114" s="886">
        <f t="shared" si="3"/>
        <v>0.18799677154020381</v>
      </c>
      <c r="D114" s="886">
        <f t="shared" si="3"/>
        <v>0.1968389438871718</v>
      </c>
      <c r="E114" s="886">
        <f t="shared" si="3"/>
        <v>0.14921222776787862</v>
      </c>
      <c r="F114" s="886">
        <f t="shared" si="3"/>
        <v>0.13719961366296796</v>
      </c>
      <c r="G114" s="886">
        <f t="shared" si="3"/>
        <v>7.7558417051802747E-2</v>
      </c>
      <c r="H114" s="887">
        <f t="shared" si="3"/>
        <v>0.18082800531903367</v>
      </c>
      <c r="I114" s="887">
        <f t="shared" si="3"/>
        <v>0.13445454517249777</v>
      </c>
      <c r="J114" s="887">
        <f t="shared" si="3"/>
        <v>0.14601299192019926</v>
      </c>
    </row>
    <row r="115" spans="1:10">
      <c r="A115" s="854" t="s">
        <v>906</v>
      </c>
      <c r="B115" s="882">
        <f t="shared" si="3"/>
        <v>6.4027302915792536E-5</v>
      </c>
      <c r="C115" s="882">
        <f t="shared" si="3"/>
        <v>1.11047109774817E-4</v>
      </c>
      <c r="D115" s="882">
        <f t="shared" si="3"/>
        <v>2.8599123500016484E-6</v>
      </c>
      <c r="E115" s="882">
        <f t="shared" si="3"/>
        <v>5.1911823098163532E-5</v>
      </c>
      <c r="F115" s="882">
        <f t="shared" si="3"/>
        <v>0</v>
      </c>
      <c r="G115" s="882">
        <f t="shared" si="3"/>
        <v>1.2975093431186121E-5</v>
      </c>
      <c r="H115" s="883">
        <f t="shared" si="3"/>
        <v>9.5337752417669631E-5</v>
      </c>
      <c r="I115" s="883">
        <f t="shared" si="3"/>
        <v>2.0284156182965338E-5</v>
      </c>
      <c r="J115" s="883">
        <f t="shared" si="3"/>
        <v>3.8991110812237973E-5</v>
      </c>
    </row>
    <row r="116" spans="1:10">
      <c r="A116" s="852" t="s">
        <v>907</v>
      </c>
      <c r="B116" s="881">
        <f t="shared" si="3"/>
        <v>5.0718943337072278E-4</v>
      </c>
      <c r="C116" s="881">
        <f t="shared" si="3"/>
        <v>5.4681613397299881E-4</v>
      </c>
      <c r="D116" s="881">
        <f t="shared" si="3"/>
        <v>5.7518457030660594E-4</v>
      </c>
      <c r="E116" s="881">
        <f t="shared" si="3"/>
        <v>5.0811903545400607E-4</v>
      </c>
      <c r="F116" s="881">
        <f t="shared" si="3"/>
        <v>7.1923199809162516E-4</v>
      </c>
      <c r="G116" s="881">
        <f t="shared" si="3"/>
        <v>3.868924883341979E-4</v>
      </c>
      <c r="H116" s="380">
        <f t="shared" si="3"/>
        <v>5.3357682006626307E-4</v>
      </c>
      <c r="I116" s="380">
        <f t="shared" si="3"/>
        <v>5.2464937004942846E-4</v>
      </c>
      <c r="J116" s="380">
        <f t="shared" si="3"/>
        <v>5.2687457974279314E-4</v>
      </c>
    </row>
    <row r="117" spans="1:10">
      <c r="A117" s="854" t="s">
        <v>908</v>
      </c>
      <c r="B117" s="882">
        <f t="shared" si="3"/>
        <v>0.1530941727208659</v>
      </c>
      <c r="C117" s="882">
        <f t="shared" si="3"/>
        <v>0.17117093827660601</v>
      </c>
      <c r="D117" s="882">
        <f t="shared" si="3"/>
        <v>0.18301881389305527</v>
      </c>
      <c r="E117" s="882">
        <f t="shared" si="3"/>
        <v>0.1339013741283718</v>
      </c>
      <c r="F117" s="882">
        <f t="shared" si="3"/>
        <v>0.12621817145390643</v>
      </c>
      <c r="G117" s="882">
        <f t="shared" si="3"/>
        <v>6.1060173966034408E-2</v>
      </c>
      <c r="H117" s="883">
        <f t="shared" si="3"/>
        <v>0.16513147567777797</v>
      </c>
      <c r="I117" s="883">
        <f t="shared" si="3"/>
        <v>0.11990372527625059</v>
      </c>
      <c r="J117" s="883">
        <f t="shared" si="3"/>
        <v>0.13117660728502573</v>
      </c>
    </row>
    <row r="118" spans="1:10" s="8" customFormat="1">
      <c r="A118" s="852" t="s">
        <v>909</v>
      </c>
      <c r="B118" s="881">
        <f t="shared" si="3"/>
        <v>1.2874489367879985E-2</v>
      </c>
      <c r="C118" s="881">
        <f t="shared" si="3"/>
        <v>1.6167970019849973E-2</v>
      </c>
      <c r="D118" s="881">
        <f t="shared" si="3"/>
        <v>1.3242085047790626E-2</v>
      </c>
      <c r="E118" s="881">
        <f t="shared" si="3"/>
        <v>1.4750822475955183E-2</v>
      </c>
      <c r="F118" s="881">
        <f t="shared" si="3"/>
        <v>1.0262210210969899E-2</v>
      </c>
      <c r="G118" s="881">
        <f t="shared" si="3"/>
        <v>1.6098375504002962E-2</v>
      </c>
      <c r="H118" s="380">
        <f t="shared" si="3"/>
        <v>1.506761506877179E-2</v>
      </c>
      <c r="I118" s="380">
        <f t="shared" si="3"/>
        <v>1.4005886277553925E-2</v>
      </c>
      <c r="J118" s="380">
        <f t="shared" si="3"/>
        <v>1.4270519014033778E-2</v>
      </c>
    </row>
    <row r="119" spans="1:10" s="8" customFormat="1">
      <c r="A119" s="857" t="s">
        <v>910</v>
      </c>
      <c r="B119" s="884">
        <f t="shared" si="3"/>
        <v>1.1633171598526733E-2</v>
      </c>
      <c r="C119" s="884">
        <f t="shared" si="3"/>
        <v>1.2642422107918548E-2</v>
      </c>
      <c r="D119" s="884">
        <f t="shared" si="3"/>
        <v>1.6052732069144413E-2</v>
      </c>
      <c r="E119" s="884">
        <f t="shared" si="3"/>
        <v>7.1271145325484215E-3</v>
      </c>
      <c r="F119" s="884">
        <f t="shared" si="3"/>
        <v>2.1420985442798048E-2</v>
      </c>
      <c r="G119" s="884">
        <f t="shared" si="3"/>
        <v>2.2647900690187912E-2</v>
      </c>
      <c r="H119" s="885">
        <f t="shared" si="3"/>
        <v>1.2305230386684008E-2</v>
      </c>
      <c r="I119" s="885">
        <f t="shared" si="3"/>
        <v>1.6393333429705285E-2</v>
      </c>
      <c r="J119" s="885">
        <f t="shared" si="3"/>
        <v>1.5374385926898923E-2</v>
      </c>
    </row>
    <row r="120" spans="1:10">
      <c r="A120" s="852" t="s">
        <v>911</v>
      </c>
      <c r="B120" s="881">
        <f t="shared" si="3"/>
        <v>4.7985766903112939E-3</v>
      </c>
      <c r="C120" s="881">
        <f t="shared" si="3"/>
        <v>2.7213229413794371E-3</v>
      </c>
      <c r="D120" s="881">
        <f t="shared" si="3"/>
        <v>3.665945354392621E-3</v>
      </c>
      <c r="E120" s="881">
        <f t="shared" si="3"/>
        <v>2.8402306118119375E-3</v>
      </c>
      <c r="F120" s="881">
        <f t="shared" si="3"/>
        <v>9.1226473841818714E-3</v>
      </c>
      <c r="G120" s="881">
        <f t="shared" si="3"/>
        <v>1.0029699557467018E-2</v>
      </c>
      <c r="H120" s="380">
        <f t="shared" si="3"/>
        <v>3.4153351873445876E-3</v>
      </c>
      <c r="I120" s="380">
        <f t="shared" si="3"/>
        <v>6.4080022944754443E-3</v>
      </c>
      <c r="J120" s="380">
        <f t="shared" si="3"/>
        <v>5.6620889351827516E-3</v>
      </c>
    </row>
    <row r="121" spans="1:10">
      <c r="A121" s="854" t="s">
        <v>912</v>
      </c>
      <c r="B121" s="882">
        <f t="shared" ref="B121:J125" si="4">IF(B57="-","-",B57/B$61)</f>
        <v>1.5828772976665705E-4</v>
      </c>
      <c r="C121" s="882">
        <f t="shared" si="4"/>
        <v>1.3377083079608939E-3</v>
      </c>
      <c r="D121" s="882">
        <f t="shared" si="4"/>
        <v>1.7167537309440261E-3</v>
      </c>
      <c r="E121" s="882">
        <f t="shared" si="4"/>
        <v>1.4827811049658846E-3</v>
      </c>
      <c r="F121" s="882">
        <f t="shared" si="4"/>
        <v>7.1618924750397528E-3</v>
      </c>
      <c r="G121" s="882">
        <f t="shared" si="4"/>
        <v>3.2386943372662478E-3</v>
      </c>
      <c r="H121" s="883">
        <f t="shared" si="4"/>
        <v>9.4366261260823362E-4</v>
      </c>
      <c r="I121" s="883">
        <f t="shared" si="4"/>
        <v>3.15202043700878E-3</v>
      </c>
      <c r="J121" s="883">
        <f t="shared" si="4"/>
        <v>2.6015938295634064E-3</v>
      </c>
    </row>
    <row r="122" spans="1:10">
      <c r="A122" s="852" t="s">
        <v>913</v>
      </c>
      <c r="B122" s="881">
        <f t="shared" si="4"/>
        <v>3.2419955168184189E-3</v>
      </c>
      <c r="C122" s="881">
        <f t="shared" si="4"/>
        <v>5.1799673314238542E-3</v>
      </c>
      <c r="D122" s="881">
        <f t="shared" si="4"/>
        <v>4.583581708815369E-3</v>
      </c>
      <c r="E122" s="881">
        <f t="shared" si="4"/>
        <v>1.2960116356122808E-3</v>
      </c>
      <c r="F122" s="881">
        <f t="shared" si="4"/>
        <v>2.8736948459147137E-3</v>
      </c>
      <c r="G122" s="881">
        <f t="shared" si="4"/>
        <v>1.4898016758145582E-3</v>
      </c>
      <c r="H122" s="380">
        <f t="shared" si="4"/>
        <v>4.5324893047423709E-3</v>
      </c>
      <c r="I122" s="380">
        <f t="shared" si="4"/>
        <v>2.3122393952199052E-3</v>
      </c>
      <c r="J122" s="380">
        <f t="shared" si="4"/>
        <v>2.8656301384816277E-3</v>
      </c>
    </row>
    <row r="123" spans="1:10">
      <c r="A123" s="866" t="s">
        <v>914</v>
      </c>
      <c r="B123" s="890">
        <f t="shared" si="4"/>
        <v>2.3669612675045943E-3</v>
      </c>
      <c r="C123" s="890">
        <f t="shared" si="4"/>
        <v>2.3510593992180466E-3</v>
      </c>
      <c r="D123" s="890">
        <f t="shared" si="4"/>
        <v>5.7381057901822073E-3</v>
      </c>
      <c r="E123" s="890">
        <f t="shared" si="4"/>
        <v>1.4835551935954807E-3</v>
      </c>
      <c r="F123" s="890">
        <f t="shared" si="4"/>
        <v>2.2627507376617073E-3</v>
      </c>
      <c r="G123" s="890">
        <f t="shared" si="4"/>
        <v>7.8897051196400864E-3</v>
      </c>
      <c r="H123" s="891">
        <f t="shared" si="4"/>
        <v>2.3563722288973666E-3</v>
      </c>
      <c r="I123" s="891">
        <f t="shared" si="4"/>
        <v>4.4441692932497348E-3</v>
      </c>
      <c r="J123" s="891">
        <f t="shared" si="4"/>
        <v>3.9237920264922378E-3</v>
      </c>
    </row>
    <row r="124" spans="1:10" s="8" customFormat="1">
      <c r="A124" s="869" t="s">
        <v>915</v>
      </c>
      <c r="B124" s="892">
        <f t="shared" si="4"/>
        <v>5.6434784288323714E-2</v>
      </c>
      <c r="C124" s="892">
        <f t="shared" si="4"/>
        <v>3.0397017921618585E-2</v>
      </c>
      <c r="D124" s="892">
        <f t="shared" si="4"/>
        <v>3.1596042250944777E-2</v>
      </c>
      <c r="E124" s="892">
        <f t="shared" si="4"/>
        <v>4.4256598340552407E-2</v>
      </c>
      <c r="F124" s="892">
        <f t="shared" si="4"/>
        <v>8.4555548480004475E-2</v>
      </c>
      <c r="G124" s="892">
        <f t="shared" si="4"/>
        <v>3.8588390032288394E-2</v>
      </c>
      <c r="H124" s="893">
        <f t="shared" si="4"/>
        <v>3.9096257550096436E-2</v>
      </c>
      <c r="I124" s="893">
        <f t="shared" si="4"/>
        <v>4.7689673042117187E-2</v>
      </c>
      <c r="J124" s="893">
        <f t="shared" si="4"/>
        <v>4.5547789834238156E-2</v>
      </c>
    </row>
    <row r="125" spans="1:10">
      <c r="A125" s="876" t="s">
        <v>916</v>
      </c>
      <c r="B125" s="896">
        <f t="shared" si="4"/>
        <v>1</v>
      </c>
      <c r="C125" s="896">
        <f t="shared" si="4"/>
        <v>1</v>
      </c>
      <c r="D125" s="896">
        <f t="shared" si="4"/>
        <v>1</v>
      </c>
      <c r="E125" s="896">
        <f>IF(E61="-","-",E61/E$61)</f>
        <v>1</v>
      </c>
      <c r="F125" s="896">
        <f t="shared" si="4"/>
        <v>1</v>
      </c>
      <c r="G125" s="896">
        <f t="shared" si="4"/>
        <v>1</v>
      </c>
      <c r="H125" s="896">
        <f t="shared" si="4"/>
        <v>1</v>
      </c>
      <c r="I125" s="896">
        <f t="shared" si="4"/>
        <v>1</v>
      </c>
      <c r="J125" s="896">
        <f t="shared" si="4"/>
        <v>1</v>
      </c>
    </row>
    <row r="126" spans="1:10">
      <c r="A126" s="878" t="s">
        <v>932</v>
      </c>
      <c r="B126" s="3"/>
      <c r="C126" s="3"/>
      <c r="D126" s="257"/>
      <c r="E126" s="3"/>
      <c r="F126" s="3"/>
      <c r="G126" s="257"/>
      <c r="H126" s="3"/>
      <c r="I126" s="3"/>
      <c r="J126" s="3"/>
    </row>
    <row r="127" spans="1:10">
      <c r="A127" s="878" t="s">
        <v>377</v>
      </c>
      <c r="B127" s="3"/>
      <c r="C127" s="3"/>
      <c r="D127" s="257"/>
      <c r="E127" s="3"/>
      <c r="F127" s="3"/>
      <c r="G127" s="257"/>
      <c r="H127" s="3"/>
      <c r="I127" s="3"/>
      <c r="J127" s="3"/>
    </row>
    <row r="128" spans="1:10">
      <c r="A128" s="303" t="s">
        <v>918</v>
      </c>
      <c r="B128" s="3"/>
      <c r="C128" s="3"/>
      <c r="D128" s="257"/>
      <c r="E128" s="3"/>
      <c r="F128" s="3"/>
      <c r="G128" s="257"/>
      <c r="H128" s="3"/>
      <c r="I128" s="3"/>
      <c r="J128" s="3"/>
    </row>
    <row r="131" spans="1:10" ht="16.5">
      <c r="A131" s="109" t="s">
        <v>934</v>
      </c>
    </row>
    <row r="132" spans="1:10" ht="13.5" thickBot="1">
      <c r="A132" s="243"/>
      <c r="J132" s="721" t="s">
        <v>921</v>
      </c>
    </row>
    <row r="133" spans="1:10">
      <c r="A133" s="242" t="s">
        <v>925</v>
      </c>
      <c r="B133" s="842" t="s">
        <v>45</v>
      </c>
      <c r="C133" s="842" t="s">
        <v>46</v>
      </c>
      <c r="D133" s="842" t="s">
        <v>137</v>
      </c>
      <c r="E133" s="842" t="s">
        <v>138</v>
      </c>
      <c r="F133" s="842" t="s">
        <v>139</v>
      </c>
      <c r="G133" s="843">
        <v>100000</v>
      </c>
      <c r="H133" s="844" t="s">
        <v>276</v>
      </c>
      <c r="I133" s="844" t="s">
        <v>275</v>
      </c>
      <c r="J133" s="844" t="s">
        <v>266</v>
      </c>
    </row>
    <row r="134" spans="1:10">
      <c r="A134" s="241"/>
      <c r="B134" s="845" t="s">
        <v>47</v>
      </c>
      <c r="C134" s="845" t="s">
        <v>47</v>
      </c>
      <c r="D134" s="845" t="s">
        <v>47</v>
      </c>
      <c r="E134" s="845" t="s">
        <v>47</v>
      </c>
      <c r="F134" s="845" t="s">
        <v>47</v>
      </c>
      <c r="G134" s="845" t="s">
        <v>50</v>
      </c>
      <c r="H134" s="846" t="s">
        <v>866</v>
      </c>
      <c r="I134" s="846" t="s">
        <v>156</v>
      </c>
      <c r="J134" s="846" t="s">
        <v>160</v>
      </c>
    </row>
    <row r="135" spans="1:10" ht="13.5" thickBot="1">
      <c r="A135" s="244"/>
      <c r="B135" s="847" t="s">
        <v>53</v>
      </c>
      <c r="C135" s="847" t="s">
        <v>49</v>
      </c>
      <c r="D135" s="847" t="s">
        <v>140</v>
      </c>
      <c r="E135" s="847" t="s">
        <v>141</v>
      </c>
      <c r="F135" s="847" t="s">
        <v>142</v>
      </c>
      <c r="G135" s="847" t="s">
        <v>143</v>
      </c>
      <c r="H135" s="848" t="s">
        <v>156</v>
      </c>
      <c r="I135" s="848" t="s">
        <v>143</v>
      </c>
      <c r="J135" s="848" t="s">
        <v>867</v>
      </c>
    </row>
    <row r="137" spans="1:10">
      <c r="A137" s="849" t="s">
        <v>868</v>
      </c>
      <c r="B137" s="850">
        <v>64.927574000000007</v>
      </c>
      <c r="C137" s="850">
        <v>55.023490000000002</v>
      </c>
      <c r="D137" s="850">
        <v>45.819980999999999</v>
      </c>
      <c r="E137" s="850">
        <v>47.276122999999998</v>
      </c>
      <c r="F137" s="850">
        <v>48.215739999999997</v>
      </c>
      <c r="G137" s="850">
        <v>41.322947999999997</v>
      </c>
      <c r="H137" s="851">
        <v>58.277180999999999</v>
      </c>
      <c r="I137" s="851">
        <v>45.316887000000001</v>
      </c>
      <c r="J137" s="851">
        <v>48.748722999999998</v>
      </c>
    </row>
    <row r="138" spans="1:10">
      <c r="A138" s="852" t="s">
        <v>869</v>
      </c>
      <c r="B138" s="853">
        <v>56.442199000000002</v>
      </c>
      <c r="C138" s="853">
        <v>50.897390000000001</v>
      </c>
      <c r="D138" s="853">
        <v>45.423352999999999</v>
      </c>
      <c r="E138" s="853">
        <v>46.992489999999997</v>
      </c>
      <c r="F138" s="853">
        <v>48.109748000000003</v>
      </c>
      <c r="G138" s="853">
        <v>41.030864000000001</v>
      </c>
      <c r="H138" s="344">
        <v>52.718971000000003</v>
      </c>
      <c r="I138" s="344">
        <v>45.036417999999998</v>
      </c>
      <c r="J138" s="344">
        <v>47.070728000000003</v>
      </c>
    </row>
    <row r="139" spans="1:10">
      <c r="A139" s="854" t="s">
        <v>870</v>
      </c>
      <c r="B139" s="855">
        <v>3.4539E-2</v>
      </c>
      <c r="C139" s="855">
        <v>0.29183900000000002</v>
      </c>
      <c r="D139" s="855">
        <v>0.130602</v>
      </c>
      <c r="E139" s="855">
        <v>4.4676E-2</v>
      </c>
      <c r="F139" s="855">
        <v>3.3982999999999999E-2</v>
      </c>
      <c r="G139" s="855">
        <v>1.4375000000000001E-2</v>
      </c>
      <c r="H139" s="856">
        <v>0.207311</v>
      </c>
      <c r="I139" s="856">
        <v>5.2651999999999997E-2</v>
      </c>
      <c r="J139" s="856">
        <v>9.3604999999999994E-2</v>
      </c>
    </row>
    <row r="140" spans="1:10">
      <c r="A140" s="852" t="s">
        <v>871</v>
      </c>
      <c r="B140" s="853">
        <v>3.5936999999999997E-2</v>
      </c>
      <c r="C140" s="853">
        <v>5.1720000000000004E-3</v>
      </c>
      <c r="D140" s="853">
        <v>1.2198000000000001E-2</v>
      </c>
      <c r="E140" s="853">
        <v>1.9519000000000002E-2</v>
      </c>
      <c r="F140" s="853">
        <v>7.2010000000000005E-2</v>
      </c>
      <c r="G140" s="853">
        <v>0.26933600000000002</v>
      </c>
      <c r="H140" s="344">
        <v>1.5278999999999999E-2</v>
      </c>
      <c r="I140" s="344">
        <v>0.102495</v>
      </c>
      <c r="J140" s="344">
        <v>7.9400999999999999E-2</v>
      </c>
    </row>
    <row r="141" spans="1:10">
      <c r="A141" s="857" t="s">
        <v>872</v>
      </c>
      <c r="B141" s="858">
        <v>4.1438920000000001</v>
      </c>
      <c r="C141" s="858">
        <v>3.5604650000000002</v>
      </c>
      <c r="D141" s="858">
        <v>4.1597759999999999</v>
      </c>
      <c r="E141" s="858">
        <v>4.8494060000000001</v>
      </c>
      <c r="F141" s="858">
        <v>7.968928</v>
      </c>
      <c r="G141" s="858">
        <v>5.5318870000000002</v>
      </c>
      <c r="H141" s="859">
        <v>3.752132</v>
      </c>
      <c r="I141" s="859">
        <v>5.442196</v>
      </c>
      <c r="J141" s="859">
        <v>4.9946739999999998</v>
      </c>
    </row>
    <row r="142" spans="1:10">
      <c r="A142" s="852" t="s">
        <v>873</v>
      </c>
      <c r="B142" s="853">
        <v>2.3541979999999998</v>
      </c>
      <c r="C142" s="853">
        <v>1.9187099999999999</v>
      </c>
      <c r="D142" s="853">
        <v>3.2844310000000001</v>
      </c>
      <c r="E142" s="853">
        <v>3.89819</v>
      </c>
      <c r="F142" s="853">
        <v>5.0110510000000001</v>
      </c>
      <c r="G142" s="853">
        <v>3.3360120000000002</v>
      </c>
      <c r="H142" s="344">
        <v>2.0617760000000001</v>
      </c>
      <c r="I142" s="344">
        <v>3.7848470000000001</v>
      </c>
      <c r="J142" s="344">
        <v>3.3285840000000002</v>
      </c>
    </row>
    <row r="143" spans="1:10">
      <c r="A143" s="854" t="s">
        <v>874</v>
      </c>
      <c r="B143" s="855">
        <v>0.42752699999999999</v>
      </c>
      <c r="C143" s="855">
        <v>0.65795199999999998</v>
      </c>
      <c r="D143" s="855">
        <v>0.36534100000000003</v>
      </c>
      <c r="E143" s="855">
        <v>0.45615299999999998</v>
      </c>
      <c r="F143" s="855">
        <v>0.97705500000000001</v>
      </c>
      <c r="G143" s="855">
        <v>1.516797</v>
      </c>
      <c r="H143" s="856">
        <v>0.58225300000000002</v>
      </c>
      <c r="I143" s="856">
        <v>0.84672700000000001</v>
      </c>
      <c r="J143" s="856">
        <v>0.77669600000000005</v>
      </c>
    </row>
    <row r="144" spans="1:10">
      <c r="A144" s="852" t="s">
        <v>875</v>
      </c>
      <c r="B144" s="853">
        <v>0.19536800000000001</v>
      </c>
      <c r="C144" s="853">
        <v>9.0764999999999998E-2</v>
      </c>
      <c r="D144" s="853">
        <v>0.14347699999999999</v>
      </c>
      <c r="E144" s="853">
        <v>0.11741500000000001</v>
      </c>
      <c r="F144" s="853">
        <v>0.14254900000000001</v>
      </c>
      <c r="G144" s="853">
        <v>0.42238500000000001</v>
      </c>
      <c r="H144" s="344">
        <v>0.12512899999999999</v>
      </c>
      <c r="I144" s="344">
        <v>0.21971599999999999</v>
      </c>
      <c r="J144" s="344">
        <v>0.19467000000000001</v>
      </c>
    </row>
    <row r="145" spans="1:10">
      <c r="A145" s="860" t="s">
        <v>876</v>
      </c>
      <c r="B145" s="855">
        <v>0.57784500000000005</v>
      </c>
      <c r="C145" s="855">
        <v>0.64724499999999996</v>
      </c>
      <c r="D145" s="855">
        <v>0.35147899999999999</v>
      </c>
      <c r="E145" s="855">
        <v>0.37129899999999999</v>
      </c>
      <c r="F145" s="855">
        <v>1.838273</v>
      </c>
      <c r="G145" s="855">
        <v>0.255438</v>
      </c>
      <c r="H145" s="856">
        <v>0.62444599999999995</v>
      </c>
      <c r="I145" s="856">
        <v>0.58527200000000001</v>
      </c>
      <c r="J145" s="856">
        <v>0.59564499999999998</v>
      </c>
    </row>
    <row r="146" spans="1:10">
      <c r="A146" s="861" t="s">
        <v>877</v>
      </c>
      <c r="B146" s="862">
        <v>31.281652000000001</v>
      </c>
      <c r="C146" s="862">
        <v>37.546320999999999</v>
      </c>
      <c r="D146" s="862">
        <v>37.696846999999998</v>
      </c>
      <c r="E146" s="862">
        <v>49.155504000000001</v>
      </c>
      <c r="F146" s="862">
        <v>51.105293000000003</v>
      </c>
      <c r="G146" s="862">
        <v>49.320717000000002</v>
      </c>
      <c r="H146" s="863">
        <v>35.488250999999998</v>
      </c>
      <c r="I146" s="863">
        <v>47.010694000000001</v>
      </c>
      <c r="J146" s="863">
        <v>43.959595</v>
      </c>
    </row>
    <row r="147" spans="1:10">
      <c r="A147" s="854" t="s">
        <v>926</v>
      </c>
      <c r="B147" s="855">
        <v>1.5176160000000001</v>
      </c>
      <c r="C147" s="855">
        <v>3.7086830000000002</v>
      </c>
      <c r="D147" s="855">
        <v>4.3757479999999997</v>
      </c>
      <c r="E147" s="855">
        <v>5.3521000000000001</v>
      </c>
      <c r="F147" s="855">
        <v>7.8587249999999997</v>
      </c>
      <c r="G147" s="855">
        <v>4.3043659999999999</v>
      </c>
      <c r="H147" s="856">
        <v>2.9888729999999999</v>
      </c>
      <c r="I147" s="856">
        <v>5.2525870000000001</v>
      </c>
      <c r="J147" s="856">
        <v>4.6531640000000003</v>
      </c>
    </row>
    <row r="148" spans="1:10">
      <c r="A148" s="852" t="s">
        <v>879</v>
      </c>
      <c r="B148" s="853">
        <v>20.986491999999998</v>
      </c>
      <c r="C148" s="853">
        <v>24.585338</v>
      </c>
      <c r="D148" s="853">
        <v>28.892288000000001</v>
      </c>
      <c r="E148" s="853">
        <v>40.385573999999998</v>
      </c>
      <c r="F148" s="853">
        <v>40.645173</v>
      </c>
      <c r="G148" s="853">
        <v>36.901533000000001</v>
      </c>
      <c r="H148" s="344">
        <v>23.403044999999999</v>
      </c>
      <c r="I148" s="344">
        <v>36.837896999999998</v>
      </c>
      <c r="J148" s="344">
        <v>33.2804</v>
      </c>
    </row>
    <row r="149" spans="1:10">
      <c r="A149" s="860" t="s">
        <v>880</v>
      </c>
      <c r="B149" s="855">
        <v>6.2870000000000001E-3</v>
      </c>
      <c r="C149" s="855">
        <v>2.0258000000000002E-2</v>
      </c>
      <c r="D149" s="855">
        <v>5.5794999999999997E-2</v>
      </c>
      <c r="E149" s="855">
        <v>0.158558</v>
      </c>
      <c r="F149" s="855">
        <v>0.133188</v>
      </c>
      <c r="G149" s="855">
        <v>0.21863299999999999</v>
      </c>
      <c r="H149" s="856">
        <v>1.5668000000000001E-2</v>
      </c>
      <c r="I149" s="856">
        <v>0.14963499999999999</v>
      </c>
      <c r="J149" s="856">
        <v>0.114161</v>
      </c>
    </row>
    <row r="150" spans="1:10">
      <c r="A150" s="852" t="s">
        <v>881</v>
      </c>
      <c r="B150" s="853">
        <v>1.0348E-2</v>
      </c>
      <c r="C150" s="853">
        <v>2.5765E-2</v>
      </c>
      <c r="D150" s="853">
        <v>7.5678999999999996E-2</v>
      </c>
      <c r="E150" s="853">
        <v>0.27390999999999999</v>
      </c>
      <c r="F150" s="853">
        <v>0.32574900000000001</v>
      </c>
      <c r="G150" s="853">
        <v>5.5507059999999999</v>
      </c>
      <c r="H150" s="344">
        <v>2.07E-2</v>
      </c>
      <c r="I150" s="344">
        <v>1.8344069999999999</v>
      </c>
      <c r="J150" s="344">
        <v>1.354144</v>
      </c>
    </row>
    <row r="151" spans="1:10">
      <c r="A151" s="854" t="s">
        <v>882</v>
      </c>
      <c r="B151" s="855">
        <v>3.8792650000000002</v>
      </c>
      <c r="C151" s="855">
        <v>3.9655589999999998</v>
      </c>
      <c r="D151" s="855">
        <v>3.597931</v>
      </c>
      <c r="E151" s="855">
        <v>2.7095820000000002</v>
      </c>
      <c r="F151" s="855">
        <v>2.0548980000000001</v>
      </c>
      <c r="G151" s="855">
        <v>2.271846</v>
      </c>
      <c r="H151" s="856">
        <v>3.9372090000000002</v>
      </c>
      <c r="I151" s="856">
        <v>2.6604230000000002</v>
      </c>
      <c r="J151" s="856">
        <v>2.9985110000000001</v>
      </c>
    </row>
    <row r="152" spans="1:10">
      <c r="A152" s="852" t="s">
        <v>883</v>
      </c>
      <c r="B152" s="853">
        <v>0.19985</v>
      </c>
      <c r="C152" s="853">
        <v>0.31270100000000001</v>
      </c>
      <c r="D152" s="853">
        <v>0.115291</v>
      </c>
      <c r="E152" s="853">
        <v>0.22970599999999999</v>
      </c>
      <c r="F152" s="853">
        <v>8.7558999999999998E-2</v>
      </c>
      <c r="G152" s="853">
        <v>7.3633000000000004E-2</v>
      </c>
      <c r="H152" s="344">
        <v>0.27562700000000001</v>
      </c>
      <c r="I152" s="344">
        <v>0.132691</v>
      </c>
      <c r="J152" s="344">
        <v>0.17054</v>
      </c>
    </row>
    <row r="153" spans="1:10">
      <c r="A153" s="857" t="s">
        <v>884</v>
      </c>
      <c r="B153" s="858">
        <v>21.301221999999999</v>
      </c>
      <c r="C153" s="858">
        <v>19.120819999999998</v>
      </c>
      <c r="D153" s="858">
        <v>24.243706</v>
      </c>
      <c r="E153" s="858">
        <v>21.268910000000002</v>
      </c>
      <c r="F153" s="858">
        <v>16.842092000000001</v>
      </c>
      <c r="G153" s="858">
        <v>28.20045</v>
      </c>
      <c r="H153" s="859">
        <v>19.837126000000001</v>
      </c>
      <c r="I153" s="859">
        <v>23.257128999999999</v>
      </c>
      <c r="J153" s="859">
        <v>22.351526</v>
      </c>
    </row>
    <row r="154" spans="1:10">
      <c r="A154" s="864" t="s">
        <v>927</v>
      </c>
      <c r="B154" s="865">
        <v>4.4254150000000001</v>
      </c>
      <c r="C154" s="865">
        <v>1.8890910000000001</v>
      </c>
      <c r="D154" s="865">
        <v>1.0693779999999999</v>
      </c>
      <c r="E154" s="865">
        <v>1.2601290000000001</v>
      </c>
      <c r="F154" s="865">
        <v>2.6183139999999998</v>
      </c>
      <c r="G154" s="865">
        <v>1.3025370000000001</v>
      </c>
      <c r="H154" s="424">
        <v>2.722324</v>
      </c>
      <c r="I154" s="424">
        <v>1.465398</v>
      </c>
      <c r="J154" s="424">
        <v>1.798227</v>
      </c>
    </row>
    <row r="155" spans="1:10">
      <c r="A155" s="854" t="s">
        <v>885</v>
      </c>
      <c r="B155" s="855">
        <v>5.7288680000000003</v>
      </c>
      <c r="C155" s="855">
        <v>7.0928079999999998</v>
      </c>
      <c r="D155" s="855">
        <v>12.774819000000001</v>
      </c>
      <c r="E155" s="855">
        <v>11.400563999999999</v>
      </c>
      <c r="F155" s="855">
        <v>7.1006530000000003</v>
      </c>
      <c r="G155" s="855">
        <v>8.2118140000000004</v>
      </c>
      <c r="H155" s="856">
        <v>6.6447260000000004</v>
      </c>
      <c r="I155" s="856">
        <v>9.9974240000000005</v>
      </c>
      <c r="J155" s="856">
        <v>9.1096419999999991</v>
      </c>
    </row>
    <row r="156" spans="1:10">
      <c r="A156" s="864" t="s">
        <v>886</v>
      </c>
      <c r="B156" s="865">
        <v>8.8865370000000006</v>
      </c>
      <c r="C156" s="865">
        <v>9.2044530000000009</v>
      </c>
      <c r="D156" s="865">
        <v>10.31016</v>
      </c>
      <c r="E156" s="865">
        <v>8.5212439999999994</v>
      </c>
      <c r="F156" s="865">
        <v>7.1231260000000001</v>
      </c>
      <c r="G156" s="865">
        <v>18.686098999999999</v>
      </c>
      <c r="H156" s="424">
        <v>9.1000110000000003</v>
      </c>
      <c r="I156" s="424">
        <v>11.748125999999999</v>
      </c>
      <c r="J156" s="424">
        <v>11.046916</v>
      </c>
    </row>
    <row r="157" spans="1:10">
      <c r="A157" s="857" t="s">
        <v>887</v>
      </c>
      <c r="B157" s="858">
        <v>33.653939999999999</v>
      </c>
      <c r="C157" s="858">
        <v>36.534619999999997</v>
      </c>
      <c r="D157" s="858">
        <v>38.678082000000003</v>
      </c>
      <c r="E157" s="858">
        <v>33.004964999999999</v>
      </c>
      <c r="F157" s="858">
        <v>39.123939999999997</v>
      </c>
      <c r="G157" s="858">
        <v>29.522183999999999</v>
      </c>
      <c r="H157" s="859">
        <v>35.588259000000001</v>
      </c>
      <c r="I157" s="859">
        <v>34.262248</v>
      </c>
      <c r="J157" s="859">
        <v>34.613371000000001</v>
      </c>
    </row>
    <row r="158" spans="1:10">
      <c r="A158" s="852" t="s">
        <v>928</v>
      </c>
      <c r="B158" s="853">
        <v>0.98684899999999998</v>
      </c>
      <c r="C158" s="853">
        <v>1.8367960000000001</v>
      </c>
      <c r="D158" s="853">
        <v>1.1372500000000001</v>
      </c>
      <c r="E158" s="853">
        <v>1.4777629999999999</v>
      </c>
      <c r="F158" s="853">
        <v>2.3207589999999998</v>
      </c>
      <c r="G158" s="853">
        <v>1.1608970000000001</v>
      </c>
      <c r="H158" s="344">
        <v>1.557572</v>
      </c>
      <c r="I158" s="344">
        <v>1.4523410000000001</v>
      </c>
      <c r="J158" s="344">
        <v>1.480205</v>
      </c>
    </row>
    <row r="159" spans="1:10">
      <c r="A159" s="854" t="s">
        <v>888</v>
      </c>
      <c r="B159" s="855">
        <v>25.175357999999999</v>
      </c>
      <c r="C159" s="855">
        <v>27.800902000000001</v>
      </c>
      <c r="D159" s="855">
        <v>32.887928000000002</v>
      </c>
      <c r="E159" s="855">
        <v>27.538962999999999</v>
      </c>
      <c r="F159" s="855">
        <v>30.812958999999999</v>
      </c>
      <c r="G159" s="855">
        <v>24.524974</v>
      </c>
      <c r="H159" s="856">
        <v>26.938358000000001</v>
      </c>
      <c r="I159" s="856">
        <v>28.374969</v>
      </c>
      <c r="J159" s="856">
        <v>27.99456</v>
      </c>
    </row>
    <row r="160" spans="1:10">
      <c r="A160" s="852" t="s">
        <v>889</v>
      </c>
      <c r="B160" s="853">
        <v>2.97898</v>
      </c>
      <c r="C160" s="853">
        <v>4.2254370000000003</v>
      </c>
      <c r="D160" s="853">
        <v>4.3868299999999998</v>
      </c>
      <c r="E160" s="853">
        <v>3.817742</v>
      </c>
      <c r="F160" s="853">
        <v>5.9902220000000002</v>
      </c>
      <c r="G160" s="853">
        <v>3.8363139999999998</v>
      </c>
      <c r="H160" s="344">
        <v>3.81595</v>
      </c>
      <c r="I160" s="344">
        <v>4.3243210000000003</v>
      </c>
      <c r="J160" s="344">
        <v>4.1897070000000003</v>
      </c>
    </row>
    <row r="161" spans="1:10">
      <c r="A161" s="857" t="s">
        <v>890</v>
      </c>
      <c r="B161" s="858">
        <v>6.7923780000000002</v>
      </c>
      <c r="C161" s="858">
        <v>8.8797669999999993</v>
      </c>
      <c r="D161" s="858">
        <v>7.6863970000000004</v>
      </c>
      <c r="E161" s="858">
        <v>9.3980230000000002</v>
      </c>
      <c r="F161" s="858">
        <v>8.7850699999999993</v>
      </c>
      <c r="G161" s="858">
        <v>9.1356000000000002</v>
      </c>
      <c r="H161" s="859">
        <v>8.1940179999999998</v>
      </c>
      <c r="I161" s="859">
        <v>8.8346680000000006</v>
      </c>
      <c r="J161" s="859">
        <v>8.6650270000000003</v>
      </c>
    </row>
    <row r="162" spans="1:10">
      <c r="A162" s="852" t="s">
        <v>891</v>
      </c>
      <c r="B162" s="853">
        <v>0.54787799999999998</v>
      </c>
      <c r="C162" s="853">
        <v>1.238272</v>
      </c>
      <c r="D162" s="853">
        <v>1.273692</v>
      </c>
      <c r="E162" s="853">
        <v>1.2836829999999999</v>
      </c>
      <c r="F162" s="853">
        <v>1.557296</v>
      </c>
      <c r="G162" s="853">
        <v>1.3438380000000001</v>
      </c>
      <c r="H162" s="344">
        <v>1.0114639999999999</v>
      </c>
      <c r="I162" s="344">
        <v>1.346922</v>
      </c>
      <c r="J162" s="344">
        <v>1.258094</v>
      </c>
    </row>
    <row r="163" spans="1:10">
      <c r="A163" s="854" t="s">
        <v>892</v>
      </c>
      <c r="B163" s="855">
        <v>0.36468899999999999</v>
      </c>
      <c r="C163" s="855">
        <v>0.47339399999999998</v>
      </c>
      <c r="D163" s="855">
        <v>1.2288239999999999</v>
      </c>
      <c r="E163" s="855">
        <v>1.279604</v>
      </c>
      <c r="F163" s="855">
        <v>0.56798700000000002</v>
      </c>
      <c r="G163" s="855">
        <v>0.22306400000000001</v>
      </c>
      <c r="H163" s="856">
        <v>0.43768200000000002</v>
      </c>
      <c r="I163" s="856">
        <v>0.826048</v>
      </c>
      <c r="J163" s="856">
        <v>0.72321000000000002</v>
      </c>
    </row>
    <row r="164" spans="1:10">
      <c r="A164" s="864" t="s">
        <v>893</v>
      </c>
      <c r="B164" s="865">
        <v>3.3592930000000001</v>
      </c>
      <c r="C164" s="865">
        <v>4.2485980000000003</v>
      </c>
      <c r="D164" s="865">
        <v>3.7478410000000002</v>
      </c>
      <c r="E164" s="865">
        <v>4.2017449999999998</v>
      </c>
      <c r="F164" s="865">
        <v>4.5376149999999997</v>
      </c>
      <c r="G164" s="865">
        <v>5.8358140000000001</v>
      </c>
      <c r="H164" s="424">
        <v>3.9564430000000002</v>
      </c>
      <c r="I164" s="424">
        <v>4.6535070000000003</v>
      </c>
      <c r="J164" s="424">
        <v>4.4689269999999999</v>
      </c>
    </row>
    <row r="165" spans="1:10">
      <c r="A165" s="866" t="s">
        <v>894</v>
      </c>
      <c r="B165" s="855">
        <v>9.3961000000000003E-2</v>
      </c>
      <c r="C165" s="855">
        <v>0.40215800000000002</v>
      </c>
      <c r="D165" s="855">
        <v>5.7750000000000003E-2</v>
      </c>
      <c r="E165" s="855">
        <v>0.174151</v>
      </c>
      <c r="F165" s="855">
        <v>0.49869400000000003</v>
      </c>
      <c r="G165" s="855">
        <v>0.48331000000000002</v>
      </c>
      <c r="H165" s="856">
        <v>0.30090899999999998</v>
      </c>
      <c r="I165" s="856">
        <v>0.29795899999999997</v>
      </c>
      <c r="J165" s="856">
        <v>0.29874000000000001</v>
      </c>
    </row>
    <row r="166" spans="1:10">
      <c r="A166" s="864" t="s">
        <v>895</v>
      </c>
      <c r="B166" s="853">
        <v>0.40915600000000002</v>
      </c>
      <c r="C166" s="853">
        <v>0.84295799999999999</v>
      </c>
      <c r="D166" s="853">
        <v>0.55111500000000002</v>
      </c>
      <c r="E166" s="853">
        <v>1.4215420000000001</v>
      </c>
      <c r="F166" s="853">
        <v>0.74075899999999995</v>
      </c>
      <c r="G166" s="853">
        <v>0.52356000000000003</v>
      </c>
      <c r="H166" s="344">
        <v>0.70044499999999998</v>
      </c>
      <c r="I166" s="344">
        <v>0.84016599999999997</v>
      </c>
      <c r="J166" s="344">
        <v>0.80316900000000002</v>
      </c>
    </row>
    <row r="167" spans="1:10">
      <c r="A167" s="866" t="s">
        <v>896</v>
      </c>
      <c r="B167" s="867">
        <v>0.82075100000000001</v>
      </c>
      <c r="C167" s="867">
        <v>0.89743799999999996</v>
      </c>
      <c r="D167" s="867">
        <v>0.79802600000000001</v>
      </c>
      <c r="E167" s="867">
        <v>1.028057</v>
      </c>
      <c r="F167" s="867">
        <v>0.88271900000000003</v>
      </c>
      <c r="G167" s="867">
        <v>0.72601400000000005</v>
      </c>
      <c r="H167" s="868">
        <v>0.87224500000000005</v>
      </c>
      <c r="I167" s="868">
        <v>0.86081700000000005</v>
      </c>
      <c r="J167" s="868">
        <v>0.86384300000000003</v>
      </c>
    </row>
    <row r="168" spans="1:10">
      <c r="A168" s="869" t="s">
        <v>897</v>
      </c>
      <c r="B168" s="870">
        <v>6.8155939999999999</v>
      </c>
      <c r="C168" s="870">
        <v>5.0177399999999999</v>
      </c>
      <c r="D168" s="870">
        <v>4.009646</v>
      </c>
      <c r="E168" s="870">
        <v>4.5669849999999999</v>
      </c>
      <c r="F168" s="870">
        <v>5.7360790000000001</v>
      </c>
      <c r="G168" s="870">
        <v>18.875975</v>
      </c>
      <c r="H168" s="871">
        <v>5.608371</v>
      </c>
      <c r="I168" s="871">
        <v>8.9718309999999999</v>
      </c>
      <c r="J168" s="871">
        <v>8.0812000000000008</v>
      </c>
    </row>
    <row r="169" spans="1:10">
      <c r="A169" s="866" t="s">
        <v>929</v>
      </c>
      <c r="B169" s="867">
        <v>0.71340499999999996</v>
      </c>
      <c r="C169" s="867">
        <v>1.2919499999999999</v>
      </c>
      <c r="D169" s="867">
        <v>0.58932600000000002</v>
      </c>
      <c r="E169" s="867">
        <v>0.98404800000000003</v>
      </c>
      <c r="F169" s="867">
        <v>1.0312509999999999</v>
      </c>
      <c r="G169" s="867">
        <v>1.261479</v>
      </c>
      <c r="H169" s="868">
        <v>1.1018870000000001</v>
      </c>
      <c r="I169" s="868">
        <v>0.98887199999999997</v>
      </c>
      <c r="J169" s="868">
        <v>1.0187980000000001</v>
      </c>
    </row>
    <row r="170" spans="1:10">
      <c r="A170" s="864" t="s">
        <v>930</v>
      </c>
      <c r="B170" s="865">
        <v>5.4884230000000001</v>
      </c>
      <c r="C170" s="865">
        <v>3.4575749999999998</v>
      </c>
      <c r="D170" s="865">
        <v>3.4142350000000001</v>
      </c>
      <c r="E170" s="865">
        <v>3.5829369999999998</v>
      </c>
      <c r="F170" s="865">
        <v>4.704828</v>
      </c>
      <c r="G170" s="865">
        <v>17.614495999999999</v>
      </c>
      <c r="H170" s="424">
        <v>4.1247499999999997</v>
      </c>
      <c r="I170" s="424">
        <v>7.9816149999999997</v>
      </c>
      <c r="J170" s="424">
        <v>6.9603320000000002</v>
      </c>
    </row>
    <row r="171" spans="1:10">
      <c r="A171" s="872" t="s">
        <v>899</v>
      </c>
      <c r="B171" s="873">
        <v>59.935941</v>
      </c>
      <c r="C171" s="873">
        <v>58.517400000000002</v>
      </c>
      <c r="D171" s="873">
        <v>55.209843999999997</v>
      </c>
      <c r="E171" s="873">
        <v>84.724468999999999</v>
      </c>
      <c r="F171" s="873">
        <v>89.083838</v>
      </c>
      <c r="G171" s="873">
        <v>96.553352000000004</v>
      </c>
      <c r="H171" s="874">
        <v>58.983418999999998</v>
      </c>
      <c r="I171" s="874">
        <v>82.533074999999997</v>
      </c>
      <c r="J171" s="874">
        <v>76.297217000000003</v>
      </c>
    </row>
    <row r="172" spans="1:10" s="8" customFormat="1">
      <c r="A172" s="864" t="s">
        <v>931</v>
      </c>
      <c r="B172" s="865">
        <v>15.688279</v>
      </c>
      <c r="C172" s="865">
        <v>15.816662000000001</v>
      </c>
      <c r="D172" s="865">
        <v>10.684791000000001</v>
      </c>
      <c r="E172" s="865">
        <v>11.476781000000001</v>
      </c>
      <c r="F172" s="865">
        <v>5.7992949999999999</v>
      </c>
      <c r="G172" s="865">
        <v>4.9849170000000003</v>
      </c>
      <c r="H172" s="424">
        <v>15.774485</v>
      </c>
      <c r="I172" s="424">
        <v>8.3584859999999992</v>
      </c>
      <c r="J172" s="424">
        <v>10.322214000000001</v>
      </c>
    </row>
    <row r="173" spans="1:10">
      <c r="A173" s="866" t="s">
        <v>900</v>
      </c>
      <c r="B173" s="867">
        <v>0.87804000000000004</v>
      </c>
      <c r="C173" s="867">
        <v>1.49282</v>
      </c>
      <c r="D173" s="867">
        <v>1.944499</v>
      </c>
      <c r="E173" s="867">
        <v>1.9958530000000001</v>
      </c>
      <c r="F173" s="867">
        <v>2.4113020000000001</v>
      </c>
      <c r="G173" s="867">
        <v>0.76266500000000004</v>
      </c>
      <c r="H173" s="868">
        <v>1.2908520000000001</v>
      </c>
      <c r="I173" s="868">
        <v>1.6834340000000001</v>
      </c>
      <c r="J173" s="868">
        <v>1.57948</v>
      </c>
    </row>
    <row r="174" spans="1:10" s="69" customFormat="1">
      <c r="A174" s="864" t="s">
        <v>901</v>
      </c>
      <c r="B174" s="865">
        <v>1.0628249999999999</v>
      </c>
      <c r="C174" s="865">
        <v>0.78031300000000003</v>
      </c>
      <c r="D174" s="865">
        <v>1.189068</v>
      </c>
      <c r="E174" s="865">
        <v>1.181589</v>
      </c>
      <c r="F174" s="865">
        <v>1.2396799999999999</v>
      </c>
      <c r="G174" s="865">
        <v>3.3603339999999999</v>
      </c>
      <c r="H174" s="424">
        <v>0.87312400000000001</v>
      </c>
      <c r="I174" s="424">
        <v>1.851977</v>
      </c>
      <c r="J174" s="424">
        <v>1.5927800000000001</v>
      </c>
    </row>
    <row r="175" spans="1:10" s="8" customFormat="1">
      <c r="A175" s="866" t="s">
        <v>902</v>
      </c>
      <c r="B175" s="867">
        <v>6.024762</v>
      </c>
      <c r="C175" s="867">
        <v>5.9515450000000003</v>
      </c>
      <c r="D175" s="867">
        <v>7.6814749999999998</v>
      </c>
      <c r="E175" s="867">
        <v>7.5248119999999998</v>
      </c>
      <c r="F175" s="867">
        <v>9.799004</v>
      </c>
      <c r="G175" s="867">
        <v>3.4570989999999999</v>
      </c>
      <c r="H175" s="868">
        <v>5.9755989999999999</v>
      </c>
      <c r="I175" s="868">
        <v>6.7224339999999998</v>
      </c>
      <c r="J175" s="868">
        <v>6.5246750000000002</v>
      </c>
    </row>
    <row r="176" spans="1:10">
      <c r="A176" s="852" t="s">
        <v>903</v>
      </c>
      <c r="B176" s="853">
        <v>3.5660889999999998</v>
      </c>
      <c r="C176" s="853">
        <v>4.5031319999999999</v>
      </c>
      <c r="D176" s="853">
        <v>5.6116289999999998</v>
      </c>
      <c r="E176" s="853">
        <v>6.5617640000000002</v>
      </c>
      <c r="F176" s="853">
        <v>9.4478690000000007</v>
      </c>
      <c r="G176" s="853">
        <v>10.544625999999999</v>
      </c>
      <c r="H176" s="344">
        <v>4.1952939999999996</v>
      </c>
      <c r="I176" s="344">
        <v>8.0544919999999998</v>
      </c>
      <c r="J176" s="344">
        <v>7.032591</v>
      </c>
    </row>
    <row r="177" spans="1:10">
      <c r="A177" s="854" t="s">
        <v>904</v>
      </c>
      <c r="B177" s="855">
        <v>15.105461</v>
      </c>
      <c r="C177" s="855">
        <v>22.061685000000001</v>
      </c>
      <c r="D177" s="855">
        <v>27.535571999999998</v>
      </c>
      <c r="E177" s="855">
        <v>55.370465000000003</v>
      </c>
      <c r="F177" s="855">
        <v>60.386687999999999</v>
      </c>
      <c r="G177" s="855">
        <v>73.443710999999993</v>
      </c>
      <c r="H177" s="856">
        <v>19.776425</v>
      </c>
      <c r="I177" s="856">
        <v>55.551487000000002</v>
      </c>
      <c r="J177" s="856">
        <v>46.078387999999997</v>
      </c>
    </row>
    <row r="178" spans="1:10">
      <c r="A178" s="861" t="s">
        <v>905</v>
      </c>
      <c r="B178" s="862">
        <v>49.795409999999997</v>
      </c>
      <c r="C178" s="862">
        <v>54.812714999999997</v>
      </c>
      <c r="D178" s="862">
        <v>56.667923999999999</v>
      </c>
      <c r="E178" s="862">
        <v>47.455815000000001</v>
      </c>
      <c r="F178" s="862">
        <v>48.377470000000002</v>
      </c>
      <c r="G178" s="862">
        <v>25.077828</v>
      </c>
      <c r="H178" s="863">
        <v>53.164428999999998</v>
      </c>
      <c r="I178" s="863">
        <v>42.884659999999997</v>
      </c>
      <c r="J178" s="863">
        <v>45.606703000000003</v>
      </c>
    </row>
    <row r="179" spans="1:10">
      <c r="A179" s="854" t="s">
        <v>906</v>
      </c>
      <c r="B179" s="855">
        <v>1.9144000000000001E-2</v>
      </c>
      <c r="C179" s="855">
        <v>3.2377000000000003E-2</v>
      </c>
      <c r="D179" s="855">
        <v>8.2299999999999995E-4</v>
      </c>
      <c r="E179" s="855">
        <v>1.651E-2</v>
      </c>
      <c r="F179" s="898" t="s">
        <v>147</v>
      </c>
      <c r="G179" s="898">
        <v>4.1949999999999999E-3</v>
      </c>
      <c r="H179" s="856">
        <v>2.8029999999999999E-2</v>
      </c>
      <c r="I179" s="856">
        <v>6.4700000000000001E-3</v>
      </c>
      <c r="J179" s="856">
        <v>1.2179000000000001E-2</v>
      </c>
    </row>
    <row r="180" spans="1:10" s="69" customFormat="1">
      <c r="A180" s="852" t="s">
        <v>907</v>
      </c>
      <c r="B180" s="853">
        <v>0.15165000000000001</v>
      </c>
      <c r="C180" s="853">
        <v>0.15943099999999999</v>
      </c>
      <c r="D180" s="853">
        <v>0.16558999999999999</v>
      </c>
      <c r="E180" s="853">
        <v>0.161603</v>
      </c>
      <c r="F180" s="853">
        <v>0.253606</v>
      </c>
      <c r="G180" s="853">
        <v>0.12509799999999999</v>
      </c>
      <c r="H180" s="344">
        <v>0.15687499999999999</v>
      </c>
      <c r="I180" s="344">
        <v>0.16733799999999999</v>
      </c>
      <c r="J180" s="344">
        <v>0.16456799999999999</v>
      </c>
    </row>
    <row r="181" spans="1:10">
      <c r="A181" s="854" t="s">
        <v>908</v>
      </c>
      <c r="B181" s="855">
        <v>45.775145000000002</v>
      </c>
      <c r="C181" s="855">
        <v>49.906941000000003</v>
      </c>
      <c r="D181" s="855">
        <v>52.689250000000001</v>
      </c>
      <c r="E181" s="855">
        <v>42.586314000000002</v>
      </c>
      <c r="F181" s="855">
        <v>44.505343000000003</v>
      </c>
      <c r="G181" s="855">
        <v>19.743266999999999</v>
      </c>
      <c r="H181" s="856">
        <v>48.549562999999999</v>
      </c>
      <c r="I181" s="856">
        <v>38.243634</v>
      </c>
      <c r="J181" s="856">
        <v>40.972605000000001</v>
      </c>
    </row>
    <row r="182" spans="1:10" s="8" customFormat="1">
      <c r="A182" s="852" t="s">
        <v>909</v>
      </c>
      <c r="B182" s="853">
        <v>3.8494709999999999</v>
      </c>
      <c r="C182" s="853">
        <v>4.7139660000000001</v>
      </c>
      <c r="D182" s="853">
        <v>3.8122609999999999</v>
      </c>
      <c r="E182" s="853">
        <v>4.6913869999999998</v>
      </c>
      <c r="F182" s="853">
        <v>3.618522</v>
      </c>
      <c r="G182" s="853">
        <v>5.2052670000000001</v>
      </c>
      <c r="H182" s="344">
        <v>4.4299619999999997</v>
      </c>
      <c r="I182" s="344">
        <v>4.4672169999999998</v>
      </c>
      <c r="J182" s="344">
        <v>4.4573520000000002</v>
      </c>
    </row>
    <row r="183" spans="1:10">
      <c r="A183" s="857" t="s">
        <v>910</v>
      </c>
      <c r="B183" s="858">
        <v>3.4783170000000001</v>
      </c>
      <c r="C183" s="858">
        <v>3.6860499999999998</v>
      </c>
      <c r="D183" s="858">
        <v>4.6214180000000002</v>
      </c>
      <c r="E183" s="858">
        <v>2.2667250000000001</v>
      </c>
      <c r="F183" s="858">
        <v>7.5531779999999999</v>
      </c>
      <c r="G183" s="858">
        <v>7.3229980000000001</v>
      </c>
      <c r="H183" s="859">
        <v>3.6178059999999999</v>
      </c>
      <c r="I183" s="859">
        <v>5.2286999999999999</v>
      </c>
      <c r="J183" s="859">
        <v>4.8021419999999999</v>
      </c>
    </row>
    <row r="184" spans="1:10">
      <c r="A184" s="852" t="s">
        <v>911</v>
      </c>
      <c r="B184" s="853">
        <v>1.434774</v>
      </c>
      <c r="C184" s="853">
        <v>0.79343399999999997</v>
      </c>
      <c r="D184" s="853">
        <v>1.055388</v>
      </c>
      <c r="E184" s="853">
        <v>0.90331399999999995</v>
      </c>
      <c r="F184" s="853">
        <v>3.216704</v>
      </c>
      <c r="G184" s="853">
        <v>3.2430150000000002</v>
      </c>
      <c r="H184" s="344">
        <v>1.004127</v>
      </c>
      <c r="I184" s="344">
        <v>2.0438510000000001</v>
      </c>
      <c r="J184" s="344">
        <v>1.7685360000000001</v>
      </c>
    </row>
    <row r="185" spans="1:10">
      <c r="A185" s="854" t="s">
        <v>912</v>
      </c>
      <c r="B185" s="855">
        <v>4.7328000000000002E-2</v>
      </c>
      <c r="C185" s="855">
        <v>0.39002500000000001</v>
      </c>
      <c r="D185" s="855">
        <v>0.49423600000000001</v>
      </c>
      <c r="E185" s="855">
        <v>0.47158699999999998</v>
      </c>
      <c r="F185" s="855">
        <v>2.5253299999999999</v>
      </c>
      <c r="G185" s="855">
        <v>1.0472030000000001</v>
      </c>
      <c r="H185" s="856">
        <v>0.27744200000000002</v>
      </c>
      <c r="I185" s="856">
        <v>1.0053460000000001</v>
      </c>
      <c r="J185" s="856">
        <v>0.81259999999999999</v>
      </c>
    </row>
    <row r="186" spans="1:10">
      <c r="A186" s="852" t="s">
        <v>913</v>
      </c>
      <c r="B186" s="853">
        <v>0.969356</v>
      </c>
      <c r="C186" s="853">
        <v>1.5102819999999999</v>
      </c>
      <c r="D186" s="853">
        <v>1.319566</v>
      </c>
      <c r="E186" s="853">
        <v>0.41218700000000003</v>
      </c>
      <c r="F186" s="853">
        <v>1.0132829999999999</v>
      </c>
      <c r="G186" s="853">
        <v>0.48171399999999998</v>
      </c>
      <c r="H186" s="344">
        <v>1.3325769999999999</v>
      </c>
      <c r="I186" s="344">
        <v>0.73749500000000001</v>
      </c>
      <c r="J186" s="344">
        <v>0.89507099999999995</v>
      </c>
    </row>
    <row r="187" spans="1:10" s="69" customFormat="1">
      <c r="A187" s="866" t="s">
        <v>914</v>
      </c>
      <c r="B187" s="867">
        <v>0.70772100000000004</v>
      </c>
      <c r="C187" s="867">
        <v>0.68547999999999998</v>
      </c>
      <c r="D187" s="867">
        <v>1.651942</v>
      </c>
      <c r="E187" s="867">
        <v>0.471833</v>
      </c>
      <c r="F187" s="867">
        <v>0.79786100000000004</v>
      </c>
      <c r="G187" s="867">
        <v>2.5510660000000001</v>
      </c>
      <c r="H187" s="868">
        <v>0.69278600000000001</v>
      </c>
      <c r="I187" s="868">
        <v>1.4174800000000001</v>
      </c>
      <c r="J187" s="868">
        <v>1.225584</v>
      </c>
    </row>
    <row r="188" spans="1:10">
      <c r="A188" s="869" t="s">
        <v>915</v>
      </c>
      <c r="B188" s="870">
        <v>16.873996000000002</v>
      </c>
      <c r="C188" s="870">
        <v>8.8626149999999999</v>
      </c>
      <c r="D188" s="870">
        <v>9.0961780000000001</v>
      </c>
      <c r="E188" s="870">
        <v>14.075475000000001</v>
      </c>
      <c r="F188" s="870">
        <v>29.814833</v>
      </c>
      <c r="G188" s="870">
        <v>12.477214999999999</v>
      </c>
      <c r="H188" s="871">
        <v>11.494515</v>
      </c>
      <c r="I188" s="871">
        <v>15.210756999999999</v>
      </c>
      <c r="J188" s="871">
        <v>14.226710000000001</v>
      </c>
    </row>
    <row r="189" spans="1:10">
      <c r="A189" s="876" t="s">
        <v>916</v>
      </c>
      <c r="B189" s="877">
        <f>B137+B141+B146+B153+B157+B161+B168+B171+B178+B183+B188</f>
        <v>298.99991599999998</v>
      </c>
      <c r="C189" s="877">
        <f t="shared" ref="C189:J189" si="5">C137+C141+C146+C153+C157+C161+C168+C171+C178+C183+C188</f>
        <v>291.562003</v>
      </c>
      <c r="D189" s="877">
        <f t="shared" si="5"/>
        <v>287.88979899999998</v>
      </c>
      <c r="E189" s="877">
        <f t="shared" si="5"/>
        <v>318.04239999999999</v>
      </c>
      <c r="F189" s="877">
        <f t="shared" si="5"/>
        <v>352.60646100000002</v>
      </c>
      <c r="G189" s="877">
        <f t="shared" si="5"/>
        <v>323.34115400000002</v>
      </c>
      <c r="H189" s="877">
        <f t="shared" si="5"/>
        <v>294.00550699999997</v>
      </c>
      <c r="I189" s="877">
        <f t="shared" si="5"/>
        <v>318.95284499999997</v>
      </c>
      <c r="J189" s="877">
        <f t="shared" si="5"/>
        <v>312.34688800000004</v>
      </c>
    </row>
    <row r="190" spans="1:10">
      <c r="A190" s="878" t="s">
        <v>932</v>
      </c>
      <c r="B190" s="3"/>
      <c r="C190" s="3"/>
      <c r="D190" s="257"/>
      <c r="E190" s="3"/>
      <c r="F190" s="3"/>
      <c r="G190" s="257"/>
      <c r="H190" s="3"/>
      <c r="I190" s="3"/>
      <c r="J190" s="3"/>
    </row>
    <row r="191" spans="1:10">
      <c r="A191" s="878" t="s">
        <v>377</v>
      </c>
      <c r="B191" s="3"/>
      <c r="C191" s="3"/>
      <c r="D191" s="257"/>
      <c r="E191" s="3"/>
      <c r="F191" s="3"/>
      <c r="G191" s="257"/>
      <c r="H191" s="3"/>
      <c r="I191" s="3"/>
      <c r="J191" s="3"/>
    </row>
    <row r="192" spans="1:10">
      <c r="A192" s="303" t="s">
        <v>918</v>
      </c>
      <c r="B192" s="3"/>
      <c r="C192" s="3"/>
      <c r="D192" s="257"/>
      <c r="E192" s="3"/>
      <c r="F192" s="3"/>
      <c r="G192" s="257"/>
      <c r="H192" s="3"/>
      <c r="I192" s="3"/>
      <c r="J192" s="3"/>
    </row>
    <row r="194" spans="1:10">
      <c r="A194" s="932" t="s">
        <v>922</v>
      </c>
      <c r="B194" s="933"/>
      <c r="C194" s="933"/>
      <c r="D194" s="933"/>
      <c r="E194" s="933"/>
      <c r="F194" s="933"/>
      <c r="G194" s="933"/>
      <c r="H194" s="933"/>
      <c r="I194" s="933"/>
      <c r="J194" s="934"/>
    </row>
  </sheetData>
  <mergeCells count="1">
    <mergeCell ref="A194:J194"/>
  </mergeCells>
  <pageMargins left="0.70866141732283472" right="0.70866141732283472" top="0.74803149606299213" bottom="0.74803149606299213" header="0.31496062992125984" footer="0.31496062992125984"/>
  <pageSetup paperSize="9" scale="55" firstPageNumber="85" fitToHeight="0" orientation="landscape" useFirstPageNumber="1" r:id="rId1"/>
  <headerFooter>
    <oddHeader>&amp;RLes finances des communes en 2017</oddHeader>
    <oddFooter>&amp;LDirection générale des Collectivités locales / DESL&amp;C&amp;P&amp;RMise en ligne  : mars 2019</oddFooter>
  </headerFooter>
  <rowBreaks count="2" manualBreakCount="2">
    <brk id="64" max="9" man="1"/>
    <brk id="128" max="9" man="1"/>
  </row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D46"/>
  <sheetViews>
    <sheetView zoomScaleNormal="100" zoomScaleSheetLayoutView="100" workbookViewId="0">
      <selection activeCell="C3" sqref="C3"/>
    </sheetView>
  </sheetViews>
  <sheetFormatPr baseColWidth="10" defaultRowHeight="12.75"/>
  <cols>
    <col min="1" max="1" width="46.85546875" customWidth="1"/>
    <col min="2" max="2" width="13.5703125" customWidth="1"/>
    <col min="3" max="4" width="14.7109375" customWidth="1"/>
    <col min="5" max="5" width="13.7109375" customWidth="1"/>
    <col min="6" max="7" width="14.7109375" customWidth="1"/>
    <col min="8" max="8" width="13.5703125" customWidth="1"/>
    <col min="9" max="10" width="14.7109375" customWidth="1"/>
    <col min="12" max="12" width="12.42578125" bestFit="1" customWidth="1"/>
  </cols>
  <sheetData>
    <row r="1" spans="1:30" ht="21">
      <c r="A1" s="10" t="s">
        <v>693</v>
      </c>
    </row>
    <row r="2" spans="1:30" ht="18">
      <c r="A2" s="10"/>
    </row>
    <row r="3" spans="1:30" ht="18">
      <c r="A3" s="10"/>
    </row>
    <row r="4" spans="1:30">
      <c r="A4" s="69" t="s">
        <v>690</v>
      </c>
    </row>
    <row r="5" spans="1:30" ht="13.5" thickBot="1"/>
    <row r="6" spans="1:30" ht="14.25">
      <c r="A6" s="215"/>
      <c r="B6" s="913" t="s">
        <v>486</v>
      </c>
      <c r="C6" s="914"/>
      <c r="D6" s="915"/>
      <c r="E6" s="910" t="s">
        <v>287</v>
      </c>
      <c r="F6" s="911"/>
      <c r="G6" s="912"/>
      <c r="H6" s="911" t="s">
        <v>487</v>
      </c>
      <c r="I6" s="911"/>
      <c r="J6" s="912"/>
    </row>
    <row r="7" spans="1:30">
      <c r="A7" s="216"/>
      <c r="B7" s="561"/>
      <c r="C7" s="562"/>
      <c r="D7" s="563"/>
      <c r="E7" s="561"/>
      <c r="F7" s="562"/>
      <c r="G7" s="563"/>
      <c r="H7" s="561"/>
      <c r="I7" s="562"/>
      <c r="J7" s="563"/>
    </row>
    <row r="8" spans="1:30">
      <c r="A8" s="216"/>
      <c r="B8" s="564" t="s">
        <v>76</v>
      </c>
      <c r="C8" s="565" t="s">
        <v>24</v>
      </c>
      <c r="D8" s="566" t="s">
        <v>24</v>
      </c>
      <c r="E8" s="564" t="s">
        <v>76</v>
      </c>
      <c r="F8" s="565" t="s">
        <v>24</v>
      </c>
      <c r="G8" s="566" t="s">
        <v>24</v>
      </c>
      <c r="H8" s="564" t="s">
        <v>76</v>
      </c>
      <c r="I8" s="565" t="s">
        <v>24</v>
      </c>
      <c r="J8" s="566" t="s">
        <v>24</v>
      </c>
    </row>
    <row r="9" spans="1:30">
      <c r="A9" s="216" t="s">
        <v>75</v>
      </c>
      <c r="B9" s="564" t="s">
        <v>77</v>
      </c>
      <c r="C9" s="565" t="s">
        <v>130</v>
      </c>
      <c r="D9" s="566" t="s">
        <v>323</v>
      </c>
      <c r="E9" s="564" t="s">
        <v>77</v>
      </c>
      <c r="F9" s="565" t="s">
        <v>130</v>
      </c>
      <c r="G9" s="566" t="s">
        <v>323</v>
      </c>
      <c r="H9" s="564" t="s">
        <v>77</v>
      </c>
      <c r="I9" s="565" t="s">
        <v>130</v>
      </c>
      <c r="J9" s="566" t="s">
        <v>323</v>
      </c>
    </row>
    <row r="10" spans="1:30">
      <c r="A10" s="216"/>
      <c r="B10" s="564" t="s">
        <v>128</v>
      </c>
      <c r="C10" s="565" t="s">
        <v>326</v>
      </c>
      <c r="D10" s="566" t="s">
        <v>324</v>
      </c>
      <c r="E10" s="564" t="s">
        <v>128</v>
      </c>
      <c r="F10" s="565" t="s">
        <v>326</v>
      </c>
      <c r="G10" s="566" t="s">
        <v>324</v>
      </c>
      <c r="H10" s="564" t="s">
        <v>128</v>
      </c>
      <c r="I10" s="565" t="s">
        <v>326</v>
      </c>
      <c r="J10" s="566" t="s">
        <v>324</v>
      </c>
    </row>
    <row r="11" spans="1:30">
      <c r="A11" s="217"/>
      <c r="B11" s="567" t="s">
        <v>129</v>
      </c>
      <c r="C11" s="568" t="s">
        <v>78</v>
      </c>
      <c r="D11" s="568" t="s">
        <v>325</v>
      </c>
      <c r="E11" s="567" t="s">
        <v>129</v>
      </c>
      <c r="F11" s="568" t="s">
        <v>78</v>
      </c>
      <c r="G11" s="568" t="s">
        <v>325</v>
      </c>
      <c r="H11" s="567" t="s">
        <v>129</v>
      </c>
      <c r="I11" s="568" t="s">
        <v>78</v>
      </c>
      <c r="J11" s="569" t="s">
        <v>325</v>
      </c>
    </row>
    <row r="12" spans="1:30">
      <c r="A12" s="197" t="s">
        <v>125</v>
      </c>
      <c r="B12" s="835" t="s">
        <v>110</v>
      </c>
      <c r="C12" s="836" t="s">
        <v>110</v>
      </c>
      <c r="D12" s="837" t="s">
        <v>110</v>
      </c>
      <c r="E12" s="437">
        <v>3201</v>
      </c>
      <c r="F12" s="438">
        <v>207.66</v>
      </c>
      <c r="G12" s="439">
        <f>F12*1000/E12</f>
        <v>64.873477038425492</v>
      </c>
      <c r="H12" s="440">
        <f>E12</f>
        <v>3201</v>
      </c>
      <c r="I12" s="836">
        <f>F12</f>
        <v>207.66</v>
      </c>
      <c r="J12" s="837">
        <f>I12*1000/H12</f>
        <v>64.873477038425492</v>
      </c>
    </row>
    <row r="13" spans="1:30" s="194" customFormat="1">
      <c r="A13" s="198" t="s">
        <v>124</v>
      </c>
      <c r="B13" s="441">
        <v>3</v>
      </c>
      <c r="C13" s="766">
        <v>0.42699999999999999</v>
      </c>
      <c r="D13" s="442">
        <f>C13*1000/B13</f>
        <v>142.33333333333334</v>
      </c>
      <c r="E13" s="441">
        <v>5486</v>
      </c>
      <c r="F13" s="443">
        <v>808.77300000000002</v>
      </c>
      <c r="G13" s="442">
        <f t="shared" ref="G13:G25" si="0">F13*1000/E13</f>
        <v>147.42489974480495</v>
      </c>
      <c r="H13" s="444">
        <f t="shared" ref="H13:H25" si="1">B13+E13</f>
        <v>5489</v>
      </c>
      <c r="I13" s="443">
        <f>C13+F13</f>
        <v>809.2</v>
      </c>
      <c r="J13" s="442">
        <f>I13*1000/H13</f>
        <v>147.42211696119512</v>
      </c>
      <c r="K13"/>
      <c r="L13"/>
      <c r="M13"/>
      <c r="N13"/>
      <c r="O13"/>
      <c r="P13"/>
      <c r="Q13"/>
      <c r="R13"/>
      <c r="S13"/>
      <c r="T13"/>
      <c r="U13"/>
      <c r="V13"/>
      <c r="W13"/>
      <c r="X13"/>
      <c r="Y13"/>
      <c r="Z13"/>
      <c r="AA13"/>
      <c r="AB13"/>
      <c r="AC13"/>
      <c r="AD13"/>
    </row>
    <row r="14" spans="1:30">
      <c r="A14" s="197" t="s">
        <v>123</v>
      </c>
      <c r="B14" s="835" t="s">
        <v>110</v>
      </c>
      <c r="C14" s="836" t="s">
        <v>110</v>
      </c>
      <c r="D14" s="837" t="s">
        <v>110</v>
      </c>
      <c r="E14" s="437">
        <v>9851</v>
      </c>
      <c r="F14" s="438">
        <v>3210.777</v>
      </c>
      <c r="G14" s="439">
        <f t="shared" si="0"/>
        <v>325.93411836361793</v>
      </c>
      <c r="H14" s="440">
        <f>E14</f>
        <v>9851</v>
      </c>
      <c r="I14" s="438">
        <f>F14</f>
        <v>3210.777</v>
      </c>
      <c r="J14" s="439">
        <f>I14*1000/H14</f>
        <v>325.93411836361793</v>
      </c>
    </row>
    <row r="15" spans="1:30">
      <c r="A15" s="199" t="s">
        <v>79</v>
      </c>
      <c r="B15" s="445">
        <v>15</v>
      </c>
      <c r="C15" s="446">
        <v>21.94</v>
      </c>
      <c r="D15" s="447">
        <f t="shared" ref="D15:D25" si="2">C15*1000/B15</f>
        <v>1462.6666666666667</v>
      </c>
      <c r="E15" s="469">
        <v>11435</v>
      </c>
      <c r="F15" s="446">
        <v>11252.87</v>
      </c>
      <c r="G15" s="447">
        <f t="shared" si="0"/>
        <v>984.07258417140361</v>
      </c>
      <c r="H15" s="448">
        <f t="shared" si="1"/>
        <v>11450</v>
      </c>
      <c r="I15" s="446">
        <f t="shared" ref="I15:I25" si="3">C15+F15</f>
        <v>11274.810000000001</v>
      </c>
      <c r="J15" s="447">
        <f t="shared" ref="J15:J25" si="4">I15*1000/H15</f>
        <v>984.69956331877745</v>
      </c>
    </row>
    <row r="16" spans="1:30">
      <c r="A16" s="200" t="s">
        <v>80</v>
      </c>
      <c r="B16" s="437">
        <v>5</v>
      </c>
      <c r="C16" s="438">
        <v>14.834</v>
      </c>
      <c r="D16" s="439">
        <f t="shared" si="2"/>
        <v>2966.8</v>
      </c>
      <c r="E16" s="436">
        <v>2258</v>
      </c>
      <c r="F16" s="438">
        <v>5935.84</v>
      </c>
      <c r="G16" s="439">
        <f t="shared" si="0"/>
        <v>2628.8042515500442</v>
      </c>
      <c r="H16" s="440">
        <f t="shared" si="1"/>
        <v>2263</v>
      </c>
      <c r="I16" s="438">
        <f t="shared" si="3"/>
        <v>5950.674</v>
      </c>
      <c r="J16" s="439">
        <f t="shared" si="4"/>
        <v>2629.5510384445424</v>
      </c>
    </row>
    <row r="17" spans="1:30">
      <c r="A17" s="199" t="s">
        <v>81</v>
      </c>
      <c r="B17" s="445">
        <v>10</v>
      </c>
      <c r="C17" s="446">
        <v>41.268999999999998</v>
      </c>
      <c r="D17" s="447">
        <f t="shared" si="2"/>
        <v>4126.8999999999996</v>
      </c>
      <c r="E17" s="445">
        <v>951</v>
      </c>
      <c r="F17" s="446">
        <v>3970.9209999999998</v>
      </c>
      <c r="G17" s="447">
        <f t="shared" si="0"/>
        <v>4175.5215562565718</v>
      </c>
      <c r="H17" s="448">
        <f t="shared" si="1"/>
        <v>961</v>
      </c>
      <c r="I17" s="446">
        <f t="shared" si="3"/>
        <v>4012.1899999999996</v>
      </c>
      <c r="J17" s="447">
        <f t="shared" si="4"/>
        <v>4175.0156087408941</v>
      </c>
    </row>
    <row r="18" spans="1:30">
      <c r="A18" s="200" t="s">
        <v>82</v>
      </c>
      <c r="B18" s="437">
        <v>37</v>
      </c>
      <c r="C18" s="438">
        <v>267.13299999999998</v>
      </c>
      <c r="D18" s="439">
        <f t="shared" si="2"/>
        <v>7219.8108108108108</v>
      </c>
      <c r="E18" s="437">
        <v>1147</v>
      </c>
      <c r="F18" s="438">
        <v>7933.5969999999998</v>
      </c>
      <c r="G18" s="439">
        <f t="shared" si="0"/>
        <v>6916.8238884045331</v>
      </c>
      <c r="H18" s="440">
        <f t="shared" si="1"/>
        <v>1184</v>
      </c>
      <c r="I18" s="438">
        <f t="shared" si="3"/>
        <v>8200.73</v>
      </c>
      <c r="J18" s="439">
        <f t="shared" si="4"/>
        <v>6926.29222972973</v>
      </c>
    </row>
    <row r="19" spans="1:30" s="194" customFormat="1">
      <c r="A19" s="201" t="s">
        <v>119</v>
      </c>
      <c r="B19" s="449">
        <v>28</v>
      </c>
      <c r="C19" s="450">
        <v>375.73099999999999</v>
      </c>
      <c r="D19" s="451">
        <f t="shared" si="2"/>
        <v>13418.964285714286</v>
      </c>
      <c r="E19" s="449">
        <v>518</v>
      </c>
      <c r="F19" s="450">
        <v>7115.71</v>
      </c>
      <c r="G19" s="451">
        <f t="shared" si="0"/>
        <v>13736.891891891892</v>
      </c>
      <c r="H19" s="452">
        <f t="shared" si="1"/>
        <v>546</v>
      </c>
      <c r="I19" s="450">
        <f t="shared" si="3"/>
        <v>7491.4409999999998</v>
      </c>
      <c r="J19" s="451">
        <f t="shared" si="4"/>
        <v>13720.587912087913</v>
      </c>
      <c r="K19"/>
      <c r="L19"/>
      <c r="M19"/>
      <c r="N19"/>
      <c r="O19"/>
      <c r="P19"/>
      <c r="Q19"/>
      <c r="R19"/>
      <c r="S19"/>
      <c r="T19"/>
      <c r="U19"/>
      <c r="V19"/>
      <c r="W19"/>
      <c r="X19"/>
      <c r="Y19"/>
      <c r="Z19"/>
      <c r="AA19"/>
      <c r="AB19"/>
      <c r="AC19"/>
      <c r="AD19"/>
    </row>
    <row r="20" spans="1:30" s="194" customFormat="1">
      <c r="A20" s="202" t="s">
        <v>120</v>
      </c>
      <c r="B20" s="453">
        <v>21</v>
      </c>
      <c r="C20" s="454">
        <v>622.28200000000004</v>
      </c>
      <c r="D20" s="455">
        <f t="shared" si="2"/>
        <v>29632.476190476191</v>
      </c>
      <c r="E20" s="453">
        <v>318</v>
      </c>
      <c r="F20" s="454">
        <v>9686.7029999999995</v>
      </c>
      <c r="G20" s="455">
        <f t="shared" si="0"/>
        <v>30461.330188679247</v>
      </c>
      <c r="H20" s="456">
        <f t="shared" si="1"/>
        <v>339</v>
      </c>
      <c r="I20" s="454">
        <f t="shared" si="3"/>
        <v>10308.984999999999</v>
      </c>
      <c r="J20" s="455">
        <f t="shared" si="4"/>
        <v>30409.985250737456</v>
      </c>
      <c r="K20"/>
      <c r="L20"/>
      <c r="M20"/>
      <c r="N20"/>
      <c r="O20"/>
      <c r="P20"/>
      <c r="Q20"/>
      <c r="R20"/>
      <c r="S20"/>
      <c r="T20"/>
      <c r="U20"/>
      <c r="V20"/>
      <c r="W20"/>
      <c r="X20"/>
      <c r="Y20"/>
      <c r="Z20"/>
      <c r="AA20"/>
      <c r="AB20"/>
      <c r="AC20"/>
      <c r="AD20"/>
    </row>
    <row r="21" spans="1:30" s="194" customFormat="1">
      <c r="A21" s="201" t="s">
        <v>121</v>
      </c>
      <c r="B21" s="449">
        <v>8</v>
      </c>
      <c r="C21" s="450">
        <v>525.72699999999998</v>
      </c>
      <c r="D21" s="451">
        <f t="shared" si="2"/>
        <v>65715.875</v>
      </c>
      <c r="E21" s="449">
        <v>80</v>
      </c>
      <c r="F21" s="470">
        <v>5331.1450000000004</v>
      </c>
      <c r="G21" s="451">
        <f t="shared" si="0"/>
        <v>66639.3125</v>
      </c>
      <c r="H21" s="452">
        <f t="shared" si="1"/>
        <v>88</v>
      </c>
      <c r="I21" s="450">
        <f t="shared" si="3"/>
        <v>5856.8720000000003</v>
      </c>
      <c r="J21" s="451">
        <f t="shared" si="4"/>
        <v>66555.363636363632</v>
      </c>
      <c r="K21"/>
      <c r="L21"/>
      <c r="M21"/>
      <c r="N21"/>
      <c r="O21"/>
      <c r="P21"/>
      <c r="Q21"/>
      <c r="R21"/>
      <c r="S21"/>
      <c r="T21"/>
      <c r="U21"/>
      <c r="V21"/>
      <c r="W21"/>
      <c r="X21"/>
      <c r="Y21"/>
      <c r="Z21"/>
      <c r="AA21"/>
      <c r="AB21"/>
      <c r="AC21"/>
      <c r="AD21"/>
    </row>
    <row r="22" spans="1:30">
      <c r="A22" s="202" t="s">
        <v>122</v>
      </c>
      <c r="B22" s="453">
        <v>2</v>
      </c>
      <c r="C22" s="454">
        <v>252.208</v>
      </c>
      <c r="D22" s="455">
        <f t="shared" si="2"/>
        <v>126104</v>
      </c>
      <c r="E22" s="453">
        <v>40</v>
      </c>
      <c r="F22" s="454">
        <v>9999.5409999999993</v>
      </c>
      <c r="G22" s="455">
        <f t="shared" si="0"/>
        <v>249988.52499999999</v>
      </c>
      <c r="H22" s="456">
        <f t="shared" si="1"/>
        <v>42</v>
      </c>
      <c r="I22" s="454">
        <f t="shared" si="3"/>
        <v>10251.749</v>
      </c>
      <c r="J22" s="455">
        <f t="shared" si="4"/>
        <v>244089.26190476189</v>
      </c>
    </row>
    <row r="23" spans="1:30">
      <c r="A23" s="570" t="s">
        <v>83</v>
      </c>
      <c r="B23" s="571">
        <v>70</v>
      </c>
      <c r="C23" s="572">
        <v>345.60300000000001</v>
      </c>
      <c r="D23" s="573">
        <f t="shared" si="2"/>
        <v>4937.1857142857143</v>
      </c>
      <c r="E23" s="571">
        <v>34329</v>
      </c>
      <c r="F23" s="572">
        <v>33320.438000000002</v>
      </c>
      <c r="G23" s="573">
        <f t="shared" si="0"/>
        <v>970.62069969996219</v>
      </c>
      <c r="H23" s="574">
        <f t="shared" si="1"/>
        <v>34399</v>
      </c>
      <c r="I23" s="572">
        <f t="shared" si="3"/>
        <v>33666.041000000005</v>
      </c>
      <c r="J23" s="573">
        <f t="shared" si="4"/>
        <v>978.69243291956184</v>
      </c>
    </row>
    <row r="24" spans="1:30">
      <c r="A24" s="575" t="s">
        <v>483</v>
      </c>
      <c r="B24" s="576">
        <v>59</v>
      </c>
      <c r="C24" s="577">
        <v>1775.9480000000001</v>
      </c>
      <c r="D24" s="578">
        <f t="shared" si="2"/>
        <v>30100.813559322032</v>
      </c>
      <c r="E24" s="576">
        <v>956</v>
      </c>
      <c r="F24" s="577">
        <v>32133.098999999998</v>
      </c>
      <c r="G24" s="578">
        <f t="shared" si="0"/>
        <v>33612.028242677821</v>
      </c>
      <c r="H24" s="579">
        <f t="shared" si="1"/>
        <v>1015</v>
      </c>
      <c r="I24" s="577">
        <f t="shared" si="3"/>
        <v>33909.046999999999</v>
      </c>
      <c r="J24" s="578">
        <f t="shared" si="4"/>
        <v>33407.928078817735</v>
      </c>
    </row>
    <row r="25" spans="1:30" ht="13.5" thickBot="1">
      <c r="A25" s="580" t="s">
        <v>126</v>
      </c>
      <c r="B25" s="581">
        <v>129</v>
      </c>
      <c r="C25" s="582">
        <v>2121.5509999999999</v>
      </c>
      <c r="D25" s="583">
        <f t="shared" si="2"/>
        <v>16446.131782945737</v>
      </c>
      <c r="E25" s="581">
        <v>35285</v>
      </c>
      <c r="F25" s="582">
        <v>65453.536999999997</v>
      </c>
      <c r="G25" s="583">
        <f t="shared" si="0"/>
        <v>1854.9960889896556</v>
      </c>
      <c r="H25" s="584">
        <f t="shared" si="1"/>
        <v>35414</v>
      </c>
      <c r="I25" s="582">
        <f t="shared" si="3"/>
        <v>67575.088000000003</v>
      </c>
      <c r="J25" s="583">
        <f t="shared" si="4"/>
        <v>1908.1461568871068</v>
      </c>
    </row>
    <row r="26" spans="1:30">
      <c r="A26" s="195" t="s">
        <v>444</v>
      </c>
      <c r="B26" s="3"/>
      <c r="C26" s="3"/>
      <c r="D26" s="3"/>
      <c r="G26" s="187"/>
      <c r="J26" s="187"/>
    </row>
    <row r="27" spans="1:30">
      <c r="A27" s="195" t="s">
        <v>322</v>
      </c>
      <c r="B27" s="3"/>
      <c r="C27" s="3"/>
      <c r="D27" s="3"/>
      <c r="G27" s="187"/>
      <c r="J27" s="187"/>
    </row>
    <row r="28" spans="1:30">
      <c r="A28" s="9" t="s">
        <v>422</v>
      </c>
    </row>
    <row r="29" spans="1:30">
      <c r="A29" s="203" t="s">
        <v>946</v>
      </c>
      <c r="B29" s="196"/>
      <c r="C29" s="196"/>
      <c r="D29" s="196"/>
      <c r="E29" s="196"/>
      <c r="F29" s="196"/>
      <c r="G29" s="196"/>
      <c r="H29" s="196"/>
      <c r="I29" s="196"/>
      <c r="J29" s="196"/>
    </row>
    <row r="30" spans="1:30">
      <c r="A30" s="203" t="s">
        <v>691</v>
      </c>
    </row>
    <row r="31" spans="1:30">
      <c r="A31" s="195"/>
    </row>
    <row r="46" spans="1:1">
      <c r="A46" t="s">
        <v>692</v>
      </c>
    </row>
  </sheetData>
  <mergeCells count="3">
    <mergeCell ref="E6:G6"/>
    <mergeCell ref="B6:D6"/>
    <mergeCell ref="H6:J6"/>
  </mergeCells>
  <phoneticPr fontId="2" type="noConversion"/>
  <pageMargins left="0.59055118110236227" right="0.59055118110236227" top="1.4173228346456694" bottom="0.98425196850393704" header="0.27559055118110237" footer="0.31496062992125984"/>
  <pageSetup paperSize="9" scale="76" firstPageNumber="4" orientation="landscape" useFirstPageNumber="1" r:id="rId1"/>
  <headerFooter alignWithMargins="0">
    <oddHeader>&amp;R&amp;12Les finances des communes en 2017</oddHeader>
    <oddFooter>&amp;L&amp;12Direction Générale des Collectivités Locales / DESL&amp;C&amp;12 2&amp;RMise en ligne : mars 2019</oddFooter>
  </headerFooter>
</worksheet>
</file>

<file path=xl/worksheets/sheet30.xml><?xml version="1.0" encoding="utf-8"?>
<worksheet xmlns="http://schemas.openxmlformats.org/spreadsheetml/2006/main" xmlns:r="http://schemas.openxmlformats.org/officeDocument/2006/relationships">
  <sheetPr>
    <tabColor rgb="FF00B050"/>
    <pageSetUpPr fitToPage="1"/>
  </sheetPr>
  <dimension ref="A1:L194"/>
  <sheetViews>
    <sheetView zoomScaleNormal="100" workbookViewId="0">
      <selection activeCell="B3" sqref="B3"/>
    </sheetView>
  </sheetViews>
  <sheetFormatPr baseColWidth="10" defaultRowHeight="12.75"/>
  <cols>
    <col min="1" max="1" width="78.5703125" customWidth="1"/>
    <col min="2" max="10" width="17.28515625" customWidth="1"/>
    <col min="12" max="12" width="12" bestFit="1" customWidth="1"/>
  </cols>
  <sheetData>
    <row r="1" spans="1:10" ht="18">
      <c r="A1" s="10" t="s">
        <v>935</v>
      </c>
    </row>
    <row r="2" spans="1:10" ht="18">
      <c r="A2" s="10"/>
    </row>
    <row r="3" spans="1:10" ht="16.5">
      <c r="A3" s="109" t="s">
        <v>936</v>
      </c>
    </row>
    <row r="4" spans="1:10" ht="13.5" thickBot="1">
      <c r="A4" s="243"/>
      <c r="J4" s="721" t="s">
        <v>864</v>
      </c>
    </row>
    <row r="5" spans="1:10">
      <c r="A5" s="242" t="s">
        <v>937</v>
      </c>
      <c r="B5" s="842" t="s">
        <v>45</v>
      </c>
      <c r="C5" s="842" t="s">
        <v>46</v>
      </c>
      <c r="D5" s="842" t="s">
        <v>137</v>
      </c>
      <c r="E5" s="842" t="s">
        <v>138</v>
      </c>
      <c r="F5" s="842" t="s">
        <v>139</v>
      </c>
      <c r="G5" s="843">
        <v>100000</v>
      </c>
      <c r="H5" s="844" t="s">
        <v>276</v>
      </c>
      <c r="I5" s="844" t="s">
        <v>275</v>
      </c>
      <c r="J5" s="844" t="s">
        <v>266</v>
      </c>
    </row>
    <row r="6" spans="1:10">
      <c r="A6" s="241"/>
      <c r="B6" s="845" t="s">
        <v>47</v>
      </c>
      <c r="C6" s="845" t="s">
        <v>47</v>
      </c>
      <c r="D6" s="845" t="s">
        <v>47</v>
      </c>
      <c r="E6" s="845" t="s">
        <v>47</v>
      </c>
      <c r="F6" s="845" t="s">
        <v>47</v>
      </c>
      <c r="G6" s="845" t="s">
        <v>50</v>
      </c>
      <c r="H6" s="846" t="s">
        <v>866</v>
      </c>
      <c r="I6" s="846" t="s">
        <v>156</v>
      </c>
      <c r="J6" s="846" t="s">
        <v>160</v>
      </c>
    </row>
    <row r="7" spans="1:10" ht="13.5" thickBot="1">
      <c r="A7" s="244"/>
      <c r="B7" s="847" t="s">
        <v>53</v>
      </c>
      <c r="C7" s="847" t="s">
        <v>49</v>
      </c>
      <c r="D7" s="847" t="s">
        <v>140</v>
      </c>
      <c r="E7" s="847" t="s">
        <v>141</v>
      </c>
      <c r="F7" s="847" t="s">
        <v>142</v>
      </c>
      <c r="G7" s="847" t="s">
        <v>143</v>
      </c>
      <c r="H7" s="848" t="s">
        <v>156</v>
      </c>
      <c r="I7" s="848" t="s">
        <v>143</v>
      </c>
      <c r="J7" s="848" t="s">
        <v>867</v>
      </c>
    </row>
    <row r="9" spans="1:10">
      <c r="A9" s="849" t="s">
        <v>868</v>
      </c>
      <c r="B9" s="850">
        <v>1629.5266810000001</v>
      </c>
      <c r="C9" s="850">
        <v>3293.6839220000002</v>
      </c>
      <c r="D9" s="850">
        <v>2962.7943919999998</v>
      </c>
      <c r="E9" s="850">
        <v>4442.2555380000003</v>
      </c>
      <c r="F9" s="850">
        <v>2608.7987880000001</v>
      </c>
      <c r="G9" s="850">
        <v>4064.372398</v>
      </c>
      <c r="H9" s="851">
        <v>4923.2106030000004</v>
      </c>
      <c r="I9" s="851">
        <v>14078.221116000001</v>
      </c>
      <c r="J9" s="851">
        <v>19001.431719</v>
      </c>
    </row>
    <row r="10" spans="1:10">
      <c r="A10" s="852" t="s">
        <v>869</v>
      </c>
      <c r="B10" s="853">
        <v>1381.665874</v>
      </c>
      <c r="C10" s="853">
        <v>2945.5707149999998</v>
      </c>
      <c r="D10" s="853">
        <v>2836.0623810000002</v>
      </c>
      <c r="E10" s="853">
        <v>4271.4428150000003</v>
      </c>
      <c r="F10" s="853">
        <v>2536.0771949999998</v>
      </c>
      <c r="G10" s="853">
        <v>3919.485279</v>
      </c>
      <c r="H10" s="344">
        <v>4327.2365900000004</v>
      </c>
      <c r="I10" s="344">
        <v>13563.06767</v>
      </c>
      <c r="J10" s="344">
        <v>17890.304260000001</v>
      </c>
    </row>
    <row r="11" spans="1:10">
      <c r="A11" s="854" t="s">
        <v>870</v>
      </c>
      <c r="B11" s="855">
        <v>45.890416999999999</v>
      </c>
      <c r="C11" s="855">
        <v>94.930122999999995</v>
      </c>
      <c r="D11" s="855">
        <v>100.759885</v>
      </c>
      <c r="E11" s="855">
        <v>118.696263</v>
      </c>
      <c r="F11" s="855">
        <v>67.573639999999997</v>
      </c>
      <c r="G11" s="855">
        <v>119.421127</v>
      </c>
      <c r="H11" s="856">
        <v>140.82053999999999</v>
      </c>
      <c r="I11" s="856">
        <v>406.45091500000001</v>
      </c>
      <c r="J11" s="856">
        <v>547.27145499999995</v>
      </c>
    </row>
    <row r="12" spans="1:10">
      <c r="A12" s="852" t="s">
        <v>871</v>
      </c>
      <c r="B12" s="853">
        <v>0.41607699999999997</v>
      </c>
      <c r="C12" s="853">
        <v>2.4043359999999998</v>
      </c>
      <c r="D12" s="853">
        <v>3.993843</v>
      </c>
      <c r="E12" s="853">
        <v>7.0270200000000003</v>
      </c>
      <c r="F12" s="853">
        <v>5.1490970000000003</v>
      </c>
      <c r="G12" s="853">
        <v>25.336652000000001</v>
      </c>
      <c r="H12" s="344">
        <v>2.8204129999999998</v>
      </c>
      <c r="I12" s="344">
        <v>41.506610999999999</v>
      </c>
      <c r="J12" s="344">
        <v>44.327024000000002</v>
      </c>
    </row>
    <row r="13" spans="1:10" s="8" customFormat="1">
      <c r="A13" s="857" t="s">
        <v>872</v>
      </c>
      <c r="B13" s="858">
        <v>140.33469099999999</v>
      </c>
      <c r="C13" s="858">
        <v>329.03038500000002</v>
      </c>
      <c r="D13" s="858">
        <v>379.882656</v>
      </c>
      <c r="E13" s="858">
        <v>587.49431600000003</v>
      </c>
      <c r="F13" s="858">
        <v>438.44240000000002</v>
      </c>
      <c r="G13" s="858">
        <v>719.68077600000004</v>
      </c>
      <c r="H13" s="859">
        <v>469.36507599999999</v>
      </c>
      <c r="I13" s="859">
        <v>2125.5001470000002</v>
      </c>
      <c r="J13" s="859">
        <v>2594.8652229999998</v>
      </c>
    </row>
    <row r="14" spans="1:10">
      <c r="A14" s="852" t="s">
        <v>873</v>
      </c>
      <c r="B14" s="853">
        <v>74.367071999999993</v>
      </c>
      <c r="C14" s="853">
        <v>189.54420400000001</v>
      </c>
      <c r="D14" s="853">
        <v>252.736198</v>
      </c>
      <c r="E14" s="853">
        <v>385.76912499999997</v>
      </c>
      <c r="F14" s="853">
        <v>260.78855499999997</v>
      </c>
      <c r="G14" s="853">
        <v>454.89514400000002</v>
      </c>
      <c r="H14" s="344">
        <v>263.91127599999999</v>
      </c>
      <c r="I14" s="344">
        <v>1354.189022</v>
      </c>
      <c r="J14" s="344">
        <v>1618.1002980000001</v>
      </c>
    </row>
    <row r="15" spans="1:10">
      <c r="A15" s="854" t="s">
        <v>874</v>
      </c>
      <c r="B15" s="855">
        <v>39.922845000000002</v>
      </c>
      <c r="C15" s="855">
        <v>91.496908000000005</v>
      </c>
      <c r="D15" s="855">
        <v>104.130741</v>
      </c>
      <c r="E15" s="855">
        <v>163.115498</v>
      </c>
      <c r="F15" s="855">
        <v>130.88929099999999</v>
      </c>
      <c r="G15" s="855">
        <v>212.72229300000001</v>
      </c>
      <c r="H15" s="856">
        <v>131.41975299999999</v>
      </c>
      <c r="I15" s="856">
        <v>610.85782300000005</v>
      </c>
      <c r="J15" s="856">
        <v>742.27757599999995</v>
      </c>
    </row>
    <row r="16" spans="1:10">
      <c r="A16" s="852" t="s">
        <v>875</v>
      </c>
      <c r="B16" s="853">
        <v>6.2243690000000003</v>
      </c>
      <c r="C16" s="853">
        <v>12.674837</v>
      </c>
      <c r="D16" s="853">
        <v>8.5483239999999991</v>
      </c>
      <c r="E16" s="853">
        <v>21.397983</v>
      </c>
      <c r="F16" s="853">
        <v>23.192976999999999</v>
      </c>
      <c r="G16" s="853">
        <v>26.541808</v>
      </c>
      <c r="H16" s="344">
        <v>18.899206</v>
      </c>
      <c r="I16" s="344">
        <v>79.681092000000007</v>
      </c>
      <c r="J16" s="344">
        <v>98.580298999999997</v>
      </c>
    </row>
    <row r="17" spans="1:10">
      <c r="A17" s="860" t="s">
        <v>876</v>
      </c>
      <c r="B17" s="855">
        <v>5.9231059999999998</v>
      </c>
      <c r="C17" s="855">
        <v>15.099043</v>
      </c>
      <c r="D17" s="855">
        <v>11.17754</v>
      </c>
      <c r="E17" s="855">
        <v>14.763809999999999</v>
      </c>
      <c r="F17" s="855">
        <v>23.571577000000001</v>
      </c>
      <c r="G17" s="855">
        <v>25.508665000000001</v>
      </c>
      <c r="H17" s="856">
        <v>21.022148999999999</v>
      </c>
      <c r="I17" s="856">
        <v>75.021591000000001</v>
      </c>
      <c r="J17" s="856">
        <v>96.043740999999997</v>
      </c>
    </row>
    <row r="18" spans="1:10" s="8" customFormat="1">
      <c r="A18" s="861" t="s">
        <v>877</v>
      </c>
      <c r="B18" s="862">
        <v>650.87588300000004</v>
      </c>
      <c r="C18" s="862">
        <v>1566.8097210000001</v>
      </c>
      <c r="D18" s="862">
        <v>1633.1799799999999</v>
      </c>
      <c r="E18" s="862">
        <v>2555.728388</v>
      </c>
      <c r="F18" s="862">
        <v>1495.614495</v>
      </c>
      <c r="G18" s="862">
        <v>2666.5477470000001</v>
      </c>
      <c r="H18" s="863">
        <v>2217.6856029999999</v>
      </c>
      <c r="I18" s="863">
        <v>8351.0706109999992</v>
      </c>
      <c r="J18" s="863">
        <v>10568.756214000001</v>
      </c>
    </row>
    <row r="19" spans="1:10">
      <c r="A19" s="854" t="s">
        <v>926</v>
      </c>
      <c r="B19" s="855">
        <v>30.532056000000001</v>
      </c>
      <c r="C19" s="855">
        <v>117.38330500000001</v>
      </c>
      <c r="D19" s="855">
        <v>195.33875</v>
      </c>
      <c r="E19" s="855">
        <v>391.35374899999999</v>
      </c>
      <c r="F19" s="855">
        <v>226.61354499999999</v>
      </c>
      <c r="G19" s="855">
        <v>398.22152799999998</v>
      </c>
      <c r="H19" s="856">
        <v>147.91536099999999</v>
      </c>
      <c r="I19" s="856">
        <v>1211.527572</v>
      </c>
      <c r="J19" s="856">
        <v>1359.442933</v>
      </c>
    </row>
    <row r="20" spans="1:10">
      <c r="A20" s="852" t="s">
        <v>879</v>
      </c>
      <c r="B20" s="853">
        <v>332.48850900000002</v>
      </c>
      <c r="C20" s="853">
        <v>834.66337599999997</v>
      </c>
      <c r="D20" s="853">
        <v>883.89847699999996</v>
      </c>
      <c r="E20" s="853">
        <v>1420.261587</v>
      </c>
      <c r="F20" s="853">
        <v>865.50974599999995</v>
      </c>
      <c r="G20" s="853">
        <v>1603.7287269999999</v>
      </c>
      <c r="H20" s="344">
        <v>1167.151885</v>
      </c>
      <c r="I20" s="344">
        <v>4773.3985359999997</v>
      </c>
      <c r="J20" s="344">
        <v>5940.5504220000003</v>
      </c>
    </row>
    <row r="21" spans="1:10">
      <c r="A21" s="860" t="s">
        <v>880</v>
      </c>
      <c r="B21" s="855">
        <v>2.3076509999999999</v>
      </c>
      <c r="C21" s="855">
        <v>5.273288</v>
      </c>
      <c r="D21" s="855">
        <v>6.8977820000000003</v>
      </c>
      <c r="E21" s="855">
        <v>5.7166040000000002</v>
      </c>
      <c r="F21" s="855">
        <v>3.4598429999999998</v>
      </c>
      <c r="G21" s="855">
        <v>16.804901999999998</v>
      </c>
      <c r="H21" s="856">
        <v>7.5809389999999999</v>
      </c>
      <c r="I21" s="856">
        <v>32.879131000000001</v>
      </c>
      <c r="J21" s="856">
        <v>40.460070000000002</v>
      </c>
    </row>
    <row r="22" spans="1:10">
      <c r="A22" s="852" t="s">
        <v>881</v>
      </c>
      <c r="B22" s="853">
        <v>1.304637</v>
      </c>
      <c r="C22" s="853">
        <v>1.9092640000000001</v>
      </c>
      <c r="D22" s="853">
        <v>3.41377</v>
      </c>
      <c r="E22" s="853">
        <v>9.9766370000000002</v>
      </c>
      <c r="F22" s="853">
        <v>13.889737</v>
      </c>
      <c r="G22" s="853">
        <v>114.161029</v>
      </c>
      <c r="H22" s="344">
        <v>3.2139009999999999</v>
      </c>
      <c r="I22" s="344">
        <v>141.44117199999999</v>
      </c>
      <c r="J22" s="344">
        <v>144.65507299999999</v>
      </c>
    </row>
    <row r="23" spans="1:10">
      <c r="A23" s="854" t="s">
        <v>882</v>
      </c>
      <c r="B23" s="855">
        <v>172.149846</v>
      </c>
      <c r="C23" s="855">
        <v>415.13152200000002</v>
      </c>
      <c r="D23" s="855">
        <v>457.2903</v>
      </c>
      <c r="E23" s="855">
        <v>613.77120600000001</v>
      </c>
      <c r="F23" s="855">
        <v>316.42648700000001</v>
      </c>
      <c r="G23" s="855">
        <v>416.29111</v>
      </c>
      <c r="H23" s="856">
        <v>587.28136900000004</v>
      </c>
      <c r="I23" s="856">
        <v>1803.779104</v>
      </c>
      <c r="J23" s="856">
        <v>2391.060473</v>
      </c>
    </row>
    <row r="24" spans="1:10">
      <c r="A24" s="852" t="s">
        <v>883</v>
      </c>
      <c r="B24" s="853">
        <v>17.683135</v>
      </c>
      <c r="C24" s="853">
        <v>57.887934999999999</v>
      </c>
      <c r="D24" s="853">
        <v>73.982410999999999</v>
      </c>
      <c r="E24" s="853">
        <v>109.247938</v>
      </c>
      <c r="F24" s="853">
        <v>69.715136000000001</v>
      </c>
      <c r="G24" s="853">
        <v>117.340452</v>
      </c>
      <c r="H24" s="344">
        <v>75.571070000000006</v>
      </c>
      <c r="I24" s="344">
        <v>370.28593699999999</v>
      </c>
      <c r="J24" s="344">
        <v>445.85700700000001</v>
      </c>
    </row>
    <row r="25" spans="1:10" s="8" customFormat="1">
      <c r="A25" s="857" t="s">
        <v>884</v>
      </c>
      <c r="B25" s="858">
        <v>230.921459</v>
      </c>
      <c r="C25" s="858">
        <v>629.02685899999994</v>
      </c>
      <c r="D25" s="858">
        <v>800.897291</v>
      </c>
      <c r="E25" s="858">
        <v>1192.4097019999999</v>
      </c>
      <c r="F25" s="858">
        <v>671.40983600000004</v>
      </c>
      <c r="G25" s="858">
        <v>1720.408308</v>
      </c>
      <c r="H25" s="859">
        <v>859.94831799999997</v>
      </c>
      <c r="I25" s="859">
        <v>4385.125137</v>
      </c>
      <c r="J25" s="859">
        <v>5245.0734549999997</v>
      </c>
    </row>
    <row r="26" spans="1:10" s="69" customFormat="1">
      <c r="A26" s="864" t="s">
        <v>927</v>
      </c>
      <c r="B26" s="865">
        <v>31.524125000000002</v>
      </c>
      <c r="C26" s="865">
        <v>62.076703000000002</v>
      </c>
      <c r="D26" s="865">
        <v>80.336107999999996</v>
      </c>
      <c r="E26" s="865">
        <v>123.47504000000001</v>
      </c>
      <c r="F26" s="865">
        <v>70.668364999999994</v>
      </c>
      <c r="G26" s="865">
        <v>111.317548</v>
      </c>
      <c r="H26" s="424">
        <v>93.600828000000007</v>
      </c>
      <c r="I26" s="424">
        <v>385.79705999999999</v>
      </c>
      <c r="J26" s="424">
        <v>479.39788900000002</v>
      </c>
    </row>
    <row r="27" spans="1:10" s="8" customFormat="1">
      <c r="A27" s="854" t="s">
        <v>885</v>
      </c>
      <c r="B27" s="855">
        <v>85.055008999999998</v>
      </c>
      <c r="C27" s="855">
        <v>300.47646900000001</v>
      </c>
      <c r="D27" s="855">
        <v>455.54205899999999</v>
      </c>
      <c r="E27" s="855">
        <v>667.15072599999996</v>
      </c>
      <c r="F27" s="855">
        <v>367.70217600000001</v>
      </c>
      <c r="G27" s="855">
        <v>880.93106499999999</v>
      </c>
      <c r="H27" s="856">
        <v>385.53147799999999</v>
      </c>
      <c r="I27" s="856">
        <v>2371.3260260000002</v>
      </c>
      <c r="J27" s="856">
        <v>2756.8575040000001</v>
      </c>
    </row>
    <row r="28" spans="1:10">
      <c r="A28" s="864" t="s">
        <v>886</v>
      </c>
      <c r="B28" s="865">
        <v>86.910647999999995</v>
      </c>
      <c r="C28" s="865">
        <v>221.30998399999999</v>
      </c>
      <c r="D28" s="865">
        <v>261.11826000000002</v>
      </c>
      <c r="E28" s="865">
        <v>397.87460900000002</v>
      </c>
      <c r="F28" s="865">
        <v>233.03902400000001</v>
      </c>
      <c r="G28" s="865">
        <v>728.15969600000005</v>
      </c>
      <c r="H28" s="424">
        <v>308.22063200000002</v>
      </c>
      <c r="I28" s="424">
        <v>1620.191589</v>
      </c>
      <c r="J28" s="424">
        <v>1928.412221</v>
      </c>
    </row>
    <row r="29" spans="1:10" s="69" customFormat="1">
      <c r="A29" s="857" t="s">
        <v>887</v>
      </c>
      <c r="B29" s="858">
        <v>403.955737</v>
      </c>
      <c r="C29" s="858">
        <v>1041.3601940000001</v>
      </c>
      <c r="D29" s="858">
        <v>1191.475938</v>
      </c>
      <c r="E29" s="858">
        <v>1881.4395039999999</v>
      </c>
      <c r="F29" s="858">
        <v>1163.1133460000001</v>
      </c>
      <c r="G29" s="858">
        <v>1442.39777</v>
      </c>
      <c r="H29" s="859">
        <v>1445.315932</v>
      </c>
      <c r="I29" s="859">
        <v>5678.4265569999998</v>
      </c>
      <c r="J29" s="859">
        <v>7123.7424890000002</v>
      </c>
    </row>
    <row r="30" spans="1:10">
      <c r="A30" s="852" t="s">
        <v>928</v>
      </c>
      <c r="B30" s="853">
        <v>22.852077000000001</v>
      </c>
      <c r="C30" s="853">
        <v>86.886382999999995</v>
      </c>
      <c r="D30" s="853">
        <v>172.21773899999999</v>
      </c>
      <c r="E30" s="853">
        <v>350.12394999999998</v>
      </c>
      <c r="F30" s="853">
        <v>208.22775200000001</v>
      </c>
      <c r="G30" s="853">
        <v>315.32807500000001</v>
      </c>
      <c r="H30" s="344">
        <v>109.73845900000001</v>
      </c>
      <c r="I30" s="344">
        <v>1045.8975170000001</v>
      </c>
      <c r="J30" s="344">
        <v>1155.635976</v>
      </c>
    </row>
    <row r="31" spans="1:10" s="8" customFormat="1">
      <c r="A31" s="854" t="s">
        <v>888</v>
      </c>
      <c r="B31" s="855">
        <v>200.87546599999999</v>
      </c>
      <c r="C31" s="855">
        <v>492.769226</v>
      </c>
      <c r="D31" s="855">
        <v>578.91144699999995</v>
      </c>
      <c r="E31" s="855">
        <v>762.45522900000003</v>
      </c>
      <c r="F31" s="855">
        <v>450.85765199999997</v>
      </c>
      <c r="G31" s="855">
        <v>679.30142499999999</v>
      </c>
      <c r="H31" s="856">
        <v>693.64469199999996</v>
      </c>
      <c r="I31" s="856">
        <v>2471.5257529999999</v>
      </c>
      <c r="J31" s="856">
        <v>3165.1704450000002</v>
      </c>
    </row>
    <row r="32" spans="1:10" s="69" customFormat="1">
      <c r="A32" s="852" t="s">
        <v>889</v>
      </c>
      <c r="B32" s="853">
        <v>131.29998900000001</v>
      </c>
      <c r="C32" s="853">
        <v>387.805814</v>
      </c>
      <c r="D32" s="853">
        <v>433.31264700000003</v>
      </c>
      <c r="E32" s="853">
        <v>764.20993099999998</v>
      </c>
      <c r="F32" s="853">
        <v>504.02494200000001</v>
      </c>
      <c r="G32" s="853">
        <v>447.76826999999997</v>
      </c>
      <c r="H32" s="344">
        <v>519.10580300000004</v>
      </c>
      <c r="I32" s="344">
        <v>2149.3157900000001</v>
      </c>
      <c r="J32" s="344">
        <v>2668.421593</v>
      </c>
    </row>
    <row r="33" spans="1:10">
      <c r="A33" s="857" t="s">
        <v>890</v>
      </c>
      <c r="B33" s="858">
        <v>183.07672199999999</v>
      </c>
      <c r="C33" s="858">
        <v>672.44251799999995</v>
      </c>
      <c r="D33" s="858">
        <v>881.41336100000001</v>
      </c>
      <c r="E33" s="858">
        <v>1653.6215749999999</v>
      </c>
      <c r="F33" s="858">
        <v>1053.2598640000001</v>
      </c>
      <c r="G33" s="858">
        <v>2448.9849810000001</v>
      </c>
      <c r="H33" s="859">
        <v>855.51923999999997</v>
      </c>
      <c r="I33" s="859">
        <v>6037.2797799999998</v>
      </c>
      <c r="J33" s="859">
        <v>6892.799019</v>
      </c>
    </row>
    <row r="34" spans="1:10">
      <c r="A34" s="852" t="s">
        <v>891</v>
      </c>
      <c r="B34" s="853">
        <v>33.570841000000001</v>
      </c>
      <c r="C34" s="853">
        <v>181.87754200000001</v>
      </c>
      <c r="D34" s="853">
        <v>301.07459599999999</v>
      </c>
      <c r="E34" s="853">
        <v>511.219965</v>
      </c>
      <c r="F34" s="853">
        <v>332.59401100000002</v>
      </c>
      <c r="G34" s="853">
        <v>1119.9939919999999</v>
      </c>
      <c r="H34" s="344">
        <v>215.44838300000001</v>
      </c>
      <c r="I34" s="344">
        <v>2264.882564</v>
      </c>
      <c r="J34" s="344">
        <v>2480.3309469999999</v>
      </c>
    </row>
    <row r="35" spans="1:10" s="8" customFormat="1">
      <c r="A35" s="854" t="s">
        <v>892</v>
      </c>
      <c r="B35" s="855">
        <v>2.6039910000000002</v>
      </c>
      <c r="C35" s="855">
        <v>6.4670300000000003</v>
      </c>
      <c r="D35" s="855">
        <v>22.232400999999999</v>
      </c>
      <c r="E35" s="855">
        <v>90.254895000000005</v>
      </c>
      <c r="F35" s="855">
        <v>77.662263999999993</v>
      </c>
      <c r="G35" s="855">
        <v>36.173031000000002</v>
      </c>
      <c r="H35" s="856">
        <v>9.0710219999999993</v>
      </c>
      <c r="I35" s="856">
        <v>226.32259199999999</v>
      </c>
      <c r="J35" s="856">
        <v>235.39361400000001</v>
      </c>
    </row>
    <row r="36" spans="1:10">
      <c r="A36" s="864" t="s">
        <v>893</v>
      </c>
      <c r="B36" s="865">
        <v>96.549352999999996</v>
      </c>
      <c r="C36" s="865">
        <v>334.80638299999998</v>
      </c>
      <c r="D36" s="865">
        <v>427.65741600000001</v>
      </c>
      <c r="E36" s="865">
        <v>826.75458800000001</v>
      </c>
      <c r="F36" s="865">
        <v>501.64303699999999</v>
      </c>
      <c r="G36" s="865">
        <v>1082.3288600000001</v>
      </c>
      <c r="H36" s="424">
        <v>431.35573599999998</v>
      </c>
      <c r="I36" s="424">
        <v>2838.3839010000002</v>
      </c>
      <c r="J36" s="424">
        <v>3269.7396370000001</v>
      </c>
    </row>
    <row r="37" spans="1:10">
      <c r="A37" s="866" t="s">
        <v>894</v>
      </c>
      <c r="B37" s="855">
        <v>0.83357499999999995</v>
      </c>
      <c r="C37" s="855">
        <v>4.5382860000000003</v>
      </c>
      <c r="D37" s="855">
        <v>1.646992</v>
      </c>
      <c r="E37" s="855">
        <v>5.5309309999999998</v>
      </c>
      <c r="F37" s="855">
        <v>8.6905909999999995</v>
      </c>
      <c r="G37" s="855">
        <v>12.750398000000001</v>
      </c>
      <c r="H37" s="856">
        <v>5.371861</v>
      </c>
      <c r="I37" s="856">
        <v>28.618911000000001</v>
      </c>
      <c r="J37" s="856">
        <v>33.990772</v>
      </c>
    </row>
    <row r="38" spans="1:10">
      <c r="A38" s="864" t="s">
        <v>895</v>
      </c>
      <c r="B38" s="853">
        <v>9.9629200000000004</v>
      </c>
      <c r="C38" s="853">
        <v>31.028575</v>
      </c>
      <c r="D38" s="853">
        <v>41.657155000000003</v>
      </c>
      <c r="E38" s="853">
        <v>91.680612999999994</v>
      </c>
      <c r="F38" s="853">
        <v>46.015414</v>
      </c>
      <c r="G38" s="853">
        <v>58.310282999999998</v>
      </c>
      <c r="H38" s="344">
        <v>40.991495</v>
      </c>
      <c r="I38" s="344">
        <v>237.663464</v>
      </c>
      <c r="J38" s="344">
        <v>278.65495800000002</v>
      </c>
    </row>
    <row r="39" spans="1:10">
      <c r="A39" s="866" t="s">
        <v>896</v>
      </c>
      <c r="B39" s="867">
        <v>18.010279000000001</v>
      </c>
      <c r="C39" s="867">
        <v>68.3506</v>
      </c>
      <c r="D39" s="867">
        <v>82.247583000000006</v>
      </c>
      <c r="E39" s="867">
        <v>124.123093</v>
      </c>
      <c r="F39" s="867">
        <v>86.654546999999994</v>
      </c>
      <c r="G39" s="867">
        <v>139.428417</v>
      </c>
      <c r="H39" s="868">
        <v>86.360878</v>
      </c>
      <c r="I39" s="868">
        <v>432.45364000000001</v>
      </c>
      <c r="J39" s="868">
        <v>518.81451800000002</v>
      </c>
    </row>
    <row r="40" spans="1:10" s="8" customFormat="1">
      <c r="A40" s="869" t="s">
        <v>897</v>
      </c>
      <c r="B40" s="870">
        <v>43.057706000000003</v>
      </c>
      <c r="C40" s="870">
        <v>70.993081000000004</v>
      </c>
      <c r="D40" s="870">
        <v>54.491881999999997</v>
      </c>
      <c r="E40" s="870">
        <v>90.344003999999998</v>
      </c>
      <c r="F40" s="870">
        <v>64.067153000000005</v>
      </c>
      <c r="G40" s="870">
        <v>262.688694</v>
      </c>
      <c r="H40" s="871">
        <v>114.050787</v>
      </c>
      <c r="I40" s="871">
        <v>471.59173299999998</v>
      </c>
      <c r="J40" s="871">
        <v>585.64251999999999</v>
      </c>
    </row>
    <row r="41" spans="1:10">
      <c r="A41" s="866" t="s">
        <v>929</v>
      </c>
      <c r="B41" s="867">
        <v>7.295337</v>
      </c>
      <c r="C41" s="867">
        <v>19.442516000000001</v>
      </c>
      <c r="D41" s="867">
        <v>10.807967</v>
      </c>
      <c r="E41" s="867">
        <v>29.027183999999998</v>
      </c>
      <c r="F41" s="867">
        <v>23.252175999999999</v>
      </c>
      <c r="G41" s="867">
        <v>50.403460000000003</v>
      </c>
      <c r="H41" s="868">
        <v>26.737853000000001</v>
      </c>
      <c r="I41" s="868">
        <v>113.490787</v>
      </c>
      <c r="J41" s="868">
        <v>140.22864000000001</v>
      </c>
    </row>
    <row r="42" spans="1:10">
      <c r="A42" s="864" t="s">
        <v>930</v>
      </c>
      <c r="B42" s="865">
        <v>32.099567999999998</v>
      </c>
      <c r="C42" s="865">
        <v>47.824831000000003</v>
      </c>
      <c r="D42" s="865">
        <v>43.505344000000001</v>
      </c>
      <c r="E42" s="865">
        <v>61.31682</v>
      </c>
      <c r="F42" s="865">
        <v>40.814976999999999</v>
      </c>
      <c r="G42" s="865">
        <v>212.285234</v>
      </c>
      <c r="H42" s="424">
        <v>79.924398999999994</v>
      </c>
      <c r="I42" s="424">
        <v>357.92237599999999</v>
      </c>
      <c r="J42" s="424">
        <v>437.84677399999998</v>
      </c>
    </row>
    <row r="43" spans="1:10" s="8" customFormat="1">
      <c r="A43" s="872" t="s">
        <v>899</v>
      </c>
      <c r="B43" s="873">
        <v>670.25839299999996</v>
      </c>
      <c r="C43" s="873">
        <v>1396.562273</v>
      </c>
      <c r="D43" s="873">
        <v>1352.4133220000001</v>
      </c>
      <c r="E43" s="873">
        <v>2159.2757940000001</v>
      </c>
      <c r="F43" s="873">
        <v>1357.2270779999999</v>
      </c>
      <c r="G43" s="873">
        <v>2590.6721590000002</v>
      </c>
      <c r="H43" s="874">
        <v>2066.8206660000001</v>
      </c>
      <c r="I43" s="874">
        <v>7459.5883530000001</v>
      </c>
      <c r="J43" s="874">
        <v>9526.4090190000006</v>
      </c>
    </row>
    <row r="44" spans="1:10" s="8" customFormat="1">
      <c r="A44" s="864" t="s">
        <v>931</v>
      </c>
      <c r="B44" s="865">
        <v>214.54505800000001</v>
      </c>
      <c r="C44" s="865">
        <v>404.23317800000001</v>
      </c>
      <c r="D44" s="865">
        <v>335.70383600000002</v>
      </c>
      <c r="E44" s="865">
        <v>442.99366800000001</v>
      </c>
      <c r="F44" s="865">
        <v>191.30148299999999</v>
      </c>
      <c r="G44" s="865">
        <v>302.59429999999998</v>
      </c>
      <c r="H44" s="424">
        <v>618.77823599999999</v>
      </c>
      <c r="I44" s="424">
        <v>1272.593286</v>
      </c>
      <c r="J44" s="424">
        <v>1891.3715219999999</v>
      </c>
    </row>
    <row r="45" spans="1:10">
      <c r="A45" s="866" t="s">
        <v>900</v>
      </c>
      <c r="B45" s="867">
        <v>13.519023000000001</v>
      </c>
      <c r="C45" s="867">
        <v>33.406711999999999</v>
      </c>
      <c r="D45" s="867">
        <v>37.087308999999998</v>
      </c>
      <c r="E45" s="867">
        <v>52.595585</v>
      </c>
      <c r="F45" s="867">
        <v>37.484834999999997</v>
      </c>
      <c r="G45" s="867">
        <v>53.739524000000003</v>
      </c>
      <c r="H45" s="868">
        <v>46.925735000000003</v>
      </c>
      <c r="I45" s="868">
        <v>180.907253</v>
      </c>
      <c r="J45" s="868">
        <v>227.832988</v>
      </c>
    </row>
    <row r="46" spans="1:10" s="69" customFormat="1">
      <c r="A46" s="864" t="s">
        <v>901</v>
      </c>
      <c r="B46" s="865">
        <v>26.924858</v>
      </c>
      <c r="C46" s="865">
        <v>68.873166999999995</v>
      </c>
      <c r="D46" s="865">
        <v>135.21118200000001</v>
      </c>
      <c r="E46" s="865">
        <v>232.91562999999999</v>
      </c>
      <c r="F46" s="865">
        <v>234.49664000000001</v>
      </c>
      <c r="G46" s="865">
        <v>686.35766699999999</v>
      </c>
      <c r="H46" s="424">
        <v>95.798024999999996</v>
      </c>
      <c r="I46" s="424">
        <v>1288.9811199999999</v>
      </c>
      <c r="J46" s="424">
        <v>1384.779145</v>
      </c>
    </row>
    <row r="47" spans="1:10" s="8" customFormat="1">
      <c r="A47" s="866" t="s">
        <v>902</v>
      </c>
      <c r="B47" s="867">
        <v>67.588178999999997</v>
      </c>
      <c r="C47" s="867">
        <v>156.05095399999999</v>
      </c>
      <c r="D47" s="867">
        <v>172.89357699999999</v>
      </c>
      <c r="E47" s="867">
        <v>221.663557</v>
      </c>
      <c r="F47" s="867">
        <v>141.879717</v>
      </c>
      <c r="G47" s="867">
        <v>145.814494</v>
      </c>
      <c r="H47" s="868">
        <v>223.63913199999999</v>
      </c>
      <c r="I47" s="868">
        <v>682.25134500000001</v>
      </c>
      <c r="J47" s="868">
        <v>905.89047700000003</v>
      </c>
    </row>
    <row r="48" spans="1:10" s="69" customFormat="1">
      <c r="A48" s="852" t="s">
        <v>903</v>
      </c>
      <c r="B48" s="853">
        <v>129.386585</v>
      </c>
      <c r="C48" s="853">
        <v>333.46815099999998</v>
      </c>
      <c r="D48" s="853">
        <v>386.44002699999999</v>
      </c>
      <c r="E48" s="853">
        <v>513.984151</v>
      </c>
      <c r="F48" s="853">
        <v>323.80372299999999</v>
      </c>
      <c r="G48" s="853">
        <v>521.621668</v>
      </c>
      <c r="H48" s="344">
        <v>462.854736</v>
      </c>
      <c r="I48" s="344">
        <v>1745.849569</v>
      </c>
      <c r="J48" s="344">
        <v>2208.7043050000002</v>
      </c>
    </row>
    <row r="49" spans="1:12">
      <c r="A49" s="854" t="s">
        <v>904</v>
      </c>
      <c r="B49" s="855">
        <v>91.436845000000005</v>
      </c>
      <c r="C49" s="855">
        <v>249.571496</v>
      </c>
      <c r="D49" s="855">
        <v>269.74665700000003</v>
      </c>
      <c r="E49" s="855">
        <v>682.17659300000003</v>
      </c>
      <c r="F49" s="855">
        <v>428.24912699999999</v>
      </c>
      <c r="G49" s="855">
        <v>880.54450599999996</v>
      </c>
      <c r="H49" s="856">
        <v>341.00834099999997</v>
      </c>
      <c r="I49" s="856">
        <v>2260.7168830000001</v>
      </c>
      <c r="J49" s="856">
        <v>2601.7252239999998</v>
      </c>
    </row>
    <row r="50" spans="1:12" s="8" customFormat="1">
      <c r="A50" s="861" t="s">
        <v>905</v>
      </c>
      <c r="B50" s="862">
        <v>299.72868899999997</v>
      </c>
      <c r="C50" s="862">
        <v>700.13737300000003</v>
      </c>
      <c r="D50" s="862">
        <v>691.00779</v>
      </c>
      <c r="E50" s="862">
        <v>815.22722799999997</v>
      </c>
      <c r="F50" s="862">
        <v>471.24037299999998</v>
      </c>
      <c r="G50" s="862">
        <v>495.97815300000002</v>
      </c>
      <c r="H50" s="863">
        <v>999.86606200000006</v>
      </c>
      <c r="I50" s="863">
        <v>2473.453544</v>
      </c>
      <c r="J50" s="863">
        <v>3473.319606</v>
      </c>
    </row>
    <row r="51" spans="1:12">
      <c r="A51" s="854" t="s">
        <v>906</v>
      </c>
      <c r="B51" s="855">
        <v>6.550052</v>
      </c>
      <c r="C51" s="855">
        <v>18.683019000000002</v>
      </c>
      <c r="D51" s="855">
        <v>16.769027999999999</v>
      </c>
      <c r="E51" s="855">
        <v>16.162324000000002</v>
      </c>
      <c r="F51" s="855">
        <v>4.8048630000000001</v>
      </c>
      <c r="G51" s="855">
        <v>4.0911160000000004</v>
      </c>
      <c r="H51" s="856">
        <v>25.233070999999999</v>
      </c>
      <c r="I51" s="856">
        <v>41.827333000000003</v>
      </c>
      <c r="J51" s="856">
        <v>67.060404000000005</v>
      </c>
    </row>
    <row r="52" spans="1:12" s="69" customFormat="1">
      <c r="A52" s="852" t="s">
        <v>907</v>
      </c>
      <c r="B52" s="853">
        <v>4.0991520000000001</v>
      </c>
      <c r="C52" s="853">
        <v>9.0251649999999994</v>
      </c>
      <c r="D52" s="853">
        <v>21.635248000000001</v>
      </c>
      <c r="E52" s="853">
        <v>14.622024</v>
      </c>
      <c r="F52" s="853">
        <v>3.904928</v>
      </c>
      <c r="G52" s="853">
        <v>4.8339670000000003</v>
      </c>
      <c r="H52" s="344">
        <v>13.124317</v>
      </c>
      <c r="I52" s="344">
        <v>44.996167</v>
      </c>
      <c r="J52" s="344">
        <v>58.120483999999998</v>
      </c>
    </row>
    <row r="53" spans="1:12">
      <c r="A53" s="854" t="s">
        <v>908</v>
      </c>
      <c r="B53" s="855">
        <v>262.46870200000001</v>
      </c>
      <c r="C53" s="855">
        <v>607.91732300000001</v>
      </c>
      <c r="D53" s="855">
        <v>600.66819299999997</v>
      </c>
      <c r="E53" s="855">
        <v>681.91999599999997</v>
      </c>
      <c r="F53" s="855">
        <v>410.13979899999998</v>
      </c>
      <c r="G53" s="855">
        <v>334.77162600000003</v>
      </c>
      <c r="H53" s="856">
        <v>870.38602500000002</v>
      </c>
      <c r="I53" s="856">
        <v>2027.4996140000001</v>
      </c>
      <c r="J53" s="856">
        <v>2897.8856390000001</v>
      </c>
    </row>
    <row r="54" spans="1:12" s="8" customFormat="1">
      <c r="A54" s="852" t="s">
        <v>909</v>
      </c>
      <c r="B54" s="853">
        <v>26.610783000000001</v>
      </c>
      <c r="C54" s="853">
        <v>64.511865999999998</v>
      </c>
      <c r="D54" s="853">
        <v>51.935319999999997</v>
      </c>
      <c r="E54" s="853">
        <v>102.52288299999999</v>
      </c>
      <c r="F54" s="853">
        <v>52.390782999999999</v>
      </c>
      <c r="G54" s="853">
        <v>152.28144399999999</v>
      </c>
      <c r="H54" s="344">
        <v>91.122648999999996</v>
      </c>
      <c r="I54" s="344">
        <v>359.13042999999999</v>
      </c>
      <c r="J54" s="344">
        <v>450.25307900000001</v>
      </c>
    </row>
    <row r="55" spans="1:12" s="8" customFormat="1">
      <c r="A55" s="857" t="s">
        <v>910</v>
      </c>
      <c r="B55" s="858">
        <v>47.940595999999999</v>
      </c>
      <c r="C55" s="858">
        <v>94.738658000000001</v>
      </c>
      <c r="D55" s="858">
        <v>123.840385</v>
      </c>
      <c r="E55" s="858">
        <v>146.889566</v>
      </c>
      <c r="F55" s="858">
        <v>142.97130100000001</v>
      </c>
      <c r="G55" s="858">
        <v>246.11678699999999</v>
      </c>
      <c r="H55" s="859">
        <v>142.67925399999999</v>
      </c>
      <c r="I55" s="859">
        <v>659.818039</v>
      </c>
      <c r="J55" s="859">
        <v>802.49729200000002</v>
      </c>
    </row>
    <row r="56" spans="1:12">
      <c r="A56" s="852" t="s">
        <v>911</v>
      </c>
      <c r="B56" s="853">
        <v>9.3030740000000005</v>
      </c>
      <c r="C56" s="853">
        <v>17.721305000000001</v>
      </c>
      <c r="D56" s="853">
        <v>32.651049</v>
      </c>
      <c r="E56" s="853">
        <v>57.346417000000002</v>
      </c>
      <c r="F56" s="853">
        <v>62.464976</v>
      </c>
      <c r="G56" s="853">
        <v>107.3013</v>
      </c>
      <c r="H56" s="344">
        <v>27.024379</v>
      </c>
      <c r="I56" s="344">
        <v>259.76374199999998</v>
      </c>
      <c r="J56" s="344">
        <v>286.78812099999999</v>
      </c>
    </row>
    <row r="57" spans="1:12">
      <c r="A57" s="854" t="s">
        <v>912</v>
      </c>
      <c r="B57" s="855">
        <v>2.8598349999999999</v>
      </c>
      <c r="C57" s="855">
        <v>10.738967000000001</v>
      </c>
      <c r="D57" s="855">
        <v>15.047376</v>
      </c>
      <c r="E57" s="855">
        <v>27.219815000000001</v>
      </c>
      <c r="F57" s="855">
        <v>32.137222999999999</v>
      </c>
      <c r="G57" s="855">
        <v>45.718601999999997</v>
      </c>
      <c r="H57" s="856">
        <v>13.598801999999999</v>
      </c>
      <c r="I57" s="856">
        <v>120.12301600000001</v>
      </c>
      <c r="J57" s="856">
        <v>133.72181800000001</v>
      </c>
    </row>
    <row r="58" spans="1:12">
      <c r="A58" s="852" t="s">
        <v>913</v>
      </c>
      <c r="B58" s="853">
        <v>25.129771999999999</v>
      </c>
      <c r="C58" s="853">
        <v>45.032781</v>
      </c>
      <c r="D58" s="853">
        <v>46.069563000000002</v>
      </c>
      <c r="E58" s="853">
        <v>38.477927000000001</v>
      </c>
      <c r="F58" s="853">
        <v>23.229686000000001</v>
      </c>
      <c r="G58" s="853">
        <v>47.781958000000003</v>
      </c>
      <c r="H58" s="344">
        <v>70.162554</v>
      </c>
      <c r="I58" s="344">
        <v>155.559133</v>
      </c>
      <c r="J58" s="344">
        <v>225.721687</v>
      </c>
    </row>
    <row r="59" spans="1:12" s="69" customFormat="1">
      <c r="A59" s="866" t="s">
        <v>914</v>
      </c>
      <c r="B59" s="867">
        <v>6.9057849999999998</v>
      </c>
      <c r="C59" s="867">
        <v>15.124755</v>
      </c>
      <c r="D59" s="867">
        <v>27.775192000000001</v>
      </c>
      <c r="E59" s="867">
        <v>22.977649</v>
      </c>
      <c r="F59" s="867">
        <v>25.139417000000002</v>
      </c>
      <c r="G59" s="867">
        <v>45.314926999999997</v>
      </c>
      <c r="H59" s="868">
        <v>22.030539999999998</v>
      </c>
      <c r="I59" s="868">
        <v>121.20718599999999</v>
      </c>
      <c r="J59" s="868">
        <v>143.23772500000001</v>
      </c>
    </row>
    <row r="60" spans="1:12" s="8" customFormat="1">
      <c r="A60" s="869" t="s">
        <v>915</v>
      </c>
      <c r="B60" s="870">
        <v>296.45831099999998</v>
      </c>
      <c r="C60" s="870">
        <v>390.73510399999998</v>
      </c>
      <c r="D60" s="870">
        <v>357.29476499999998</v>
      </c>
      <c r="E60" s="870">
        <v>533.75442099999998</v>
      </c>
      <c r="F60" s="870">
        <v>467.36975899999999</v>
      </c>
      <c r="G60" s="870">
        <v>563.77264100000002</v>
      </c>
      <c r="H60" s="871">
        <v>687.19341499999996</v>
      </c>
      <c r="I60" s="871">
        <v>1922.1915859999999</v>
      </c>
      <c r="J60" s="871">
        <v>2609.3850010000001</v>
      </c>
    </row>
    <row r="61" spans="1:12">
      <c r="A61" s="876" t="s">
        <v>916</v>
      </c>
      <c r="B61" s="877">
        <f t="shared" ref="B61:J61" si="0">B9+B13+B18+B25+B29+B33+B40+B43+B50+B55+B60</f>
        <v>4596.134868000001</v>
      </c>
      <c r="C61" s="877">
        <f t="shared" si="0"/>
        <v>10185.520087999997</v>
      </c>
      <c r="D61" s="877">
        <f t="shared" si="0"/>
        <v>10428.691761999999</v>
      </c>
      <c r="E61" s="877">
        <f t="shared" si="0"/>
        <v>16058.440036</v>
      </c>
      <c r="F61" s="877">
        <f t="shared" si="0"/>
        <v>9933.5143929999995</v>
      </c>
      <c r="G61" s="877">
        <f t="shared" si="0"/>
        <v>17221.620413999997</v>
      </c>
      <c r="H61" s="877">
        <f t="shared" si="0"/>
        <v>14781.654955999998</v>
      </c>
      <c r="I61" s="877">
        <f t="shared" si="0"/>
        <v>53642.266603000004</v>
      </c>
      <c r="J61" s="877">
        <f t="shared" si="0"/>
        <v>68423.921556999994</v>
      </c>
      <c r="L61" s="14"/>
    </row>
    <row r="62" spans="1:12">
      <c r="A62" s="878" t="s">
        <v>938</v>
      </c>
      <c r="B62" s="3"/>
      <c r="C62" s="3"/>
      <c r="D62" s="257"/>
      <c r="E62" s="3"/>
      <c r="F62" s="3"/>
      <c r="G62" s="257"/>
      <c r="H62" s="3"/>
      <c r="I62" s="3"/>
      <c r="J62" s="3"/>
    </row>
    <row r="63" spans="1:12" ht="13.5" customHeight="1">
      <c r="A63" s="878" t="s">
        <v>377</v>
      </c>
      <c r="B63" s="3"/>
      <c r="C63" s="3"/>
      <c r="D63" s="257"/>
      <c r="E63" s="3"/>
      <c r="F63" s="3"/>
      <c r="G63" s="257"/>
      <c r="H63" s="3"/>
      <c r="I63" s="3"/>
      <c r="J63" s="3"/>
    </row>
    <row r="64" spans="1:12">
      <c r="A64" s="303" t="s">
        <v>918</v>
      </c>
      <c r="B64" s="3"/>
      <c r="C64" s="3"/>
      <c r="D64" s="257"/>
      <c r="E64" s="3"/>
      <c r="F64" s="3"/>
      <c r="G64" s="257"/>
      <c r="H64" s="3"/>
      <c r="I64" s="3"/>
      <c r="J64" s="3"/>
    </row>
    <row r="67" spans="1:10" ht="16.5">
      <c r="A67" s="109" t="s">
        <v>939</v>
      </c>
    </row>
    <row r="68" spans="1:10" ht="13.5" thickBot="1">
      <c r="A68" s="243"/>
      <c r="J68" s="721" t="s">
        <v>29</v>
      </c>
    </row>
    <row r="69" spans="1:10">
      <c r="A69" s="242" t="s">
        <v>937</v>
      </c>
      <c r="B69" s="842" t="s">
        <v>45</v>
      </c>
      <c r="C69" s="842" t="s">
        <v>46</v>
      </c>
      <c r="D69" s="842" t="s">
        <v>137</v>
      </c>
      <c r="E69" s="842" t="s">
        <v>138</v>
      </c>
      <c r="F69" s="842" t="s">
        <v>139</v>
      </c>
      <c r="G69" s="843">
        <v>100000</v>
      </c>
      <c r="H69" s="844" t="s">
        <v>276</v>
      </c>
      <c r="I69" s="844" t="s">
        <v>275</v>
      </c>
      <c r="J69" s="844" t="s">
        <v>266</v>
      </c>
    </row>
    <row r="70" spans="1:10">
      <c r="A70" s="241"/>
      <c r="B70" s="845" t="s">
        <v>47</v>
      </c>
      <c r="C70" s="845" t="s">
        <v>47</v>
      </c>
      <c r="D70" s="845" t="s">
        <v>47</v>
      </c>
      <c r="E70" s="845" t="s">
        <v>47</v>
      </c>
      <c r="F70" s="845" t="s">
        <v>47</v>
      </c>
      <c r="G70" s="845" t="s">
        <v>50</v>
      </c>
      <c r="H70" s="846" t="s">
        <v>866</v>
      </c>
      <c r="I70" s="846" t="s">
        <v>156</v>
      </c>
      <c r="J70" s="846" t="s">
        <v>160</v>
      </c>
    </row>
    <row r="71" spans="1:10" ht="13.5" thickBot="1">
      <c r="A71" s="244"/>
      <c r="B71" s="847" t="s">
        <v>53</v>
      </c>
      <c r="C71" s="847" t="s">
        <v>49</v>
      </c>
      <c r="D71" s="847" t="s">
        <v>140</v>
      </c>
      <c r="E71" s="847" t="s">
        <v>141</v>
      </c>
      <c r="F71" s="847" t="s">
        <v>142</v>
      </c>
      <c r="G71" s="847" t="s">
        <v>143</v>
      </c>
      <c r="H71" s="848" t="s">
        <v>156</v>
      </c>
      <c r="I71" s="848" t="s">
        <v>143</v>
      </c>
      <c r="J71" s="848" t="s">
        <v>867</v>
      </c>
    </row>
    <row r="73" spans="1:10">
      <c r="A73" s="849" t="s">
        <v>868</v>
      </c>
      <c r="B73" s="879">
        <f t="shared" ref="B73:J88" si="1">IF(B9="-","-",B9/B$61)</f>
        <v>0.35454283388100083</v>
      </c>
      <c r="C73" s="879">
        <f t="shared" si="1"/>
        <v>0.323369243155333</v>
      </c>
      <c r="D73" s="879">
        <f t="shared" si="1"/>
        <v>0.28410029365292122</v>
      </c>
      <c r="E73" s="879">
        <f t="shared" si="1"/>
        <v>0.27663057731892388</v>
      </c>
      <c r="F73" s="879">
        <f t="shared" si="1"/>
        <v>0.26262596345945621</v>
      </c>
      <c r="G73" s="879">
        <f t="shared" si="1"/>
        <v>0.23600406351402006</v>
      </c>
      <c r="H73" s="880">
        <f t="shared" si="1"/>
        <v>0.33306220566335354</v>
      </c>
      <c r="I73" s="880">
        <f t="shared" si="1"/>
        <v>0.26244642531963147</v>
      </c>
      <c r="J73" s="880">
        <f t="shared" si="1"/>
        <v>0.27770158866400269</v>
      </c>
    </row>
    <row r="74" spans="1:10">
      <c r="A74" s="852" t="s">
        <v>869</v>
      </c>
      <c r="B74" s="881">
        <f t="shared" si="1"/>
        <v>0.30061473687808232</v>
      </c>
      <c r="C74" s="881">
        <f t="shared" si="1"/>
        <v>0.28919197935413277</v>
      </c>
      <c r="D74" s="881">
        <f t="shared" si="1"/>
        <v>0.27194804925906685</v>
      </c>
      <c r="E74" s="881">
        <f t="shared" si="1"/>
        <v>0.26599363359231842</v>
      </c>
      <c r="F74" s="881">
        <f t="shared" si="1"/>
        <v>0.25530513116154901</v>
      </c>
      <c r="G74" s="881">
        <f t="shared" si="1"/>
        <v>0.22759096907128012</v>
      </c>
      <c r="H74" s="380">
        <f t="shared" si="1"/>
        <v>0.29274371529309301</v>
      </c>
      <c r="I74" s="380">
        <f t="shared" si="1"/>
        <v>0.25284292646279549</v>
      </c>
      <c r="J74" s="380">
        <f t="shared" si="1"/>
        <v>0.26146271439728325</v>
      </c>
    </row>
    <row r="75" spans="1:10">
      <c r="A75" s="854" t="s">
        <v>870</v>
      </c>
      <c r="B75" s="882">
        <f t="shared" si="1"/>
        <v>9.9845671021331715E-3</v>
      </c>
      <c r="C75" s="882">
        <f t="shared" si="1"/>
        <v>9.3201056185477742E-3</v>
      </c>
      <c r="D75" s="882">
        <f t="shared" si="1"/>
        <v>9.6617952950866018E-3</v>
      </c>
      <c r="E75" s="882">
        <f t="shared" si="1"/>
        <v>7.3915188980937952E-3</v>
      </c>
      <c r="F75" s="882">
        <f t="shared" si="1"/>
        <v>6.8025914421202373E-3</v>
      </c>
      <c r="G75" s="882">
        <f t="shared" si="1"/>
        <v>6.9343722674852833E-3</v>
      </c>
      <c r="H75" s="883">
        <f t="shared" si="1"/>
        <v>9.52670999419045E-3</v>
      </c>
      <c r="I75" s="883">
        <f t="shared" si="1"/>
        <v>7.5770645190684164E-3</v>
      </c>
      <c r="J75" s="883">
        <f t="shared" si="1"/>
        <v>7.9982474337443512E-3</v>
      </c>
    </row>
    <row r="76" spans="1:10">
      <c r="A76" s="852" t="s">
        <v>871</v>
      </c>
      <c r="B76" s="881">
        <f t="shared" si="1"/>
        <v>9.0527587190028448E-5</v>
      </c>
      <c r="C76" s="881">
        <f t="shared" si="1"/>
        <v>2.3605431821126661E-4</v>
      </c>
      <c r="D76" s="881">
        <f t="shared" si="1"/>
        <v>3.8296682758931852E-4</v>
      </c>
      <c r="E76" s="881">
        <f t="shared" si="1"/>
        <v>4.3759044989717211E-4</v>
      </c>
      <c r="F76" s="881">
        <f t="shared" si="1"/>
        <v>5.1835602147297366E-4</v>
      </c>
      <c r="G76" s="881">
        <f t="shared" si="1"/>
        <v>1.471211848299887E-3</v>
      </c>
      <c r="H76" s="380">
        <f t="shared" si="1"/>
        <v>1.9080495441108712E-4</v>
      </c>
      <c r="I76" s="380">
        <f t="shared" si="1"/>
        <v>7.7376691233398956E-4</v>
      </c>
      <c r="J76" s="380">
        <f t="shared" si="1"/>
        <v>6.4782934084059668E-4</v>
      </c>
    </row>
    <row r="77" spans="1:10" s="8" customFormat="1">
      <c r="A77" s="857" t="s">
        <v>872</v>
      </c>
      <c r="B77" s="884">
        <f t="shared" si="1"/>
        <v>3.0533196920974243E-2</v>
      </c>
      <c r="C77" s="884">
        <f t="shared" si="1"/>
        <v>3.2303739245249243E-2</v>
      </c>
      <c r="D77" s="884">
        <f t="shared" si="1"/>
        <v>3.6426683678983975E-2</v>
      </c>
      <c r="E77" s="884">
        <f t="shared" si="1"/>
        <v>3.6584768799643577E-2</v>
      </c>
      <c r="F77" s="884">
        <f t="shared" si="1"/>
        <v>4.4137692125252662E-2</v>
      </c>
      <c r="G77" s="884">
        <f t="shared" si="1"/>
        <v>4.1789376301369925E-2</v>
      </c>
      <c r="H77" s="885">
        <f t="shared" si="1"/>
        <v>3.175321554975688E-2</v>
      </c>
      <c r="I77" s="885">
        <f t="shared" si="1"/>
        <v>3.9623608053898474E-2</v>
      </c>
      <c r="J77" s="885">
        <f t="shared" si="1"/>
        <v>3.7923363115608164E-2</v>
      </c>
    </row>
    <row r="78" spans="1:10">
      <c r="A78" s="852" t="s">
        <v>873</v>
      </c>
      <c r="B78" s="881">
        <f t="shared" si="1"/>
        <v>1.6180350258599065E-2</v>
      </c>
      <c r="C78" s="881">
        <f t="shared" si="1"/>
        <v>1.8609182679175142E-2</v>
      </c>
      <c r="D78" s="881">
        <f t="shared" si="1"/>
        <v>2.4234698250543616E-2</v>
      </c>
      <c r="E78" s="881">
        <f t="shared" si="1"/>
        <v>2.4022826883257541E-2</v>
      </c>
      <c r="F78" s="881">
        <f t="shared" si="1"/>
        <v>2.625340284237911E-2</v>
      </c>
      <c r="G78" s="881">
        <f t="shared" si="1"/>
        <v>2.6414189435403038E-2</v>
      </c>
      <c r="H78" s="380">
        <f t="shared" si="1"/>
        <v>1.7853973508756282E-2</v>
      </c>
      <c r="I78" s="380">
        <f t="shared" si="1"/>
        <v>2.5244813609801221E-2</v>
      </c>
      <c r="J78" s="380">
        <f t="shared" si="1"/>
        <v>2.3648166623306655E-2</v>
      </c>
    </row>
    <row r="79" spans="1:10">
      <c r="A79" s="854" t="s">
        <v>874</v>
      </c>
      <c r="B79" s="882">
        <f t="shared" si="1"/>
        <v>8.6861778747959906E-3</v>
      </c>
      <c r="C79" s="882">
        <f t="shared" si="1"/>
        <v>8.983037410902216E-3</v>
      </c>
      <c r="D79" s="882">
        <f t="shared" si="1"/>
        <v>9.9850243325275891E-3</v>
      </c>
      <c r="E79" s="882">
        <f t="shared" si="1"/>
        <v>1.0157617902755545E-2</v>
      </c>
      <c r="F79" s="882">
        <f t="shared" si="1"/>
        <v>1.3176534086690983E-2</v>
      </c>
      <c r="G79" s="882">
        <f t="shared" si="1"/>
        <v>1.2352048639225108E-2</v>
      </c>
      <c r="H79" s="883">
        <f t="shared" si="1"/>
        <v>8.8907333712762385E-3</v>
      </c>
      <c r="I79" s="883">
        <f t="shared" si="1"/>
        <v>1.1387621397896657E-2</v>
      </c>
      <c r="J79" s="883">
        <f t="shared" si="1"/>
        <v>1.0848217393995047E-2</v>
      </c>
    </row>
    <row r="80" spans="1:10">
      <c r="A80" s="852" t="s">
        <v>875</v>
      </c>
      <c r="B80" s="881">
        <f t="shared" si="1"/>
        <v>1.3542616086695738E-3</v>
      </c>
      <c r="C80" s="881">
        <f t="shared" si="1"/>
        <v>1.2443976243228635E-3</v>
      </c>
      <c r="D80" s="881">
        <f t="shared" si="1"/>
        <v>8.196928430801194E-4</v>
      </c>
      <c r="E80" s="881">
        <f t="shared" si="1"/>
        <v>1.3325069528565508E-3</v>
      </c>
      <c r="F80" s="881">
        <f t="shared" si="1"/>
        <v>2.3348208984670868E-3</v>
      </c>
      <c r="G80" s="881">
        <f t="shared" si="1"/>
        <v>1.5411910936338679E-3</v>
      </c>
      <c r="H80" s="380">
        <f t="shared" si="1"/>
        <v>1.2785581896111473E-3</v>
      </c>
      <c r="I80" s="380">
        <f t="shared" si="1"/>
        <v>1.4854162034149347E-3</v>
      </c>
      <c r="J80" s="380">
        <f t="shared" si="1"/>
        <v>1.4407285749893548E-3</v>
      </c>
    </row>
    <row r="81" spans="1:10">
      <c r="A81" s="860" t="s">
        <v>876</v>
      </c>
      <c r="B81" s="882">
        <f t="shared" si="1"/>
        <v>1.2887145765105514E-3</v>
      </c>
      <c r="C81" s="882">
        <f t="shared" si="1"/>
        <v>1.4824027511161494E-3</v>
      </c>
      <c r="D81" s="882">
        <f t="shared" si="1"/>
        <v>1.0718065367248317E-3</v>
      </c>
      <c r="E81" s="882">
        <f t="shared" si="1"/>
        <v>9.1938008716303181E-4</v>
      </c>
      <c r="F81" s="882">
        <f t="shared" si="1"/>
        <v>2.3729342977154735E-3</v>
      </c>
      <c r="G81" s="882">
        <f t="shared" si="1"/>
        <v>1.481200048937509E-3</v>
      </c>
      <c r="H81" s="883">
        <f t="shared" si="1"/>
        <v>1.4221783056481731E-3</v>
      </c>
      <c r="I81" s="883">
        <f t="shared" si="1"/>
        <v>1.3985537105511558E-3</v>
      </c>
      <c r="J81" s="883">
        <f t="shared" si="1"/>
        <v>1.4036573586328508E-3</v>
      </c>
    </row>
    <row r="82" spans="1:10" s="8" customFormat="1">
      <c r="A82" s="861" t="s">
        <v>877</v>
      </c>
      <c r="B82" s="886">
        <f t="shared" si="1"/>
        <v>0.14161374757116896</v>
      </c>
      <c r="C82" s="886">
        <f t="shared" si="1"/>
        <v>0.15382716910508346</v>
      </c>
      <c r="D82" s="886">
        <f t="shared" si="1"/>
        <v>0.15660449242070523</v>
      </c>
      <c r="E82" s="886">
        <f t="shared" si="1"/>
        <v>0.15915172222647642</v>
      </c>
      <c r="F82" s="886">
        <f t="shared" si="1"/>
        <v>0.15056247324249486</v>
      </c>
      <c r="G82" s="886">
        <f t="shared" si="1"/>
        <v>0.15483721525021418</v>
      </c>
      <c r="H82" s="887">
        <f t="shared" si="1"/>
        <v>0.15002958799953739</v>
      </c>
      <c r="I82" s="887">
        <f t="shared" si="1"/>
        <v>0.15568079314778538</v>
      </c>
      <c r="J82" s="887">
        <f t="shared" si="1"/>
        <v>0.15445996039843732</v>
      </c>
    </row>
    <row r="83" spans="1:10">
      <c r="A83" s="854" t="s">
        <v>926</v>
      </c>
      <c r="B83" s="882">
        <f t="shared" si="1"/>
        <v>6.6429852205981861E-3</v>
      </c>
      <c r="C83" s="882">
        <f t="shared" si="1"/>
        <v>1.1524527366873918E-2</v>
      </c>
      <c r="D83" s="882">
        <f t="shared" si="1"/>
        <v>1.873089688121516E-2</v>
      </c>
      <c r="E83" s="882">
        <f t="shared" si="1"/>
        <v>2.437059565702886E-2</v>
      </c>
      <c r="F83" s="882">
        <f t="shared" si="1"/>
        <v>2.2813028303426148E-2</v>
      </c>
      <c r="G83" s="882">
        <f t="shared" si="1"/>
        <v>2.3123348350906233E-2</v>
      </c>
      <c r="H83" s="883">
        <f t="shared" si="1"/>
        <v>1.0006684734577701E-2</v>
      </c>
      <c r="I83" s="883">
        <f t="shared" si="1"/>
        <v>2.2585316555811679E-2</v>
      </c>
      <c r="J83" s="883">
        <f t="shared" si="1"/>
        <v>1.9867948256481135E-2</v>
      </c>
    </row>
    <row r="84" spans="1:10">
      <c r="A84" s="852" t="s">
        <v>879</v>
      </c>
      <c r="B84" s="881">
        <f t="shared" si="1"/>
        <v>7.234089480596155E-2</v>
      </c>
      <c r="C84" s="881">
        <f t="shared" si="1"/>
        <v>8.1946073326520957E-2</v>
      </c>
      <c r="D84" s="881">
        <f t="shared" si="1"/>
        <v>8.4756410216355577E-2</v>
      </c>
      <c r="E84" s="881">
        <f t="shared" si="1"/>
        <v>8.8443309799460024E-2</v>
      </c>
      <c r="F84" s="881">
        <f t="shared" si="1"/>
        <v>8.7130265458709347E-2</v>
      </c>
      <c r="G84" s="881">
        <f t="shared" si="1"/>
        <v>9.3122986597491048E-2</v>
      </c>
      <c r="H84" s="380">
        <f t="shared" si="1"/>
        <v>7.8959486503657236E-2</v>
      </c>
      <c r="I84" s="380">
        <f t="shared" si="1"/>
        <v>8.8985772568623001E-2</v>
      </c>
      <c r="J84" s="380">
        <f t="shared" si="1"/>
        <v>8.6819788851933505E-2</v>
      </c>
    </row>
    <row r="85" spans="1:10">
      <c r="A85" s="860" t="s">
        <v>880</v>
      </c>
      <c r="B85" s="882">
        <f t="shared" si="1"/>
        <v>5.0208513594035803E-4</v>
      </c>
      <c r="C85" s="882">
        <f t="shared" si="1"/>
        <v>5.177239801640261E-4</v>
      </c>
      <c r="D85" s="882">
        <f t="shared" si="1"/>
        <v>6.6142351863673779E-4</v>
      </c>
      <c r="E85" s="882">
        <f t="shared" si="1"/>
        <v>3.5598750483760877E-4</v>
      </c>
      <c r="F85" s="882">
        <f t="shared" si="1"/>
        <v>3.4829999364958893E-4</v>
      </c>
      <c r="G85" s="882">
        <f t="shared" si="1"/>
        <v>9.7580260138231624E-4</v>
      </c>
      <c r="H85" s="883">
        <f t="shared" si="1"/>
        <v>5.1286131509400664E-4</v>
      </c>
      <c r="I85" s="883">
        <f t="shared" si="1"/>
        <v>6.1293329089418458E-4</v>
      </c>
      <c r="J85" s="883">
        <f t="shared" si="1"/>
        <v>5.9131469052522902E-4</v>
      </c>
    </row>
    <row r="86" spans="1:10">
      <c r="A86" s="852" t="s">
        <v>881</v>
      </c>
      <c r="B86" s="881">
        <f t="shared" si="1"/>
        <v>2.8385524739131735E-4</v>
      </c>
      <c r="C86" s="881">
        <f t="shared" si="1"/>
        <v>1.874488473346969E-4</v>
      </c>
      <c r="D86" s="881">
        <f t="shared" si="1"/>
        <v>3.273440310546979E-4</v>
      </c>
      <c r="E86" s="881">
        <f t="shared" si="1"/>
        <v>6.2127062016199938E-4</v>
      </c>
      <c r="F86" s="881">
        <f t="shared" si="1"/>
        <v>1.3982701841946182E-3</v>
      </c>
      <c r="G86" s="881">
        <f t="shared" si="1"/>
        <v>6.6289365492689005E-3</v>
      </c>
      <c r="H86" s="380">
        <f t="shared" si="1"/>
        <v>2.1742497775565045E-4</v>
      </c>
      <c r="I86" s="380">
        <f t="shared" si="1"/>
        <v>2.6367486118136878E-3</v>
      </c>
      <c r="J86" s="380">
        <f t="shared" si="1"/>
        <v>2.1141008832634102E-3</v>
      </c>
    </row>
    <row r="87" spans="1:10">
      <c r="A87" s="854" t="s">
        <v>882</v>
      </c>
      <c r="B87" s="882">
        <f t="shared" si="1"/>
        <v>3.7455351277563935E-2</v>
      </c>
      <c r="C87" s="882">
        <f t="shared" si="1"/>
        <v>4.0757027467756356E-2</v>
      </c>
      <c r="D87" s="882">
        <f t="shared" si="1"/>
        <v>4.384924882584712E-2</v>
      </c>
      <c r="E87" s="882">
        <f t="shared" si="1"/>
        <v>3.8221097729545364E-2</v>
      </c>
      <c r="F87" s="882">
        <f t="shared" si="1"/>
        <v>3.185443484362202E-2</v>
      </c>
      <c r="G87" s="882">
        <f t="shared" si="1"/>
        <v>2.4172586550658372E-2</v>
      </c>
      <c r="H87" s="883">
        <f t="shared" si="1"/>
        <v>3.9730420629363807E-2</v>
      </c>
      <c r="I87" s="883">
        <f t="shared" si="1"/>
        <v>3.3626079176511191E-2</v>
      </c>
      <c r="J87" s="883">
        <f t="shared" si="1"/>
        <v>3.4944803200268874E-2</v>
      </c>
    </row>
    <row r="88" spans="1:10">
      <c r="A88" s="852" t="s">
        <v>883</v>
      </c>
      <c r="B88" s="881">
        <f t="shared" si="1"/>
        <v>3.8473925391346885E-3</v>
      </c>
      <c r="C88" s="881">
        <f t="shared" si="1"/>
        <v>5.6833558325804379E-3</v>
      </c>
      <c r="D88" s="881">
        <f t="shared" si="1"/>
        <v>7.0941219367108583E-3</v>
      </c>
      <c r="E88" s="881">
        <f t="shared" si="1"/>
        <v>6.803147613036303E-3</v>
      </c>
      <c r="F88" s="881">
        <f t="shared" si="1"/>
        <v>7.0181743582238354E-3</v>
      </c>
      <c r="G88" s="881">
        <f t="shared" si="1"/>
        <v>6.8135546585738381E-3</v>
      </c>
      <c r="H88" s="380">
        <f t="shared" si="1"/>
        <v>5.1124904636828282E-3</v>
      </c>
      <c r="I88" s="380">
        <f t="shared" si="1"/>
        <v>6.9028764153543677E-3</v>
      </c>
      <c r="J88" s="380">
        <f t="shared" si="1"/>
        <v>6.5160984178403523E-3</v>
      </c>
    </row>
    <row r="89" spans="1:10" s="8" customFormat="1">
      <c r="A89" s="857" t="s">
        <v>884</v>
      </c>
      <c r="B89" s="884">
        <f t="shared" ref="B89:J104" si="2">IF(B25="-","-",B25/B$61)</f>
        <v>5.0242533265888477E-2</v>
      </c>
      <c r="C89" s="884">
        <f t="shared" si="2"/>
        <v>6.1756970048204386E-2</v>
      </c>
      <c r="D89" s="884">
        <f t="shared" si="2"/>
        <v>7.67974842173689E-2</v>
      </c>
      <c r="E89" s="884">
        <f t="shared" si="2"/>
        <v>7.4254392040997874E-2</v>
      </c>
      <c r="F89" s="884">
        <f t="shared" si="2"/>
        <v>6.7590362225994516E-2</v>
      </c>
      <c r="G89" s="884">
        <f t="shared" si="2"/>
        <v>9.9898166760279183E-2</v>
      </c>
      <c r="H89" s="885">
        <f t="shared" si="2"/>
        <v>5.8176727880590917E-2</v>
      </c>
      <c r="I89" s="885">
        <f t="shared" si="2"/>
        <v>8.174757359627971E-2</v>
      </c>
      <c r="J89" s="885">
        <f t="shared" si="2"/>
        <v>7.6655551679110256E-2</v>
      </c>
    </row>
    <row r="90" spans="1:10">
      <c r="A90" s="864" t="s">
        <v>927</v>
      </c>
      <c r="B90" s="888">
        <f t="shared" si="2"/>
        <v>6.8588337604021752E-3</v>
      </c>
      <c r="C90" s="888">
        <f t="shared" si="2"/>
        <v>6.0946031683875674E-3</v>
      </c>
      <c r="D90" s="888">
        <f t="shared" si="2"/>
        <v>7.7033735231036553E-3</v>
      </c>
      <c r="E90" s="888">
        <f t="shared" si="2"/>
        <v>7.6891055247702896E-3</v>
      </c>
      <c r="F90" s="888">
        <f t="shared" si="2"/>
        <v>7.1141352601048168E-3</v>
      </c>
      <c r="G90" s="888">
        <f t="shared" si="2"/>
        <v>6.4638254312878981E-3</v>
      </c>
      <c r="H90" s="889">
        <f t="shared" si="2"/>
        <v>6.3322292584029397E-3</v>
      </c>
      <c r="I90" s="889">
        <f t="shared" si="2"/>
        <v>7.1920350207279249E-3</v>
      </c>
      <c r="J90" s="889">
        <f t="shared" si="2"/>
        <v>7.0062907546250691E-3</v>
      </c>
    </row>
    <row r="91" spans="1:10">
      <c r="A91" s="854" t="s">
        <v>885</v>
      </c>
      <c r="B91" s="882">
        <f t="shared" si="2"/>
        <v>1.8505768747602378E-2</v>
      </c>
      <c r="C91" s="882">
        <f t="shared" si="2"/>
        <v>2.9500356035231264E-2</v>
      </c>
      <c r="D91" s="882">
        <f t="shared" si="2"/>
        <v>4.368161121224249E-2</v>
      </c>
      <c r="E91" s="882">
        <f t="shared" si="2"/>
        <v>4.1545176524268458E-2</v>
      </c>
      <c r="F91" s="882">
        <f t="shared" si="2"/>
        <v>3.7016322869488597E-2</v>
      </c>
      <c r="G91" s="882">
        <f t="shared" si="2"/>
        <v>5.1152623494352678E-2</v>
      </c>
      <c r="H91" s="883">
        <f t="shared" si="2"/>
        <v>2.6081753304863169E-2</v>
      </c>
      <c r="I91" s="883">
        <f t="shared" si="2"/>
        <v>4.4206298058765865E-2</v>
      </c>
      <c r="J91" s="883">
        <f t="shared" si="2"/>
        <v>4.0290843337639194E-2</v>
      </c>
    </row>
    <row r="92" spans="1:10">
      <c r="A92" s="864" t="s">
        <v>886</v>
      </c>
      <c r="B92" s="888">
        <f t="shared" si="2"/>
        <v>1.8909507770345085E-2</v>
      </c>
      <c r="C92" s="888">
        <f t="shared" si="2"/>
        <v>2.1727902167777851E-2</v>
      </c>
      <c r="D92" s="888">
        <f t="shared" si="2"/>
        <v>2.5038448346077415E-2</v>
      </c>
      <c r="E92" s="888">
        <f t="shared" si="2"/>
        <v>2.4776666233335246E-2</v>
      </c>
      <c r="F92" s="888">
        <f t="shared" si="2"/>
        <v>2.3459876815019182E-2</v>
      </c>
      <c r="G92" s="888">
        <f t="shared" si="2"/>
        <v>4.2281717892705156E-2</v>
      </c>
      <c r="H92" s="889">
        <f t="shared" si="2"/>
        <v>2.0851564518145561E-2</v>
      </c>
      <c r="I92" s="889">
        <f t="shared" si="2"/>
        <v>3.0203637758091845E-2</v>
      </c>
      <c r="J92" s="889">
        <f t="shared" si="2"/>
        <v>2.8183304568323402E-2</v>
      </c>
    </row>
    <row r="93" spans="1:10">
      <c r="A93" s="857" t="s">
        <v>887</v>
      </c>
      <c r="B93" s="884">
        <f t="shared" si="2"/>
        <v>8.7890314057685728E-2</v>
      </c>
      <c r="C93" s="884">
        <f t="shared" si="2"/>
        <v>0.10223927546192478</v>
      </c>
      <c r="D93" s="884">
        <f t="shared" si="2"/>
        <v>0.11424979903438057</v>
      </c>
      <c r="E93" s="884">
        <f t="shared" si="2"/>
        <v>0.11716203440571853</v>
      </c>
      <c r="F93" s="884">
        <f t="shared" si="2"/>
        <v>0.11708981333128474</v>
      </c>
      <c r="G93" s="884">
        <f t="shared" si="2"/>
        <v>8.3755055292440983E-2</v>
      </c>
      <c r="H93" s="885">
        <f t="shared" si="2"/>
        <v>9.7777680259904465E-2</v>
      </c>
      <c r="I93" s="885">
        <f t="shared" si="2"/>
        <v>0.10585731954664324</v>
      </c>
      <c r="J93" s="885">
        <f t="shared" si="2"/>
        <v>0.10411187092025447</v>
      </c>
    </row>
    <row r="94" spans="1:10">
      <c r="A94" s="852" t="s">
        <v>928</v>
      </c>
      <c r="B94" s="881">
        <f t="shared" si="2"/>
        <v>4.9720205468957524E-3</v>
      </c>
      <c r="C94" s="881">
        <f t="shared" si="2"/>
        <v>8.5303825675396398E-3</v>
      </c>
      <c r="D94" s="881">
        <f t="shared" si="2"/>
        <v>1.6513839216873386E-2</v>
      </c>
      <c r="E94" s="881">
        <f t="shared" si="2"/>
        <v>2.1803110963150095E-2</v>
      </c>
      <c r="F94" s="881">
        <f t="shared" si="2"/>
        <v>2.0962143282012558E-2</v>
      </c>
      <c r="G94" s="881">
        <f t="shared" si="2"/>
        <v>1.8310011916396664E-2</v>
      </c>
      <c r="H94" s="380">
        <f t="shared" si="2"/>
        <v>7.4239629680610455E-3</v>
      </c>
      <c r="I94" s="380">
        <f t="shared" si="2"/>
        <v>1.9497638396612928E-2</v>
      </c>
      <c r="J94" s="380">
        <f t="shared" si="2"/>
        <v>1.688935608634046E-2</v>
      </c>
    </row>
    <row r="95" spans="1:10" s="8" customFormat="1">
      <c r="A95" s="854" t="s">
        <v>888</v>
      </c>
      <c r="B95" s="882">
        <f t="shared" si="2"/>
        <v>4.3705302774853197E-2</v>
      </c>
      <c r="C95" s="882">
        <f t="shared" si="2"/>
        <v>4.8379387772309511E-2</v>
      </c>
      <c r="D95" s="882">
        <f t="shared" si="2"/>
        <v>5.5511416025299916E-2</v>
      </c>
      <c r="E95" s="882">
        <f t="shared" si="2"/>
        <v>4.7480030892833855E-2</v>
      </c>
      <c r="F95" s="882">
        <f t="shared" si="2"/>
        <v>4.5387526927802381E-2</v>
      </c>
      <c r="G95" s="882">
        <f t="shared" si="2"/>
        <v>3.9444686891819687E-2</v>
      </c>
      <c r="H95" s="883">
        <f t="shared" si="2"/>
        <v>4.6926050842395269E-2</v>
      </c>
      <c r="I95" s="883">
        <f t="shared" si="2"/>
        <v>4.6074222987098332E-2</v>
      </c>
      <c r="J95" s="883">
        <f t="shared" si="2"/>
        <v>4.6258243798015589E-2</v>
      </c>
    </row>
    <row r="96" spans="1:10">
      <c r="A96" s="852" t="s">
        <v>889</v>
      </c>
      <c r="B96" s="881">
        <f t="shared" si="2"/>
        <v>2.8567479582498619E-2</v>
      </c>
      <c r="C96" s="881">
        <f t="shared" si="2"/>
        <v>3.8074227987325931E-2</v>
      </c>
      <c r="D96" s="881">
        <f t="shared" si="2"/>
        <v>4.1550048355911903E-2</v>
      </c>
      <c r="E96" s="881">
        <f t="shared" si="2"/>
        <v>4.7589300659764286E-2</v>
      </c>
      <c r="F96" s="881">
        <f t="shared" si="2"/>
        <v>5.0739841113551808E-2</v>
      </c>
      <c r="G96" s="881">
        <f t="shared" si="2"/>
        <v>2.6000356484224624E-2</v>
      </c>
      <c r="H96" s="380">
        <f t="shared" si="2"/>
        <v>3.5118246539051476E-2</v>
      </c>
      <c r="I96" s="380">
        <f t="shared" si="2"/>
        <v>4.0067579655178057E-2</v>
      </c>
      <c r="J96" s="380">
        <f t="shared" si="2"/>
        <v>3.8998372678436637E-2</v>
      </c>
    </row>
    <row r="97" spans="1:12">
      <c r="A97" s="857" t="s">
        <v>890</v>
      </c>
      <c r="B97" s="884">
        <f t="shared" si="2"/>
        <v>3.9832756709261986E-2</v>
      </c>
      <c r="C97" s="884">
        <f t="shared" si="2"/>
        <v>6.6019458229946801E-2</v>
      </c>
      <c r="D97" s="884">
        <f t="shared" si="2"/>
        <v>8.451811417149066E-2</v>
      </c>
      <c r="E97" s="884">
        <f t="shared" si="2"/>
        <v>0.1029752311739429</v>
      </c>
      <c r="F97" s="884">
        <f t="shared" si="2"/>
        <v>0.10603093953759374</v>
      </c>
      <c r="G97" s="884">
        <f t="shared" si="2"/>
        <v>0.14220409706679768</v>
      </c>
      <c r="H97" s="885">
        <f t="shared" si="2"/>
        <v>5.787709444893635E-2</v>
      </c>
      <c r="I97" s="885">
        <f t="shared" si="2"/>
        <v>0.11254706712304283</v>
      </c>
      <c r="J97" s="885">
        <f t="shared" si="2"/>
        <v>0.10073668480486038</v>
      </c>
    </row>
    <row r="98" spans="1:12">
      <c r="A98" s="852" t="s">
        <v>891</v>
      </c>
      <c r="B98" s="881">
        <f t="shared" si="2"/>
        <v>7.3041461933009569E-3</v>
      </c>
      <c r="C98" s="881">
        <f t="shared" si="2"/>
        <v>1.7856480614502721E-2</v>
      </c>
      <c r="D98" s="881">
        <f t="shared" si="2"/>
        <v>2.8869833615857141E-2</v>
      </c>
      <c r="E98" s="881">
        <f t="shared" si="2"/>
        <v>3.1834970511079599E-2</v>
      </c>
      <c r="F98" s="881">
        <f t="shared" si="2"/>
        <v>3.3482008264303122E-2</v>
      </c>
      <c r="G98" s="881">
        <f t="shared" si="2"/>
        <v>6.5034181748049771E-2</v>
      </c>
      <c r="H98" s="380">
        <f t="shared" si="2"/>
        <v>1.4575389808605139E-2</v>
      </c>
      <c r="I98" s="380">
        <f t="shared" si="2"/>
        <v>4.2221977321766149E-2</v>
      </c>
      <c r="J98" s="380">
        <f t="shared" si="2"/>
        <v>3.6249470807278715E-2</v>
      </c>
    </row>
    <row r="99" spans="1:12" s="8" customFormat="1">
      <c r="A99" s="854" t="s">
        <v>892</v>
      </c>
      <c r="B99" s="882">
        <f t="shared" si="2"/>
        <v>5.6656105070587747E-4</v>
      </c>
      <c r="C99" s="882">
        <f t="shared" si="2"/>
        <v>6.3492388647086256E-4</v>
      </c>
      <c r="D99" s="882">
        <f t="shared" si="2"/>
        <v>2.1318494694617671E-3</v>
      </c>
      <c r="E99" s="882">
        <f t="shared" si="2"/>
        <v>5.6204024050695786E-3</v>
      </c>
      <c r="F99" s="882">
        <f t="shared" si="2"/>
        <v>7.8182062186095431E-3</v>
      </c>
      <c r="G99" s="882">
        <f t="shared" si="2"/>
        <v>2.100442939190194E-3</v>
      </c>
      <c r="H99" s="883">
        <f t="shared" si="2"/>
        <v>6.1366755123167004E-4</v>
      </c>
      <c r="I99" s="883">
        <f t="shared" si="2"/>
        <v>4.2191094137573716E-3</v>
      </c>
      <c r="J99" s="883">
        <f t="shared" si="2"/>
        <v>3.4402239544821657E-3</v>
      </c>
    </row>
    <row r="100" spans="1:12">
      <c r="A100" s="864" t="s">
        <v>893</v>
      </c>
      <c r="B100" s="888">
        <f t="shared" si="2"/>
        <v>2.100664053011422E-2</v>
      </c>
      <c r="C100" s="888">
        <f t="shared" si="2"/>
        <v>3.2870818584359758E-2</v>
      </c>
      <c r="D100" s="888">
        <f t="shared" si="2"/>
        <v>4.1007772188482491E-2</v>
      </c>
      <c r="E100" s="888">
        <f t="shared" si="2"/>
        <v>5.1484115900832947E-2</v>
      </c>
      <c r="F100" s="888">
        <f t="shared" si="2"/>
        <v>5.0500056390264093E-2</v>
      </c>
      <c r="G100" s="888">
        <f t="shared" si="2"/>
        <v>6.2847097658716294E-2</v>
      </c>
      <c r="H100" s="889">
        <f t="shared" si="2"/>
        <v>2.9181829591070858E-2</v>
      </c>
      <c r="I100" s="889">
        <f t="shared" si="2"/>
        <v>5.2913198504577368E-2</v>
      </c>
      <c r="J100" s="889">
        <f t="shared" si="2"/>
        <v>4.7786498677603123E-2</v>
      </c>
    </row>
    <row r="101" spans="1:12">
      <c r="A101" s="866" t="s">
        <v>894</v>
      </c>
      <c r="B101" s="882">
        <f t="shared" si="2"/>
        <v>1.8136434720479133E-4</v>
      </c>
      <c r="C101" s="882">
        <f t="shared" si="2"/>
        <v>4.4556252020422127E-4</v>
      </c>
      <c r="D101" s="882">
        <f t="shared" si="2"/>
        <v>1.5792891741237374E-4</v>
      </c>
      <c r="E101" s="882">
        <f t="shared" si="2"/>
        <v>3.4442517377781986E-4</v>
      </c>
      <c r="F101" s="882">
        <f t="shared" si="2"/>
        <v>8.7487576462607535E-4</v>
      </c>
      <c r="G101" s="882">
        <f t="shared" si="2"/>
        <v>7.4037156164670785E-4</v>
      </c>
      <c r="H101" s="883">
        <f t="shared" si="2"/>
        <v>3.63414043690657E-4</v>
      </c>
      <c r="I101" s="883">
        <f t="shared" si="2"/>
        <v>5.3351420087829502E-4</v>
      </c>
      <c r="J101" s="883">
        <f t="shared" si="2"/>
        <v>4.9676737647496954E-4</v>
      </c>
    </row>
    <row r="102" spans="1:12">
      <c r="A102" s="864" t="s">
        <v>895</v>
      </c>
      <c r="B102" s="881">
        <f t="shared" si="2"/>
        <v>2.1676735531338631E-3</v>
      </c>
      <c r="C102" s="881">
        <f t="shared" si="2"/>
        <v>3.046341741209279E-3</v>
      </c>
      <c r="D102" s="881">
        <f t="shared" si="2"/>
        <v>3.9944756207859243E-3</v>
      </c>
      <c r="E102" s="881">
        <f t="shared" si="2"/>
        <v>5.7091854996169809E-3</v>
      </c>
      <c r="F102" s="881">
        <f t="shared" si="2"/>
        <v>4.6323397922920792E-3</v>
      </c>
      <c r="G102" s="881">
        <f t="shared" si="2"/>
        <v>3.3858766828118994E-3</v>
      </c>
      <c r="H102" s="380">
        <f t="shared" si="2"/>
        <v>2.7731329896427603E-3</v>
      </c>
      <c r="I102" s="380">
        <f t="shared" si="2"/>
        <v>4.4305261326654756E-3</v>
      </c>
      <c r="J102" s="380">
        <f t="shared" si="2"/>
        <v>4.0724786252987382E-3</v>
      </c>
    </row>
    <row r="103" spans="1:12">
      <c r="A103" s="866" t="s">
        <v>896</v>
      </c>
      <c r="B103" s="890">
        <f t="shared" si="2"/>
        <v>3.9185706070973365E-3</v>
      </c>
      <c r="C103" s="890">
        <f t="shared" si="2"/>
        <v>6.7105655292484089E-3</v>
      </c>
      <c r="D103" s="890">
        <f t="shared" si="2"/>
        <v>7.886663531440562E-3</v>
      </c>
      <c r="E103" s="890">
        <f t="shared" si="2"/>
        <v>7.7294614372093043E-3</v>
      </c>
      <c r="F103" s="890">
        <f t="shared" si="2"/>
        <v>8.7234531074988093E-3</v>
      </c>
      <c r="G103" s="890">
        <f t="shared" si="2"/>
        <v>8.0961264763828051E-3</v>
      </c>
      <c r="H103" s="891">
        <f t="shared" si="2"/>
        <v>5.8424363345692485E-3</v>
      </c>
      <c r="I103" s="891">
        <f t="shared" si="2"/>
        <v>8.0618077382996825E-3</v>
      </c>
      <c r="J103" s="891">
        <f t="shared" si="2"/>
        <v>7.5823557930365885E-3</v>
      </c>
    </row>
    <row r="104" spans="1:12" s="8" customFormat="1">
      <c r="A104" s="869" t="s">
        <v>897</v>
      </c>
      <c r="B104" s="892">
        <f t="shared" si="2"/>
        <v>9.3682424986663796E-3</v>
      </c>
      <c r="C104" s="892">
        <f t="shared" si="2"/>
        <v>6.970000587759876E-3</v>
      </c>
      <c r="D104" s="892">
        <f t="shared" si="2"/>
        <v>5.2251886663826014E-3</v>
      </c>
      <c r="E104" s="892">
        <f t="shared" si="2"/>
        <v>5.6259514496716833E-3</v>
      </c>
      <c r="F104" s="892">
        <f t="shared" si="2"/>
        <v>6.4495958293619808E-3</v>
      </c>
      <c r="G104" s="892">
        <f t="shared" si="2"/>
        <v>1.5253424920831033E-2</v>
      </c>
      <c r="H104" s="893">
        <f t="shared" si="2"/>
        <v>7.7156980960177146E-3</v>
      </c>
      <c r="I104" s="893">
        <f t="shared" si="2"/>
        <v>8.7914206998409294E-3</v>
      </c>
      <c r="J104" s="893">
        <f t="shared" si="2"/>
        <v>8.5590317928816058E-3</v>
      </c>
    </row>
    <row r="105" spans="1:12">
      <c r="A105" s="866" t="s">
        <v>929</v>
      </c>
      <c r="B105" s="890">
        <f t="shared" ref="B105:J120" si="3">IF(B41="-","-",B41/B$61)</f>
        <v>1.5872765289793489E-3</v>
      </c>
      <c r="C105" s="890">
        <f t="shared" si="3"/>
        <v>1.9088388056792576E-3</v>
      </c>
      <c r="D105" s="890">
        <f t="shared" si="3"/>
        <v>1.0363684387894177E-3</v>
      </c>
      <c r="E105" s="890">
        <f t="shared" si="3"/>
        <v>1.8075967488078864E-3</v>
      </c>
      <c r="F105" s="890">
        <f t="shared" si="3"/>
        <v>2.3407804207124785E-3</v>
      </c>
      <c r="G105" s="890">
        <f t="shared" si="3"/>
        <v>2.9267547877797517E-3</v>
      </c>
      <c r="H105" s="891">
        <f t="shared" si="3"/>
        <v>1.8088538177619198E-3</v>
      </c>
      <c r="I105" s="891">
        <f t="shared" si="3"/>
        <v>2.1156970834199035E-3</v>
      </c>
      <c r="J105" s="891">
        <f t="shared" si="3"/>
        <v>2.0494095750297455E-3</v>
      </c>
    </row>
    <row r="106" spans="1:12">
      <c r="A106" s="864" t="s">
        <v>930</v>
      </c>
      <c r="B106" s="888">
        <f t="shared" si="3"/>
        <v>6.9840352648241717E-3</v>
      </c>
      <c r="C106" s="888">
        <f t="shared" si="3"/>
        <v>4.6953744714857033E-3</v>
      </c>
      <c r="D106" s="888">
        <f t="shared" si="3"/>
        <v>4.1716971785976551E-3</v>
      </c>
      <c r="E106" s="888">
        <f t="shared" si="3"/>
        <v>3.8183547008637971E-3</v>
      </c>
      <c r="F106" s="888">
        <f t="shared" si="3"/>
        <v>4.1088154086495014E-3</v>
      </c>
      <c r="G106" s="888">
        <f t="shared" si="3"/>
        <v>1.2326670133051281E-2</v>
      </c>
      <c r="H106" s="889">
        <f t="shared" si="3"/>
        <v>5.4069993676559205E-3</v>
      </c>
      <c r="I106" s="889">
        <f t="shared" si="3"/>
        <v>6.6723947115982377E-3</v>
      </c>
      <c r="J106" s="889">
        <f t="shared" si="3"/>
        <v>6.3990306903888182E-3</v>
      </c>
    </row>
    <row r="107" spans="1:12" s="8" customFormat="1">
      <c r="A107" s="872" t="s">
        <v>899</v>
      </c>
      <c r="B107" s="894">
        <f t="shared" si="3"/>
        <v>0.14583088013073506</v>
      </c>
      <c r="C107" s="894">
        <f t="shared" si="3"/>
        <v>0.13711251472031855</v>
      </c>
      <c r="D107" s="894">
        <f t="shared" si="3"/>
        <v>0.129681972855686</v>
      </c>
      <c r="E107" s="894">
        <f t="shared" si="3"/>
        <v>0.13446360849243827</v>
      </c>
      <c r="F107" s="894">
        <f t="shared" si="3"/>
        <v>0.13663110801514697</v>
      </c>
      <c r="G107" s="894">
        <f t="shared" si="3"/>
        <v>0.15043138199085848</v>
      </c>
      <c r="H107" s="895">
        <f t="shared" si="3"/>
        <v>0.13982336024973036</v>
      </c>
      <c r="I107" s="895">
        <f t="shared" si="3"/>
        <v>0.13906176650229046</v>
      </c>
      <c r="J107" s="895">
        <f t="shared" si="3"/>
        <v>0.139226293995209</v>
      </c>
    </row>
    <row r="108" spans="1:12" s="8" customFormat="1">
      <c r="A108" s="864" t="s">
        <v>931</v>
      </c>
      <c r="B108" s="888">
        <f t="shared" si="3"/>
        <v>4.6679452227075063E-2</v>
      </c>
      <c r="C108" s="888">
        <f t="shared" si="3"/>
        <v>3.9687043421203855E-2</v>
      </c>
      <c r="D108" s="888">
        <f t="shared" si="3"/>
        <v>3.2190407355142621E-2</v>
      </c>
      <c r="E108" s="888">
        <f t="shared" si="3"/>
        <v>2.7586345062589616E-2</v>
      </c>
      <c r="F108" s="888">
        <f t="shared" si="3"/>
        <v>1.9258187528756923E-2</v>
      </c>
      <c r="G108" s="888">
        <f t="shared" si="3"/>
        <v>1.7570605594930636E-2</v>
      </c>
      <c r="H108" s="889">
        <f t="shared" si="3"/>
        <v>4.186122851885625E-2</v>
      </c>
      <c r="I108" s="889">
        <f t="shared" si="3"/>
        <v>2.3723704582028771E-2</v>
      </c>
      <c r="J108" s="889">
        <f t="shared" si="3"/>
        <v>2.7641963204701855E-2</v>
      </c>
    </row>
    <row r="109" spans="1:12">
      <c r="A109" s="866" t="s">
        <v>900</v>
      </c>
      <c r="B109" s="890">
        <f t="shared" si="3"/>
        <v>2.9413895345248597E-3</v>
      </c>
      <c r="C109" s="890">
        <f t="shared" si="3"/>
        <v>3.2798238785428243E-3</v>
      </c>
      <c r="D109" s="890">
        <f t="shared" si="3"/>
        <v>3.556276266131338E-3</v>
      </c>
      <c r="E109" s="890">
        <f t="shared" si="3"/>
        <v>3.2752611637301382E-3</v>
      </c>
      <c r="F109" s="890">
        <f t="shared" si="3"/>
        <v>3.7735723246563177E-3</v>
      </c>
      <c r="G109" s="890">
        <f t="shared" si="3"/>
        <v>3.120468498789664E-3</v>
      </c>
      <c r="H109" s="891">
        <f t="shared" si="3"/>
        <v>3.1745927732504979E-3</v>
      </c>
      <c r="I109" s="891">
        <f t="shared" si="3"/>
        <v>3.3724759309458887E-3</v>
      </c>
      <c r="J109" s="891">
        <f t="shared" si="3"/>
        <v>3.3297271307404616E-3</v>
      </c>
    </row>
    <row r="110" spans="1:12">
      <c r="A110" s="864" t="s">
        <v>901</v>
      </c>
      <c r="B110" s="888">
        <f t="shared" si="3"/>
        <v>5.8581522895380786E-3</v>
      </c>
      <c r="C110" s="888">
        <f t="shared" si="3"/>
        <v>6.7618704204552554E-3</v>
      </c>
      <c r="D110" s="888">
        <f t="shared" si="3"/>
        <v>1.2965306203859784E-2</v>
      </c>
      <c r="E110" s="888">
        <f t="shared" si="3"/>
        <v>1.4504250068988457E-2</v>
      </c>
      <c r="F110" s="888">
        <f t="shared" si="3"/>
        <v>2.3606614006141304E-2</v>
      </c>
      <c r="G110" s="888">
        <f t="shared" si="3"/>
        <v>3.9854418486778294E-2</v>
      </c>
      <c r="H110" s="889">
        <f t="shared" si="3"/>
        <v>6.4808727632432502E-3</v>
      </c>
      <c r="I110" s="889">
        <f t="shared" si="3"/>
        <v>2.4029206848017719E-2</v>
      </c>
      <c r="J110" s="889">
        <f t="shared" si="3"/>
        <v>2.0238231213427615E-2</v>
      </c>
    </row>
    <row r="111" spans="1:12" s="8" customFormat="1">
      <c r="A111" s="866" t="s">
        <v>902</v>
      </c>
      <c r="B111" s="890">
        <f t="shared" si="3"/>
        <v>1.4705438578526931E-2</v>
      </c>
      <c r="C111" s="890">
        <f t="shared" si="3"/>
        <v>1.5320862621816473E-2</v>
      </c>
      <c r="D111" s="890">
        <f t="shared" si="3"/>
        <v>1.657864485265434E-2</v>
      </c>
      <c r="E111" s="890">
        <f t="shared" si="3"/>
        <v>1.3803554797543973E-2</v>
      </c>
      <c r="F111" s="890">
        <f t="shared" si="3"/>
        <v>1.4282932644662048E-2</v>
      </c>
      <c r="G111" s="890">
        <f t="shared" si="3"/>
        <v>8.466943905084727E-3</v>
      </c>
      <c r="H111" s="891">
        <f t="shared" si="3"/>
        <v>1.5129505638285988E-2</v>
      </c>
      <c r="I111" s="891">
        <f t="shared" si="3"/>
        <v>1.2718540587579204E-2</v>
      </c>
      <c r="J111" s="891">
        <f t="shared" si="3"/>
        <v>1.3239382607519145E-2</v>
      </c>
    </row>
    <row r="112" spans="1:12">
      <c r="A112" s="852" t="s">
        <v>903</v>
      </c>
      <c r="B112" s="881">
        <f t="shared" si="3"/>
        <v>2.815117239070539E-2</v>
      </c>
      <c r="C112" s="881">
        <f t="shared" si="3"/>
        <v>3.2739432853593139E-2</v>
      </c>
      <c r="D112" s="881">
        <f t="shared" si="3"/>
        <v>3.70554654235834E-2</v>
      </c>
      <c r="E112" s="881">
        <f t="shared" si="3"/>
        <v>3.2007103420241587E-2</v>
      </c>
      <c r="F112" s="881">
        <f t="shared" si="3"/>
        <v>3.2597096071877614E-2</v>
      </c>
      <c r="G112" s="881">
        <f t="shared" si="3"/>
        <v>3.0288768156564252E-2</v>
      </c>
      <c r="H112" s="380">
        <f t="shared" si="3"/>
        <v>3.1312781781049716E-2</v>
      </c>
      <c r="I112" s="380">
        <f t="shared" si="3"/>
        <v>3.254615584984176E-2</v>
      </c>
      <c r="J112" s="380">
        <f t="shared" si="3"/>
        <v>3.2279709416538731E-2</v>
      </c>
      <c r="L112" s="344"/>
    </row>
    <row r="113" spans="1:10">
      <c r="A113" s="854" t="s">
        <v>904</v>
      </c>
      <c r="B113" s="882">
        <f t="shared" si="3"/>
        <v>1.9894291100249754E-2</v>
      </c>
      <c r="C113" s="882">
        <f t="shared" si="3"/>
        <v>2.4502577565384313E-2</v>
      </c>
      <c r="D113" s="882">
        <f t="shared" si="3"/>
        <v>2.5865819333437508E-2</v>
      </c>
      <c r="E113" s="882">
        <f t="shared" si="3"/>
        <v>4.2480875568902614E-2</v>
      </c>
      <c r="F113" s="882">
        <f t="shared" si="3"/>
        <v>4.3111542406560642E-2</v>
      </c>
      <c r="G113" s="882">
        <f t="shared" si="3"/>
        <v>5.1130177348710906E-2</v>
      </c>
      <c r="H113" s="883">
        <f t="shared" si="3"/>
        <v>2.306969970649882E-2</v>
      </c>
      <c r="I113" s="883">
        <f t="shared" si="3"/>
        <v>4.2144320629314475E-2</v>
      </c>
      <c r="J113" s="883">
        <f t="shared" si="3"/>
        <v>3.8023620464849472E-2</v>
      </c>
    </row>
    <row r="114" spans="1:10" s="8" customFormat="1">
      <c r="A114" s="861" t="s">
        <v>905</v>
      </c>
      <c r="B114" s="886">
        <f t="shared" si="3"/>
        <v>6.5213205793159493E-2</v>
      </c>
      <c r="C114" s="886">
        <f t="shared" si="3"/>
        <v>6.8738500042316172E-2</v>
      </c>
      <c r="D114" s="886">
        <f t="shared" si="3"/>
        <v>6.626025639360536E-2</v>
      </c>
      <c r="E114" s="886">
        <f t="shared" si="3"/>
        <v>5.0766277806089131E-2</v>
      </c>
      <c r="F114" s="886">
        <f t="shared" si="3"/>
        <v>4.7439441305090986E-2</v>
      </c>
      <c r="G114" s="886">
        <f t="shared" si="3"/>
        <v>2.8799737834007987E-2</v>
      </c>
      <c r="H114" s="887">
        <f t="shared" si="3"/>
        <v>6.7642362440218234E-2</v>
      </c>
      <c r="I114" s="887">
        <f t="shared" si="3"/>
        <v>4.6110160898042089E-2</v>
      </c>
      <c r="J114" s="887">
        <f t="shared" si="3"/>
        <v>5.0761773469919863E-2</v>
      </c>
    </row>
    <row r="115" spans="1:10">
      <c r="A115" s="854" t="s">
        <v>906</v>
      </c>
      <c r="B115" s="882">
        <f t="shared" si="3"/>
        <v>1.4251218008426811E-3</v>
      </c>
      <c r="C115" s="882">
        <f t="shared" si="3"/>
        <v>1.8342724611589815E-3</v>
      </c>
      <c r="D115" s="882">
        <f t="shared" si="3"/>
        <v>1.6079704322169036E-3</v>
      </c>
      <c r="E115" s="882">
        <f t="shared" si="3"/>
        <v>1.0064691192772843E-3</v>
      </c>
      <c r="F115" s="882">
        <f t="shared" si="3"/>
        <v>4.8370222359429165E-4</v>
      </c>
      <c r="G115" s="882">
        <f t="shared" si="3"/>
        <v>2.3755697208807387E-4</v>
      </c>
      <c r="H115" s="883">
        <f t="shared" si="3"/>
        <v>1.7070531733496921E-3</v>
      </c>
      <c r="I115" s="883">
        <f t="shared" si="3"/>
        <v>7.7974581703564257E-4</v>
      </c>
      <c r="J115" s="883">
        <f t="shared" si="3"/>
        <v>9.8007250204354152E-4</v>
      </c>
    </row>
    <row r="116" spans="1:10">
      <c r="A116" s="852" t="s">
        <v>907</v>
      </c>
      <c r="B116" s="881">
        <f t="shared" si="3"/>
        <v>8.9186938976482599E-4</v>
      </c>
      <c r="C116" s="881">
        <f t="shared" si="3"/>
        <v>8.8607797363562588E-4</v>
      </c>
      <c r="D116" s="881">
        <f t="shared" si="3"/>
        <v>2.074588883606128E-3</v>
      </c>
      <c r="E116" s="881">
        <f t="shared" si="3"/>
        <v>9.1055071147758896E-4</v>
      </c>
      <c r="F116" s="881">
        <f t="shared" si="3"/>
        <v>3.9310639170682079E-4</v>
      </c>
      <c r="G116" s="881">
        <f t="shared" si="3"/>
        <v>2.8069176324838264E-4</v>
      </c>
      <c r="H116" s="380">
        <f t="shared" si="3"/>
        <v>8.8787872799538786E-4</v>
      </c>
      <c r="I116" s="380">
        <f t="shared" si="3"/>
        <v>8.388192716204788E-4</v>
      </c>
      <c r="J116" s="380">
        <f t="shared" si="3"/>
        <v>8.4941761123093771E-4</v>
      </c>
    </row>
    <row r="117" spans="1:10">
      <c r="A117" s="854" t="s">
        <v>908</v>
      </c>
      <c r="B117" s="882">
        <f t="shared" si="3"/>
        <v>5.7106396904800301E-2</v>
      </c>
      <c r="C117" s="882">
        <f t="shared" si="3"/>
        <v>5.9684465569530783E-2</v>
      </c>
      <c r="D117" s="882">
        <f t="shared" si="3"/>
        <v>5.7597655267625315E-2</v>
      </c>
      <c r="E117" s="882">
        <f t="shared" si="3"/>
        <v>4.2464896619551072E-2</v>
      </c>
      <c r="F117" s="882">
        <f t="shared" si="3"/>
        <v>4.1288488924827997E-2</v>
      </c>
      <c r="G117" s="882">
        <f t="shared" si="3"/>
        <v>1.94390317491758E-2</v>
      </c>
      <c r="H117" s="883">
        <f t="shared" si="3"/>
        <v>5.8882853617598686E-2</v>
      </c>
      <c r="I117" s="883">
        <f t="shared" si="3"/>
        <v>3.7796680535617223E-2</v>
      </c>
      <c r="J117" s="883">
        <f t="shared" si="3"/>
        <v>4.2351937349658336E-2</v>
      </c>
    </row>
    <row r="118" spans="1:10" s="8" customFormat="1">
      <c r="A118" s="852" t="s">
        <v>909</v>
      </c>
      <c r="B118" s="881">
        <f t="shared" si="3"/>
        <v>5.7898176977516829E-3</v>
      </c>
      <c r="C118" s="881">
        <f t="shared" si="3"/>
        <v>6.3336840379907772E-3</v>
      </c>
      <c r="D118" s="881">
        <f t="shared" si="3"/>
        <v>4.9800417142677076E-3</v>
      </c>
      <c r="E118" s="881">
        <f t="shared" si="3"/>
        <v>6.3843612935106393E-3</v>
      </c>
      <c r="F118" s="881">
        <f t="shared" si="3"/>
        <v>5.2741437649618753E-3</v>
      </c>
      <c r="G118" s="881">
        <f t="shared" si="3"/>
        <v>8.8424573494957307E-3</v>
      </c>
      <c r="H118" s="380">
        <f t="shared" si="3"/>
        <v>6.1645769212744705E-3</v>
      </c>
      <c r="I118" s="380">
        <f t="shared" si="3"/>
        <v>6.6949152737687491E-3</v>
      </c>
      <c r="J118" s="380">
        <f t="shared" si="3"/>
        <v>6.5803460069870498E-3</v>
      </c>
    </row>
    <row r="119" spans="1:10" s="8" customFormat="1">
      <c r="A119" s="857" t="s">
        <v>910</v>
      </c>
      <c r="B119" s="884">
        <f t="shared" si="3"/>
        <v>1.0430632994210036E-2</v>
      </c>
      <c r="C119" s="884">
        <f t="shared" si="3"/>
        <v>9.3013078548257657E-3</v>
      </c>
      <c r="D119" s="884">
        <f t="shared" si="3"/>
        <v>1.1874968387813399E-2</v>
      </c>
      <c r="E119" s="884">
        <f t="shared" si="3"/>
        <v>9.1471877511577239E-3</v>
      </c>
      <c r="F119" s="884">
        <f t="shared" si="3"/>
        <v>1.4392821648373487E-2</v>
      </c>
      <c r="G119" s="884">
        <f t="shared" si="3"/>
        <v>1.4291151534145062E-2</v>
      </c>
      <c r="H119" s="885">
        <f t="shared" si="3"/>
        <v>9.6524546422378284E-3</v>
      </c>
      <c r="I119" s="885">
        <f t="shared" si="3"/>
        <v>1.2300338534969717E-2</v>
      </c>
      <c r="J119" s="885">
        <f t="shared" si="3"/>
        <v>1.1728314801885275E-2</v>
      </c>
    </row>
    <row r="120" spans="1:10">
      <c r="A120" s="852" t="s">
        <v>911</v>
      </c>
      <c r="B120" s="881">
        <f t="shared" si="3"/>
        <v>2.0241081402487685E-3</v>
      </c>
      <c r="C120" s="881">
        <f t="shared" si="3"/>
        <v>1.7398527367177095E-3</v>
      </c>
      <c r="D120" s="881">
        <f t="shared" si="3"/>
        <v>3.1308863801089307E-3</v>
      </c>
      <c r="E120" s="881">
        <f t="shared" si="3"/>
        <v>3.5711075840143955E-3</v>
      </c>
      <c r="F120" s="881">
        <f t="shared" si="3"/>
        <v>6.2883057826964182E-3</v>
      </c>
      <c r="G120" s="881">
        <f t="shared" si="3"/>
        <v>6.2306157853050459E-3</v>
      </c>
      <c r="H120" s="380">
        <f t="shared" si="3"/>
        <v>1.828237709542163E-3</v>
      </c>
      <c r="I120" s="380">
        <f t="shared" si="3"/>
        <v>4.8425198719226452E-3</v>
      </c>
      <c r="J120" s="380">
        <f t="shared" si="3"/>
        <v>4.1913429466490524E-3</v>
      </c>
    </row>
    <row r="121" spans="1:10">
      <c r="A121" s="854" t="s">
        <v>912</v>
      </c>
      <c r="B121" s="882">
        <f t="shared" ref="B121:J125" si="4">IF(B57="-","-",B57/B$61)</f>
        <v>6.2222608390176577E-4</v>
      </c>
      <c r="C121" s="882">
        <f t="shared" si="4"/>
        <v>1.0543366374243415E-3</v>
      </c>
      <c r="D121" s="882">
        <f t="shared" si="4"/>
        <v>1.4428824193298659E-3</v>
      </c>
      <c r="E121" s="882">
        <f t="shared" si="4"/>
        <v>1.6950472735196133E-3</v>
      </c>
      <c r="F121" s="882">
        <f t="shared" si="4"/>
        <v>3.2352319359044393E-3</v>
      </c>
      <c r="G121" s="882">
        <f t="shared" si="4"/>
        <v>2.6547212690179785E-3</v>
      </c>
      <c r="H121" s="883">
        <f t="shared" si="4"/>
        <v>9.1997831369214388E-4</v>
      </c>
      <c r="I121" s="883">
        <f t="shared" si="4"/>
        <v>2.2393352035068926E-3</v>
      </c>
      <c r="J121" s="883">
        <f t="shared" si="4"/>
        <v>1.9543138562820332E-3</v>
      </c>
    </row>
    <row r="122" spans="1:10">
      <c r="A122" s="852" t="s">
        <v>913</v>
      </c>
      <c r="B122" s="881">
        <f t="shared" si="4"/>
        <v>5.4675880324928693E-3</v>
      </c>
      <c r="C122" s="881">
        <f t="shared" si="4"/>
        <v>4.4212549394561668E-3</v>
      </c>
      <c r="D122" s="881">
        <f t="shared" si="4"/>
        <v>4.4175783551171762E-3</v>
      </c>
      <c r="E122" s="881">
        <f t="shared" si="4"/>
        <v>2.3961186088897633E-3</v>
      </c>
      <c r="F122" s="881">
        <f t="shared" si="4"/>
        <v>2.3385163680207295E-3</v>
      </c>
      <c r="G122" s="881">
        <f t="shared" si="4"/>
        <v>2.7745332234332923E-3</v>
      </c>
      <c r="H122" s="380">
        <f t="shared" si="4"/>
        <v>4.7465966570624371E-3</v>
      </c>
      <c r="I122" s="380">
        <f t="shared" si="4"/>
        <v>2.8999358686923977E-3</v>
      </c>
      <c r="J122" s="380">
        <f t="shared" si="4"/>
        <v>3.2988709484001789E-3</v>
      </c>
    </row>
    <row r="123" spans="1:10">
      <c r="A123" s="866" t="s">
        <v>914</v>
      </c>
      <c r="B123" s="890">
        <f t="shared" si="4"/>
        <v>1.5025200953263233E-3</v>
      </c>
      <c r="C123" s="890">
        <f t="shared" si="4"/>
        <v>1.4849271190205721E-3</v>
      </c>
      <c r="D123" s="890">
        <f t="shared" si="4"/>
        <v>2.6633438434921501E-3</v>
      </c>
      <c r="E123" s="890">
        <f t="shared" si="4"/>
        <v>1.4308767818348752E-3</v>
      </c>
      <c r="F123" s="890">
        <f t="shared" si="4"/>
        <v>2.5307676624212049E-3</v>
      </c>
      <c r="G123" s="890">
        <f t="shared" si="4"/>
        <v>2.6312812563887467E-3</v>
      </c>
      <c r="H123" s="891">
        <f t="shared" si="4"/>
        <v>1.4903973922796524E-3</v>
      </c>
      <c r="I123" s="891">
        <f t="shared" si="4"/>
        <v>2.2595463181494524E-3</v>
      </c>
      <c r="J123" s="891">
        <f t="shared" si="4"/>
        <v>2.093386665665998E-3</v>
      </c>
    </row>
    <row r="124" spans="1:10" s="8" customFormat="1">
      <c r="A124" s="869" t="s">
        <v>915</v>
      </c>
      <c r="B124" s="892">
        <f t="shared" si="4"/>
        <v>6.4501656177248609E-2</v>
      </c>
      <c r="C124" s="892">
        <f t="shared" si="4"/>
        <v>3.8361821549038222E-2</v>
      </c>
      <c r="D124" s="892">
        <f t="shared" si="4"/>
        <v>3.4260746520662196E-2</v>
      </c>
      <c r="E124" s="892">
        <f t="shared" si="4"/>
        <v>3.3238248534940069E-2</v>
      </c>
      <c r="F124" s="892">
        <f t="shared" si="4"/>
        <v>4.7049789279949961E-2</v>
      </c>
      <c r="G124" s="892">
        <f t="shared" si="4"/>
        <v>3.2736329535035594E-2</v>
      </c>
      <c r="H124" s="893">
        <f t="shared" si="4"/>
        <v>4.648961276971645E-2</v>
      </c>
      <c r="I124" s="893">
        <f t="shared" si="4"/>
        <v>3.5833526577575658E-2</v>
      </c>
      <c r="J124" s="893">
        <f t="shared" si="4"/>
        <v>3.8135566357831052E-2</v>
      </c>
    </row>
    <row r="125" spans="1:10">
      <c r="A125" s="876" t="s">
        <v>916</v>
      </c>
      <c r="B125" s="896">
        <f t="shared" si="4"/>
        <v>1</v>
      </c>
      <c r="C125" s="896">
        <f t="shared" si="4"/>
        <v>1</v>
      </c>
      <c r="D125" s="896">
        <f t="shared" si="4"/>
        <v>1</v>
      </c>
      <c r="E125" s="896">
        <f t="shared" si="4"/>
        <v>1</v>
      </c>
      <c r="F125" s="896">
        <f t="shared" si="4"/>
        <v>1</v>
      </c>
      <c r="G125" s="896">
        <f t="shared" si="4"/>
        <v>1</v>
      </c>
      <c r="H125" s="896">
        <f t="shared" si="4"/>
        <v>1</v>
      </c>
      <c r="I125" s="896">
        <f t="shared" si="4"/>
        <v>1</v>
      </c>
      <c r="J125" s="896">
        <f t="shared" si="4"/>
        <v>1</v>
      </c>
    </row>
    <row r="126" spans="1:10">
      <c r="A126" s="878" t="s">
        <v>938</v>
      </c>
      <c r="B126" s="3"/>
      <c r="C126" s="3"/>
      <c r="D126" s="257"/>
      <c r="E126" s="3"/>
      <c r="F126" s="3"/>
      <c r="G126" s="257"/>
      <c r="H126" s="3"/>
      <c r="I126" s="3"/>
      <c r="J126" s="3"/>
    </row>
    <row r="127" spans="1:10">
      <c r="A127" s="878" t="s">
        <v>377</v>
      </c>
      <c r="B127" s="3"/>
      <c r="C127" s="3"/>
      <c r="D127" s="257"/>
      <c r="E127" s="3"/>
      <c r="F127" s="3"/>
      <c r="G127" s="257"/>
      <c r="H127" s="3"/>
      <c r="I127" s="3"/>
      <c r="J127" s="3"/>
    </row>
    <row r="128" spans="1:10">
      <c r="A128" s="303" t="s">
        <v>918</v>
      </c>
      <c r="B128" s="3"/>
      <c r="C128" s="3"/>
      <c r="D128" s="257"/>
      <c r="E128" s="3"/>
      <c r="F128" s="3"/>
      <c r="G128" s="257"/>
      <c r="H128" s="3"/>
      <c r="I128" s="3"/>
      <c r="J128" s="3"/>
    </row>
    <row r="131" spans="1:10" ht="16.5">
      <c r="A131" s="109" t="s">
        <v>940</v>
      </c>
    </row>
    <row r="132" spans="1:10" ht="13.5" thickBot="1">
      <c r="A132" s="243"/>
      <c r="J132" s="721" t="s">
        <v>921</v>
      </c>
    </row>
    <row r="133" spans="1:10">
      <c r="A133" s="242" t="s">
        <v>937</v>
      </c>
      <c r="B133" s="842" t="s">
        <v>45</v>
      </c>
      <c r="C133" s="842" t="s">
        <v>46</v>
      </c>
      <c r="D133" s="842" t="s">
        <v>137</v>
      </c>
      <c r="E133" s="842" t="s">
        <v>138</v>
      </c>
      <c r="F133" s="842" t="s">
        <v>139</v>
      </c>
      <c r="G133" s="843">
        <v>100000</v>
      </c>
      <c r="H133" s="844" t="s">
        <v>276</v>
      </c>
      <c r="I133" s="844" t="s">
        <v>275</v>
      </c>
      <c r="J133" s="844" t="s">
        <v>266</v>
      </c>
    </row>
    <row r="134" spans="1:10">
      <c r="A134" s="241"/>
      <c r="B134" s="845" t="s">
        <v>47</v>
      </c>
      <c r="C134" s="845" t="s">
        <v>47</v>
      </c>
      <c r="D134" s="845" t="s">
        <v>47</v>
      </c>
      <c r="E134" s="845" t="s">
        <v>47</v>
      </c>
      <c r="F134" s="845" t="s">
        <v>47</v>
      </c>
      <c r="G134" s="845" t="s">
        <v>50</v>
      </c>
      <c r="H134" s="846" t="s">
        <v>866</v>
      </c>
      <c r="I134" s="846" t="s">
        <v>156</v>
      </c>
      <c r="J134" s="846" t="s">
        <v>160</v>
      </c>
    </row>
    <row r="135" spans="1:10" ht="13.5" thickBot="1">
      <c r="A135" s="244"/>
      <c r="B135" s="847" t="s">
        <v>53</v>
      </c>
      <c r="C135" s="847" t="s">
        <v>49</v>
      </c>
      <c r="D135" s="847" t="s">
        <v>140</v>
      </c>
      <c r="E135" s="847" t="s">
        <v>141</v>
      </c>
      <c r="F135" s="847" t="s">
        <v>142</v>
      </c>
      <c r="G135" s="847" t="s">
        <v>143</v>
      </c>
      <c r="H135" s="848" t="s">
        <v>156</v>
      </c>
      <c r="I135" s="848" t="s">
        <v>143</v>
      </c>
      <c r="J135" s="848" t="s">
        <v>867</v>
      </c>
    </row>
    <row r="137" spans="1:10">
      <c r="A137" s="849" t="s">
        <v>868</v>
      </c>
      <c r="B137" s="850">
        <v>406.14394700000003</v>
      </c>
      <c r="C137" s="850">
        <v>401.633016</v>
      </c>
      <c r="D137" s="850">
        <v>395.49058600000001</v>
      </c>
      <c r="E137" s="850">
        <v>430.91104899999999</v>
      </c>
      <c r="F137" s="850">
        <v>445.42526900000001</v>
      </c>
      <c r="G137" s="850">
        <v>396.45648699999998</v>
      </c>
      <c r="H137" s="851">
        <v>403.11494699999997</v>
      </c>
      <c r="I137" s="851">
        <v>415.17595899999998</v>
      </c>
      <c r="J137" s="851">
        <v>411.98225000000002</v>
      </c>
    </row>
    <row r="138" spans="1:10">
      <c r="A138" s="852" t="s">
        <v>869</v>
      </c>
      <c r="B138" s="853">
        <v>344.36700999999999</v>
      </c>
      <c r="C138" s="853">
        <v>359.183965</v>
      </c>
      <c r="D138" s="853">
        <v>378.57367900000003</v>
      </c>
      <c r="E138" s="853">
        <v>414.34174300000001</v>
      </c>
      <c r="F138" s="853">
        <v>433.00881299999998</v>
      </c>
      <c r="G138" s="853">
        <v>382.32357000000002</v>
      </c>
      <c r="H138" s="344">
        <v>354.31629700000002</v>
      </c>
      <c r="I138" s="344">
        <v>399.98374699999999</v>
      </c>
      <c r="J138" s="344">
        <v>387.89118100000002</v>
      </c>
    </row>
    <row r="139" spans="1:10">
      <c r="A139" s="854" t="s">
        <v>870</v>
      </c>
      <c r="B139" s="855">
        <v>11.437747999999999</v>
      </c>
      <c r="C139" s="855">
        <v>11.575813999999999</v>
      </c>
      <c r="D139" s="855">
        <v>13.45</v>
      </c>
      <c r="E139" s="855">
        <v>11.513864999999999</v>
      </c>
      <c r="F139" s="855">
        <v>11.537496000000001</v>
      </c>
      <c r="G139" s="855">
        <v>11.648854</v>
      </c>
      <c r="H139" s="856">
        <v>11.530455999999999</v>
      </c>
      <c r="I139" s="856">
        <v>11.986504</v>
      </c>
      <c r="J139" s="856">
        <v>11.865743999999999</v>
      </c>
    </row>
    <row r="140" spans="1:10">
      <c r="A140" s="852" t="s">
        <v>871</v>
      </c>
      <c r="B140" s="853">
        <v>0.103703</v>
      </c>
      <c r="C140" s="853">
        <v>0.293186</v>
      </c>
      <c r="D140" s="853">
        <v>0.53312099999999996</v>
      </c>
      <c r="E140" s="853">
        <v>0.68164000000000002</v>
      </c>
      <c r="F140" s="853">
        <v>0.87915500000000002</v>
      </c>
      <c r="G140" s="853">
        <v>2.4714469999999999</v>
      </c>
      <c r="H140" s="344">
        <v>0.230937</v>
      </c>
      <c r="I140" s="344">
        <v>1.224057</v>
      </c>
      <c r="J140" s="344">
        <v>0.96108300000000002</v>
      </c>
    </row>
    <row r="141" spans="1:10" s="8" customFormat="1">
      <c r="A141" s="857" t="s">
        <v>872</v>
      </c>
      <c r="B141" s="858">
        <v>34.977080000000001</v>
      </c>
      <c r="C141" s="858">
        <v>40.122084999999998</v>
      </c>
      <c r="D141" s="858">
        <v>50.708889999999997</v>
      </c>
      <c r="E141" s="858">
        <v>56.988570000000003</v>
      </c>
      <c r="F141" s="858">
        <v>74.859481000000002</v>
      </c>
      <c r="G141" s="858">
        <v>70.200779999999995</v>
      </c>
      <c r="H141" s="859">
        <v>38.431846999999998</v>
      </c>
      <c r="I141" s="859">
        <v>62.682391000000003</v>
      </c>
      <c r="J141" s="859">
        <v>56.260939999999998</v>
      </c>
    </row>
    <row r="142" spans="1:10">
      <c r="A142" s="852" t="s">
        <v>873</v>
      </c>
      <c r="B142" s="853">
        <v>18.535281999999999</v>
      </c>
      <c r="C142" s="853">
        <v>23.113088999999999</v>
      </c>
      <c r="D142" s="853">
        <v>33.736660000000001</v>
      </c>
      <c r="E142" s="853">
        <v>37.420670000000001</v>
      </c>
      <c r="F142" s="853">
        <v>44.526933999999997</v>
      </c>
      <c r="G142" s="853">
        <v>44.372442999999997</v>
      </c>
      <c r="H142" s="344">
        <v>21.609186999999999</v>
      </c>
      <c r="I142" s="344">
        <v>39.935921</v>
      </c>
      <c r="J142" s="344">
        <v>35.083072000000001</v>
      </c>
    </row>
    <row r="143" spans="1:10">
      <c r="A143" s="854" t="s">
        <v>874</v>
      </c>
      <c r="B143" s="855">
        <v>9.9503869999999992</v>
      </c>
      <c r="C143" s="855">
        <v>11.157166</v>
      </c>
      <c r="D143" s="855">
        <v>13.899960999999999</v>
      </c>
      <c r="E143" s="855">
        <v>15.822654</v>
      </c>
      <c r="F143" s="855">
        <v>22.347985999999999</v>
      </c>
      <c r="G143" s="855">
        <v>20.749853999999999</v>
      </c>
      <c r="H143" s="856">
        <v>10.760714999999999</v>
      </c>
      <c r="I143" s="856">
        <v>18.014596999999998</v>
      </c>
      <c r="J143" s="856">
        <v>16.093796999999999</v>
      </c>
    </row>
    <row r="144" spans="1:10">
      <c r="A144" s="852" t="s">
        <v>875</v>
      </c>
      <c r="B144" s="853">
        <v>1.551364</v>
      </c>
      <c r="C144" s="853">
        <v>1.545574</v>
      </c>
      <c r="D144" s="853">
        <v>1.141079</v>
      </c>
      <c r="E144" s="853">
        <v>2.075663</v>
      </c>
      <c r="F144" s="853">
        <v>3.9599600000000001</v>
      </c>
      <c r="G144" s="853">
        <v>2.5890029999999999</v>
      </c>
      <c r="H144" s="344">
        <v>1.5474760000000001</v>
      </c>
      <c r="I144" s="344">
        <v>2.3498480000000002</v>
      </c>
      <c r="J144" s="344">
        <v>2.1373829999999998</v>
      </c>
    </row>
    <row r="145" spans="1:10">
      <c r="A145" s="860" t="s">
        <v>876</v>
      </c>
      <c r="B145" s="855">
        <v>1.476278</v>
      </c>
      <c r="C145" s="855">
        <v>1.841183</v>
      </c>
      <c r="D145" s="855">
        <v>1.492041</v>
      </c>
      <c r="E145" s="855">
        <v>1.4321299999999999</v>
      </c>
      <c r="F145" s="855">
        <v>4.0246019999999998</v>
      </c>
      <c r="G145" s="855">
        <v>2.488226</v>
      </c>
      <c r="H145" s="856">
        <v>1.7213039999999999</v>
      </c>
      <c r="I145" s="856">
        <v>2.2124359999999998</v>
      </c>
      <c r="J145" s="856">
        <v>2.0823860000000001</v>
      </c>
    </row>
    <row r="146" spans="1:10" s="8" customFormat="1">
      <c r="A146" s="861" t="s">
        <v>877</v>
      </c>
      <c r="B146" s="862">
        <v>162.224591</v>
      </c>
      <c r="C146" s="862">
        <v>191.05734699999999</v>
      </c>
      <c r="D146" s="862">
        <v>218.00611900000001</v>
      </c>
      <c r="E146" s="862">
        <v>247.91270800000001</v>
      </c>
      <c r="F146" s="862">
        <v>255.360625</v>
      </c>
      <c r="G146" s="862">
        <v>260.10661700000003</v>
      </c>
      <c r="H146" s="863">
        <v>181.585207</v>
      </c>
      <c r="I146" s="863">
        <v>246.27854099999999</v>
      </c>
      <c r="J146" s="863">
        <v>229.14799400000001</v>
      </c>
    </row>
    <row r="147" spans="1:10">
      <c r="A147" s="854" t="s">
        <v>926</v>
      </c>
      <c r="B147" s="855">
        <v>7.6098229999999996</v>
      </c>
      <c r="C147" s="855">
        <v>14.313763</v>
      </c>
      <c r="D147" s="855">
        <v>26.074922999999998</v>
      </c>
      <c r="E147" s="855">
        <v>37.962394000000003</v>
      </c>
      <c r="F147" s="855">
        <v>38.691907</v>
      </c>
      <c r="G147" s="855">
        <v>38.844253000000002</v>
      </c>
      <c r="H147" s="856">
        <v>12.111383999999999</v>
      </c>
      <c r="I147" s="856">
        <v>35.728740999999999</v>
      </c>
      <c r="J147" s="856">
        <v>29.474955999999999</v>
      </c>
    </row>
    <row r="148" spans="1:10">
      <c r="A148" s="852" t="s">
        <v>879</v>
      </c>
      <c r="B148" s="853">
        <v>82.869581999999994</v>
      </c>
      <c r="C148" s="853">
        <v>101.779156</v>
      </c>
      <c r="D148" s="853">
        <v>117.98777800000001</v>
      </c>
      <c r="E148" s="853">
        <v>137.769294</v>
      </c>
      <c r="F148" s="853">
        <v>147.77679000000001</v>
      </c>
      <c r="G148" s="853">
        <v>156.43464599999999</v>
      </c>
      <c r="H148" s="344">
        <v>95.566980000000001</v>
      </c>
      <c r="I148" s="344">
        <v>140.77064899999999</v>
      </c>
      <c r="J148" s="344">
        <v>128.80089100000001</v>
      </c>
    </row>
    <row r="149" spans="1:10">
      <c r="A149" s="860" t="s">
        <v>880</v>
      </c>
      <c r="B149" s="855">
        <v>0.57516</v>
      </c>
      <c r="C149" s="855">
        <v>0.64302700000000002</v>
      </c>
      <c r="D149" s="855">
        <v>0.92075499999999999</v>
      </c>
      <c r="E149" s="855">
        <v>0.55452599999999996</v>
      </c>
      <c r="F149" s="855">
        <v>0.59073200000000003</v>
      </c>
      <c r="G149" s="855">
        <v>1.6392230000000001</v>
      </c>
      <c r="H149" s="856">
        <v>0.62073100000000003</v>
      </c>
      <c r="I149" s="856">
        <v>0.96962700000000002</v>
      </c>
      <c r="J149" s="856">
        <v>0.87724100000000005</v>
      </c>
    </row>
    <row r="150" spans="1:10">
      <c r="A150" s="852" t="s">
        <v>881</v>
      </c>
      <c r="B150" s="853">
        <v>0.32516800000000001</v>
      </c>
      <c r="C150" s="853">
        <v>0.232816</v>
      </c>
      <c r="D150" s="853">
        <v>0.45568900000000001</v>
      </c>
      <c r="E150" s="853">
        <v>0.96776099999999998</v>
      </c>
      <c r="F150" s="853">
        <v>2.3715280000000001</v>
      </c>
      <c r="G150" s="853">
        <v>11.135761</v>
      </c>
      <c r="H150" s="344">
        <v>0.263156</v>
      </c>
      <c r="I150" s="344">
        <v>4.1711929999999997</v>
      </c>
      <c r="J150" s="344">
        <v>3.1363599999999998</v>
      </c>
    </row>
    <row r="151" spans="1:10">
      <c r="A151" s="854" t="s">
        <v>882</v>
      </c>
      <c r="B151" s="855">
        <v>42.906703</v>
      </c>
      <c r="C151" s="855">
        <v>50.621288999999997</v>
      </c>
      <c r="D151" s="855">
        <v>61.041701000000003</v>
      </c>
      <c r="E151" s="855">
        <v>59.537500999999999</v>
      </c>
      <c r="F151" s="855">
        <v>54.026533000000001</v>
      </c>
      <c r="G151" s="855">
        <v>40.606838000000003</v>
      </c>
      <c r="H151" s="856">
        <v>48.086891999999999</v>
      </c>
      <c r="I151" s="856">
        <v>53.194626999999997</v>
      </c>
      <c r="J151" s="856">
        <v>51.842117999999999</v>
      </c>
    </row>
    <row r="152" spans="1:10">
      <c r="A152" s="852" t="s">
        <v>883</v>
      </c>
      <c r="B152" s="853">
        <v>4.4073520000000004</v>
      </c>
      <c r="C152" s="853">
        <v>7.0588759999999997</v>
      </c>
      <c r="D152" s="853">
        <v>9.875591</v>
      </c>
      <c r="E152" s="853">
        <v>10.597352000000001</v>
      </c>
      <c r="F152" s="853">
        <v>11.903135000000001</v>
      </c>
      <c r="G152" s="853">
        <v>11.445895999999999</v>
      </c>
      <c r="H152" s="344">
        <v>6.1877969999999998</v>
      </c>
      <c r="I152" s="344">
        <v>10.919975000000001</v>
      </c>
      <c r="J152" s="344">
        <v>9.6669119999999999</v>
      </c>
    </row>
    <row r="153" spans="1:10" s="8" customFormat="1">
      <c r="A153" s="857" t="s">
        <v>884</v>
      </c>
      <c r="B153" s="858">
        <v>57.554966</v>
      </c>
      <c r="C153" s="858">
        <v>76.703764000000007</v>
      </c>
      <c r="D153" s="858">
        <v>106.908309</v>
      </c>
      <c r="E153" s="858">
        <v>115.66703200000001</v>
      </c>
      <c r="F153" s="858">
        <v>114.63624900000001</v>
      </c>
      <c r="G153" s="858">
        <v>167.816078</v>
      </c>
      <c r="H153" s="859">
        <v>70.412998999999999</v>
      </c>
      <c r="I153" s="859">
        <v>129.320212</v>
      </c>
      <c r="J153" s="859">
        <v>113.721808</v>
      </c>
    </row>
    <row r="154" spans="1:10">
      <c r="A154" s="864" t="s">
        <v>927</v>
      </c>
      <c r="B154" s="865">
        <v>7.8570869999999999</v>
      </c>
      <c r="C154" s="865">
        <v>7.5696560000000002</v>
      </c>
      <c r="D154" s="865">
        <v>10.723718999999999</v>
      </c>
      <c r="E154" s="865">
        <v>11.97742</v>
      </c>
      <c r="F154" s="865">
        <v>12.065889</v>
      </c>
      <c r="G154" s="865">
        <v>10.858396000000001</v>
      </c>
      <c r="H154" s="424">
        <v>7.6640829999999998</v>
      </c>
      <c r="I154" s="424">
        <v>11.377408000000001</v>
      </c>
      <c r="J154" s="424">
        <v>10.394133999999999</v>
      </c>
    </row>
    <row r="155" spans="1:10">
      <c r="A155" s="854" t="s">
        <v>885</v>
      </c>
      <c r="B155" s="855">
        <v>21.199148000000001</v>
      </c>
      <c r="C155" s="855">
        <v>36.640210000000003</v>
      </c>
      <c r="D155" s="855">
        <v>60.808335999999997</v>
      </c>
      <c r="E155" s="855">
        <v>64.715462000000002</v>
      </c>
      <c r="F155" s="855">
        <v>62.781323999999998</v>
      </c>
      <c r="G155" s="855">
        <v>85.929832000000005</v>
      </c>
      <c r="H155" s="856">
        <v>31.567509999999999</v>
      </c>
      <c r="I155" s="856">
        <v>69.931956999999997</v>
      </c>
      <c r="J155" s="856">
        <v>59.773198999999998</v>
      </c>
    </row>
    <row r="156" spans="1:10">
      <c r="A156" s="864" t="s">
        <v>886</v>
      </c>
      <c r="B156" s="865">
        <v>21.661648</v>
      </c>
      <c r="C156" s="865">
        <v>26.986619999999998</v>
      </c>
      <c r="D156" s="865">
        <v>34.855544999999999</v>
      </c>
      <c r="E156" s="865">
        <v>38.594935</v>
      </c>
      <c r="F156" s="865">
        <v>39.788989999999998</v>
      </c>
      <c r="G156" s="865">
        <v>71.027850999999998</v>
      </c>
      <c r="H156" s="424">
        <v>25.237259999999999</v>
      </c>
      <c r="I156" s="424">
        <v>47.780510999999997</v>
      </c>
      <c r="J156" s="424">
        <v>41.811143999999999</v>
      </c>
    </row>
    <row r="157" spans="1:10">
      <c r="A157" s="857" t="s">
        <v>887</v>
      </c>
      <c r="B157" s="858">
        <v>100.682106</v>
      </c>
      <c r="C157" s="858">
        <v>126.983841</v>
      </c>
      <c r="D157" s="858">
        <v>159.04496</v>
      </c>
      <c r="E157" s="858">
        <v>182.50482500000001</v>
      </c>
      <c r="F157" s="858">
        <v>198.58951099999999</v>
      </c>
      <c r="G157" s="858">
        <v>140.69772599999999</v>
      </c>
      <c r="H157" s="859">
        <v>118.343192</v>
      </c>
      <c r="I157" s="859">
        <v>167.46051700000001</v>
      </c>
      <c r="J157" s="859">
        <v>154.45443800000001</v>
      </c>
    </row>
    <row r="158" spans="1:10">
      <c r="A158" s="852" t="s">
        <v>928</v>
      </c>
      <c r="B158" s="853">
        <v>5.6956619999999996</v>
      </c>
      <c r="C158" s="853">
        <v>10.594957000000001</v>
      </c>
      <c r="D158" s="853">
        <v>22.988600000000002</v>
      </c>
      <c r="E158" s="853">
        <v>33.962989999999998</v>
      </c>
      <c r="F158" s="853">
        <v>35.552723999999998</v>
      </c>
      <c r="G158" s="853">
        <v>30.758465999999999</v>
      </c>
      <c r="H158" s="344">
        <v>8.9854400000000005</v>
      </c>
      <c r="I158" s="344">
        <v>30.844203</v>
      </c>
      <c r="J158" s="344">
        <v>25.056086000000001</v>
      </c>
    </row>
    <row r="159" spans="1:10" s="8" customFormat="1">
      <c r="A159" s="854" t="s">
        <v>888</v>
      </c>
      <c r="B159" s="855">
        <v>50.066290000000002</v>
      </c>
      <c r="C159" s="855">
        <v>60.088459</v>
      </c>
      <c r="D159" s="855">
        <v>77.276381000000001</v>
      </c>
      <c r="E159" s="855">
        <v>73.960262</v>
      </c>
      <c r="F159" s="855">
        <v>76.979256000000007</v>
      </c>
      <c r="G159" s="855">
        <v>66.262003000000007</v>
      </c>
      <c r="H159" s="856">
        <v>56.795974000000001</v>
      </c>
      <c r="I159" s="856">
        <v>72.886913000000007</v>
      </c>
      <c r="J159" s="856">
        <v>68.626093999999995</v>
      </c>
    </row>
    <row r="160" spans="1:10">
      <c r="A160" s="852" t="s">
        <v>889</v>
      </c>
      <c r="B160" s="853">
        <v>32.725267000000002</v>
      </c>
      <c r="C160" s="853">
        <v>47.289181999999997</v>
      </c>
      <c r="D160" s="853">
        <v>57.841028000000001</v>
      </c>
      <c r="E160" s="853">
        <v>74.130472999999995</v>
      </c>
      <c r="F160" s="853">
        <v>86.057017999999999</v>
      </c>
      <c r="G160" s="853">
        <v>43.677256</v>
      </c>
      <c r="H160" s="344">
        <v>42.504643000000002</v>
      </c>
      <c r="I160" s="344">
        <v>63.384729999999998</v>
      </c>
      <c r="J160" s="344">
        <v>57.855763000000003</v>
      </c>
    </row>
    <row r="161" spans="1:10">
      <c r="A161" s="857" t="s">
        <v>890</v>
      </c>
      <c r="B161" s="858">
        <v>45.630122999999998</v>
      </c>
      <c r="C161" s="858">
        <v>81.997884999999997</v>
      </c>
      <c r="D161" s="858">
        <v>117.65604999999999</v>
      </c>
      <c r="E161" s="858">
        <v>160.405857</v>
      </c>
      <c r="F161" s="858">
        <v>179.83317099999999</v>
      </c>
      <c r="G161" s="858">
        <v>238.884602</v>
      </c>
      <c r="H161" s="859">
        <v>70.050342999999998</v>
      </c>
      <c r="I161" s="859">
        <v>178.04333399999999</v>
      </c>
      <c r="J161" s="859">
        <v>149.447204</v>
      </c>
    </row>
    <row r="162" spans="1:10">
      <c r="A162" s="852" t="s">
        <v>891</v>
      </c>
      <c r="B162" s="853">
        <v>8.3672109999999993</v>
      </c>
      <c r="C162" s="853">
        <v>22.178214000000001</v>
      </c>
      <c r="D162" s="853">
        <v>40.189143000000001</v>
      </c>
      <c r="E162" s="853">
        <v>49.589748</v>
      </c>
      <c r="F162" s="853">
        <v>56.786968999999999</v>
      </c>
      <c r="G162" s="853">
        <v>109.249065</v>
      </c>
      <c r="H162" s="344">
        <v>17.641020999999999</v>
      </c>
      <c r="I162" s="344">
        <v>66.792869999999994</v>
      </c>
      <c r="J162" s="344">
        <v>53.777648999999997</v>
      </c>
    </row>
    <row r="163" spans="1:10" s="8" customFormat="1">
      <c r="A163" s="854" t="s">
        <v>892</v>
      </c>
      <c r="B163" s="855">
        <v>0.64902000000000004</v>
      </c>
      <c r="C163" s="855">
        <v>0.78859199999999996</v>
      </c>
      <c r="D163" s="855">
        <v>2.9677069999999999</v>
      </c>
      <c r="E163" s="855">
        <v>8.7549740000000007</v>
      </c>
      <c r="F163" s="855">
        <v>13.260024</v>
      </c>
      <c r="G163" s="855">
        <v>3.5284740000000001</v>
      </c>
      <c r="H163" s="856">
        <v>0.74273999999999996</v>
      </c>
      <c r="I163" s="856">
        <v>6.6744009999999996</v>
      </c>
      <c r="J163" s="856">
        <v>5.10372</v>
      </c>
    </row>
    <row r="164" spans="1:10">
      <c r="A164" s="864" t="s">
        <v>893</v>
      </c>
      <c r="B164" s="865">
        <v>24.064003</v>
      </c>
      <c r="C164" s="865">
        <v>40.826411999999998</v>
      </c>
      <c r="D164" s="865">
        <v>57.086136000000003</v>
      </c>
      <c r="E164" s="865">
        <v>80.197477000000006</v>
      </c>
      <c r="F164" s="865">
        <v>85.650333000000003</v>
      </c>
      <c r="G164" s="865">
        <v>105.575045</v>
      </c>
      <c r="H164" s="424">
        <v>35.319623</v>
      </c>
      <c r="I164" s="424">
        <v>83.705799999999996</v>
      </c>
      <c r="J164" s="424">
        <v>70.893326000000002</v>
      </c>
    </row>
    <row r="165" spans="1:10">
      <c r="A165" s="866" t="s">
        <v>894</v>
      </c>
      <c r="B165" s="855">
        <v>0.207761</v>
      </c>
      <c r="C165" s="855">
        <v>0.5534</v>
      </c>
      <c r="D165" s="855">
        <v>0.21984999999999999</v>
      </c>
      <c r="E165" s="855">
        <v>0.53651599999999999</v>
      </c>
      <c r="F165" s="855">
        <v>1.4838279999999999</v>
      </c>
      <c r="G165" s="855">
        <v>1.2437290000000001</v>
      </c>
      <c r="H165" s="856">
        <v>0.43985099999999999</v>
      </c>
      <c r="I165" s="856">
        <v>0.84399000000000002</v>
      </c>
      <c r="J165" s="856">
        <v>0.73697599999999996</v>
      </c>
    </row>
    <row r="166" spans="1:10">
      <c r="A166" s="864" t="s">
        <v>895</v>
      </c>
      <c r="B166" s="853">
        <v>2.4831620000000001</v>
      </c>
      <c r="C166" s="853">
        <v>3.783636</v>
      </c>
      <c r="D166" s="853">
        <v>5.5606330000000002</v>
      </c>
      <c r="E166" s="853">
        <v>8.8932730000000006</v>
      </c>
      <c r="F166" s="853">
        <v>7.8566529999999997</v>
      </c>
      <c r="G166" s="853">
        <v>5.6878380000000002</v>
      </c>
      <c r="H166" s="344">
        <v>3.3564039999999999</v>
      </c>
      <c r="I166" s="344">
        <v>7.0088509999999999</v>
      </c>
      <c r="J166" s="344">
        <v>6.0416970000000001</v>
      </c>
    </row>
    <row r="167" spans="1:10">
      <c r="A167" s="866" t="s">
        <v>896</v>
      </c>
      <c r="B167" s="867">
        <v>4.4888899999999996</v>
      </c>
      <c r="C167" s="867">
        <v>8.3346970000000002</v>
      </c>
      <c r="D167" s="867">
        <v>10.978873</v>
      </c>
      <c r="E167" s="867">
        <v>12.040283000000001</v>
      </c>
      <c r="F167" s="867">
        <v>14.795363</v>
      </c>
      <c r="G167" s="867">
        <v>13.600452000000001</v>
      </c>
      <c r="H167" s="868">
        <v>7.0712719999999996</v>
      </c>
      <c r="I167" s="868">
        <v>12.753341000000001</v>
      </c>
      <c r="J167" s="868">
        <v>11.248751</v>
      </c>
    </row>
    <row r="168" spans="1:10" s="8" customFormat="1">
      <c r="A168" s="869" t="s">
        <v>897</v>
      </c>
      <c r="B168" s="870">
        <v>10.731722</v>
      </c>
      <c r="C168" s="870">
        <v>8.6569219999999998</v>
      </c>
      <c r="D168" s="870">
        <v>7.2738849999999999</v>
      </c>
      <c r="E168" s="870">
        <v>8.7636179999999992</v>
      </c>
      <c r="F168" s="870">
        <v>10.938800000000001</v>
      </c>
      <c r="G168" s="870">
        <v>25.623792999999999</v>
      </c>
      <c r="H168" s="871">
        <v>9.3385359999999995</v>
      </c>
      <c r="I168" s="871">
        <v>13.907548999999999</v>
      </c>
      <c r="J168" s="871">
        <v>12.697692</v>
      </c>
    </row>
    <row r="169" spans="1:10">
      <c r="A169" s="866" t="s">
        <v>929</v>
      </c>
      <c r="B169" s="867">
        <v>1.8182929999999999</v>
      </c>
      <c r="C169" s="867">
        <v>2.3708269999999998</v>
      </c>
      <c r="D169" s="867">
        <v>1.442709</v>
      </c>
      <c r="E169" s="867">
        <v>2.8157169999999998</v>
      </c>
      <c r="F169" s="867">
        <v>3.9700669999999998</v>
      </c>
      <c r="G169" s="867">
        <v>4.9165720000000004</v>
      </c>
      <c r="H169" s="868">
        <v>2.1893090000000002</v>
      </c>
      <c r="I169" s="868">
        <v>3.3469180000000001</v>
      </c>
      <c r="J169" s="868">
        <v>3.040387</v>
      </c>
    </row>
    <row r="170" spans="1:10">
      <c r="A170" s="864" t="s">
        <v>930</v>
      </c>
      <c r="B170" s="865">
        <v>8.0005100000000002</v>
      </c>
      <c r="C170" s="865">
        <v>5.8317769999999998</v>
      </c>
      <c r="D170" s="865">
        <v>5.8073399999999999</v>
      </c>
      <c r="E170" s="865">
        <v>5.9479009999999999</v>
      </c>
      <c r="F170" s="865">
        <v>6.9687330000000003</v>
      </c>
      <c r="G170" s="865">
        <v>20.707221000000001</v>
      </c>
      <c r="H170" s="424">
        <v>6.5442499999999999</v>
      </c>
      <c r="I170" s="424">
        <v>10.555365</v>
      </c>
      <c r="J170" s="424">
        <v>9.4932370000000006</v>
      </c>
    </row>
    <row r="171" spans="1:10">
      <c r="A171" s="872" t="s">
        <v>899</v>
      </c>
      <c r="B171" s="873">
        <v>167.055497</v>
      </c>
      <c r="C171" s="873">
        <v>170.29731200000001</v>
      </c>
      <c r="D171" s="873">
        <v>180.527795</v>
      </c>
      <c r="E171" s="873">
        <v>209.45571200000001</v>
      </c>
      <c r="F171" s="873">
        <v>231.73241300000001</v>
      </c>
      <c r="G171" s="873">
        <v>252.70538300000001</v>
      </c>
      <c r="H171" s="874">
        <v>169.23231000000001</v>
      </c>
      <c r="I171" s="874">
        <v>219.988145</v>
      </c>
      <c r="J171" s="874">
        <v>206.54819499999999</v>
      </c>
    </row>
    <row r="172" spans="1:10" s="8" customFormat="1">
      <c r="A172" s="864" t="s">
        <v>931</v>
      </c>
      <c r="B172" s="865">
        <v>53.473305000000003</v>
      </c>
      <c r="C172" s="865">
        <v>49.292341</v>
      </c>
      <c r="D172" s="865">
        <v>44.811650999999998</v>
      </c>
      <c r="E172" s="865">
        <v>42.971609000000001</v>
      </c>
      <c r="F172" s="865">
        <v>32.662739000000002</v>
      </c>
      <c r="G172" s="865">
        <v>29.516359000000001</v>
      </c>
      <c r="H172" s="424">
        <v>50.665872</v>
      </c>
      <c r="I172" s="424">
        <v>37.529609000000001</v>
      </c>
      <c r="J172" s="424">
        <v>41.008040999999999</v>
      </c>
    </row>
    <row r="173" spans="1:10">
      <c r="A173" s="866" t="s">
        <v>900</v>
      </c>
      <c r="B173" s="867">
        <v>3.3694869999999999</v>
      </c>
      <c r="C173" s="867">
        <v>4.0736270000000001</v>
      </c>
      <c r="D173" s="867">
        <v>4.9506240000000004</v>
      </c>
      <c r="E173" s="867">
        <v>5.1019170000000003</v>
      </c>
      <c r="F173" s="867">
        <v>6.4001460000000003</v>
      </c>
      <c r="G173" s="867">
        <v>5.2419859999999998</v>
      </c>
      <c r="H173" s="868">
        <v>3.8423029999999998</v>
      </c>
      <c r="I173" s="868">
        <v>5.3350730000000004</v>
      </c>
      <c r="J173" s="868">
        <v>4.9397929999999999</v>
      </c>
    </row>
    <row r="174" spans="1:10" s="69" customFormat="1">
      <c r="A174" s="864" t="s">
        <v>901</v>
      </c>
      <c r="B174" s="865">
        <v>6.710763</v>
      </c>
      <c r="C174" s="865">
        <v>8.3984190000000005</v>
      </c>
      <c r="D174" s="865">
        <v>18.048755</v>
      </c>
      <c r="E174" s="865">
        <v>22.593458999999999</v>
      </c>
      <c r="F174" s="865">
        <v>40.037863000000002</v>
      </c>
      <c r="G174" s="865">
        <v>66.950299999999999</v>
      </c>
      <c r="H174" s="424">
        <v>7.8439899999999998</v>
      </c>
      <c r="I174" s="424">
        <v>38.012897000000002</v>
      </c>
      <c r="J174" s="424">
        <v>30.024286</v>
      </c>
    </row>
    <row r="175" spans="1:10" s="8" customFormat="1">
      <c r="A175" s="866" t="s">
        <v>902</v>
      </c>
      <c r="B175" s="867">
        <v>16.845707000000001</v>
      </c>
      <c r="C175" s="867">
        <v>19.02891</v>
      </c>
      <c r="D175" s="867">
        <v>23.078814999999999</v>
      </c>
      <c r="E175" s="867">
        <v>21.501977</v>
      </c>
      <c r="F175" s="867">
        <v>24.224487</v>
      </c>
      <c r="G175" s="867">
        <v>14.223376999999999</v>
      </c>
      <c r="H175" s="868">
        <v>18.311684</v>
      </c>
      <c r="I175" s="868">
        <v>20.120038999999998</v>
      </c>
      <c r="J175" s="868">
        <v>19.641193000000001</v>
      </c>
    </row>
    <row r="176" spans="1:10">
      <c r="A176" s="852" t="s">
        <v>903</v>
      </c>
      <c r="B176" s="853">
        <v>32.248368999999997</v>
      </c>
      <c r="C176" s="853">
        <v>40.663227999999997</v>
      </c>
      <c r="D176" s="853">
        <v>51.584204999999997</v>
      </c>
      <c r="E176" s="853">
        <v>49.857880999999999</v>
      </c>
      <c r="F176" s="853">
        <v>55.286118999999999</v>
      </c>
      <c r="G176" s="853">
        <v>50.881236999999999</v>
      </c>
      <c r="H176" s="344">
        <v>37.898777000000003</v>
      </c>
      <c r="I176" s="344">
        <v>51.486246999999999</v>
      </c>
      <c r="J176" s="344">
        <v>47.888337</v>
      </c>
    </row>
    <row r="177" spans="1:10">
      <c r="A177" s="854" t="s">
        <v>904</v>
      </c>
      <c r="B177" s="855">
        <v>22.789760000000001</v>
      </c>
      <c r="C177" s="855">
        <v>30.432839000000001</v>
      </c>
      <c r="D177" s="855">
        <v>36.007311999999999</v>
      </c>
      <c r="E177" s="855">
        <v>66.173012</v>
      </c>
      <c r="F177" s="855">
        <v>73.119085999999996</v>
      </c>
      <c r="G177" s="855">
        <v>85.892124999999993</v>
      </c>
      <c r="H177" s="856">
        <v>27.921934</v>
      </c>
      <c r="I177" s="856">
        <v>66.670021000000006</v>
      </c>
      <c r="J177" s="856">
        <v>56.409675999999997</v>
      </c>
    </row>
    <row r="178" spans="1:10" s="8" customFormat="1">
      <c r="A178" s="861" t="s">
        <v>905</v>
      </c>
      <c r="B178" s="862">
        <v>74.704509999999999</v>
      </c>
      <c r="C178" s="862">
        <v>85.375005999999999</v>
      </c>
      <c r="D178" s="862">
        <v>92.239636000000004</v>
      </c>
      <c r="E178" s="862">
        <v>79.079290999999998</v>
      </c>
      <c r="F178" s="862">
        <v>80.459394000000003</v>
      </c>
      <c r="G178" s="862">
        <v>48.379857000000001</v>
      </c>
      <c r="H178" s="863">
        <v>81.869533000000004</v>
      </c>
      <c r="I178" s="863">
        <v>72.943764999999999</v>
      </c>
      <c r="J178" s="863">
        <v>75.307274000000007</v>
      </c>
    </row>
    <row r="179" spans="1:10">
      <c r="A179" s="854" t="s">
        <v>906</v>
      </c>
      <c r="B179" s="855">
        <v>1.632538</v>
      </c>
      <c r="C179" s="855">
        <v>2.2782140000000002</v>
      </c>
      <c r="D179" s="855">
        <v>2.2384249999999999</v>
      </c>
      <c r="E179" s="855">
        <v>1.56779</v>
      </c>
      <c r="F179" s="855">
        <v>0.82038</v>
      </c>
      <c r="G179" s="855">
        <v>0.399065</v>
      </c>
      <c r="H179" s="856">
        <v>2.0660959999999999</v>
      </c>
      <c r="I179" s="856">
        <v>1.2335149999999999</v>
      </c>
      <c r="J179" s="856">
        <v>1.4539800000000001</v>
      </c>
    </row>
    <row r="180" spans="1:10" s="69" customFormat="1">
      <c r="A180" s="852" t="s">
        <v>907</v>
      </c>
      <c r="B180" s="853">
        <v>1.021674</v>
      </c>
      <c r="C180" s="853">
        <v>1.1005320000000001</v>
      </c>
      <c r="D180" s="853">
        <v>2.8879959999999998</v>
      </c>
      <c r="E180" s="853">
        <v>1.418377</v>
      </c>
      <c r="F180" s="853">
        <v>0.66672600000000004</v>
      </c>
      <c r="G180" s="853">
        <v>0.471526</v>
      </c>
      <c r="H180" s="344">
        <v>1.0746260000000001</v>
      </c>
      <c r="I180" s="344">
        <v>1.3269660000000001</v>
      </c>
      <c r="J180" s="344">
        <v>1.260148</v>
      </c>
    </row>
    <row r="181" spans="1:10">
      <c r="A181" s="854" t="s">
        <v>908</v>
      </c>
      <c r="B181" s="855">
        <v>65.417815000000004</v>
      </c>
      <c r="C181" s="855">
        <v>74.129660000000001</v>
      </c>
      <c r="D181" s="855">
        <v>80.180594999999997</v>
      </c>
      <c r="E181" s="855">
        <v>66.148122000000001</v>
      </c>
      <c r="F181" s="855">
        <v>70.027106000000003</v>
      </c>
      <c r="G181" s="855">
        <v>32.655073999999999</v>
      </c>
      <c r="H181" s="856">
        <v>71.267643000000007</v>
      </c>
      <c r="I181" s="856">
        <v>59.792290999999999</v>
      </c>
      <c r="J181" s="856">
        <v>62.830919999999999</v>
      </c>
    </row>
    <row r="182" spans="1:10" s="8" customFormat="1">
      <c r="A182" s="852" t="s">
        <v>909</v>
      </c>
      <c r="B182" s="853">
        <v>6.6324829999999997</v>
      </c>
      <c r="C182" s="853">
        <v>7.8666</v>
      </c>
      <c r="D182" s="853">
        <v>6.9326210000000001</v>
      </c>
      <c r="E182" s="853">
        <v>9.9450029999999998</v>
      </c>
      <c r="F182" s="853">
        <v>8.9451809999999998</v>
      </c>
      <c r="G182" s="853">
        <v>14.854191999999999</v>
      </c>
      <c r="H182" s="344">
        <v>7.4611679999999998</v>
      </c>
      <c r="I182" s="344">
        <v>10.590992</v>
      </c>
      <c r="J182" s="344">
        <v>9.7622260000000001</v>
      </c>
    </row>
    <row r="183" spans="1:10" s="8" customFormat="1">
      <c r="A183" s="857" t="s">
        <v>910</v>
      </c>
      <c r="B183" s="858">
        <v>11.948734999999999</v>
      </c>
      <c r="C183" s="858">
        <v>11.552466000000001</v>
      </c>
      <c r="D183" s="858">
        <v>16.530916000000001</v>
      </c>
      <c r="E183" s="858">
        <v>14.248692999999999</v>
      </c>
      <c r="F183" s="858">
        <v>24.410862999999999</v>
      </c>
      <c r="G183" s="858">
        <v>24.007297000000001</v>
      </c>
      <c r="H183" s="859">
        <v>11.682649</v>
      </c>
      <c r="I183" s="859">
        <v>19.458466000000001</v>
      </c>
      <c r="J183" s="859">
        <v>17.399459</v>
      </c>
    </row>
    <row r="184" spans="1:10">
      <c r="A184" s="852" t="s">
        <v>911</v>
      </c>
      <c r="B184" s="853">
        <v>2.318702</v>
      </c>
      <c r="C184" s="853">
        <v>2.1609419999999999</v>
      </c>
      <c r="D184" s="853">
        <v>4.358447</v>
      </c>
      <c r="E184" s="853">
        <v>5.5627610000000001</v>
      </c>
      <c r="F184" s="853">
        <v>10.665245000000001</v>
      </c>
      <c r="G184" s="853">
        <v>10.466634000000001</v>
      </c>
      <c r="H184" s="344">
        <v>2.2127699999999999</v>
      </c>
      <c r="I184" s="344">
        <v>7.6606030000000001</v>
      </c>
      <c r="J184" s="344">
        <v>6.218038</v>
      </c>
    </row>
    <row r="185" spans="1:10">
      <c r="A185" s="854" t="s">
        <v>912</v>
      </c>
      <c r="B185" s="855">
        <v>0.71278699999999995</v>
      </c>
      <c r="C185" s="855">
        <v>1.3095140000000001</v>
      </c>
      <c r="D185" s="855">
        <v>2.0086089999999999</v>
      </c>
      <c r="E185" s="855">
        <v>2.6403970000000001</v>
      </c>
      <c r="F185" s="855">
        <v>5.4870970000000003</v>
      </c>
      <c r="G185" s="855">
        <v>4.4595900000000004</v>
      </c>
      <c r="H185" s="856">
        <v>1.1134770000000001</v>
      </c>
      <c r="I185" s="856">
        <v>3.5425059999999999</v>
      </c>
      <c r="J185" s="856">
        <v>2.8993090000000001</v>
      </c>
    </row>
    <row r="186" spans="1:10">
      <c r="A186" s="852" t="s">
        <v>913</v>
      </c>
      <c r="B186" s="853">
        <v>6.2633559999999999</v>
      </c>
      <c r="C186" s="853">
        <v>5.491314</v>
      </c>
      <c r="D186" s="853">
        <v>6.1496259999999996</v>
      </c>
      <c r="E186" s="853">
        <v>3.7324649999999999</v>
      </c>
      <c r="F186" s="853">
        <v>3.9662269999999999</v>
      </c>
      <c r="G186" s="853">
        <v>4.6608590000000003</v>
      </c>
      <c r="H186" s="344">
        <v>5.7449450000000004</v>
      </c>
      <c r="I186" s="344">
        <v>4.5875409999999999</v>
      </c>
      <c r="J186" s="344">
        <v>4.8940169999999998</v>
      </c>
    </row>
    <row r="187" spans="1:10" s="69" customFormat="1">
      <c r="A187" s="866" t="s">
        <v>914</v>
      </c>
      <c r="B187" s="867">
        <v>1.721201</v>
      </c>
      <c r="C187" s="867">
        <v>1.8443179999999999</v>
      </c>
      <c r="D187" s="867">
        <v>3.7075900000000002</v>
      </c>
      <c r="E187" s="867">
        <v>2.2288950000000001</v>
      </c>
      <c r="F187" s="867">
        <v>4.2922940000000001</v>
      </c>
      <c r="G187" s="867">
        <v>4.4202139999999996</v>
      </c>
      <c r="H187" s="868">
        <v>1.8038719999999999</v>
      </c>
      <c r="I187" s="868">
        <v>3.5744790000000002</v>
      </c>
      <c r="J187" s="868">
        <v>3.105629</v>
      </c>
    </row>
    <row r="188" spans="1:10" s="8" customFormat="1">
      <c r="A188" s="869" t="s">
        <v>915</v>
      </c>
      <c r="B188" s="870">
        <v>73.889399999999995</v>
      </c>
      <c r="C188" s="870">
        <v>47.646380999999998</v>
      </c>
      <c r="D188" s="870">
        <v>47.693730000000002</v>
      </c>
      <c r="E188" s="870">
        <v>51.775652000000001</v>
      </c>
      <c r="F188" s="870">
        <v>79.798527000000007</v>
      </c>
      <c r="G188" s="870">
        <v>54.992825000000003</v>
      </c>
      <c r="H188" s="871">
        <v>56.267741000000001</v>
      </c>
      <c r="I188" s="871">
        <v>56.686689000000001</v>
      </c>
      <c r="J188" s="871">
        <v>56.575752999999999</v>
      </c>
    </row>
    <row r="189" spans="1:10">
      <c r="A189" s="876" t="s">
        <v>916</v>
      </c>
      <c r="B189" s="877">
        <f>B137+B141+B146+B153+B157+B161+B168+B171+B178+B183+B188</f>
        <v>1145.5426770000001</v>
      </c>
      <c r="C189" s="877">
        <f t="shared" ref="C189:J189" si="5">C137+C141+C146+C153+C157+C161+C168+C171+C178+C183+C188</f>
        <v>1242.0260249999999</v>
      </c>
      <c r="D189" s="877">
        <f t="shared" si="5"/>
        <v>1392.080876</v>
      </c>
      <c r="E189" s="877">
        <f t="shared" si="5"/>
        <v>1557.7130069999998</v>
      </c>
      <c r="F189" s="877">
        <f t="shared" si="5"/>
        <v>1696.0443029999999</v>
      </c>
      <c r="G189" s="877">
        <f t="shared" si="5"/>
        <v>1679.8714450000002</v>
      </c>
      <c r="H189" s="877">
        <f t="shared" si="5"/>
        <v>1210.3293040000003</v>
      </c>
      <c r="I189" s="877">
        <f t="shared" si="5"/>
        <v>1581.9455680000001</v>
      </c>
      <c r="J189" s="877">
        <f t="shared" si="5"/>
        <v>1483.5430070000002</v>
      </c>
    </row>
    <row r="190" spans="1:10">
      <c r="A190" s="878" t="s">
        <v>938</v>
      </c>
      <c r="B190" s="3"/>
      <c r="C190" s="3"/>
      <c r="D190" s="257"/>
      <c r="E190" s="3"/>
      <c r="F190" s="3"/>
      <c r="G190" s="257"/>
      <c r="H190" s="3"/>
      <c r="I190" s="3"/>
      <c r="J190" s="3"/>
    </row>
    <row r="191" spans="1:10">
      <c r="A191" s="878" t="s">
        <v>377</v>
      </c>
      <c r="B191" s="3"/>
      <c r="C191" s="3"/>
      <c r="D191" s="257"/>
      <c r="E191" s="3"/>
      <c r="F191" s="3"/>
      <c r="G191" s="257"/>
      <c r="H191" s="3"/>
      <c r="I191" s="3"/>
      <c r="J191" s="3"/>
    </row>
    <row r="192" spans="1:10">
      <c r="A192" s="303" t="s">
        <v>918</v>
      </c>
      <c r="B192" s="3"/>
      <c r="C192" s="3"/>
      <c r="D192" s="257"/>
      <c r="E192" s="3"/>
      <c r="F192" s="3"/>
      <c r="G192" s="257"/>
      <c r="H192" s="3"/>
      <c r="I192" s="3"/>
      <c r="J192" s="3"/>
    </row>
    <row r="193" spans="1:10">
      <c r="E193" s="14"/>
      <c r="F193" s="14"/>
      <c r="G193" s="14"/>
      <c r="H193" s="14"/>
      <c r="I193" s="14"/>
      <c r="J193" s="14"/>
    </row>
    <row r="194" spans="1:10">
      <c r="A194" s="932" t="s">
        <v>922</v>
      </c>
      <c r="B194" s="933"/>
      <c r="C194" s="933"/>
      <c r="D194" s="933"/>
      <c r="E194" s="933"/>
      <c r="F194" s="933"/>
      <c r="G194" s="933"/>
      <c r="H194" s="933"/>
      <c r="I194" s="933"/>
      <c r="J194" s="934"/>
    </row>
  </sheetData>
  <mergeCells count="1">
    <mergeCell ref="A194:J194"/>
  </mergeCells>
  <pageMargins left="0.70866141732283472" right="0.70866141732283472" top="0.74803149606299213" bottom="0.74803149606299213" header="0.31496062992125984" footer="0.31496062992125984"/>
  <pageSetup paperSize="9" scale="55" firstPageNumber="88" fitToHeight="0" orientation="landscape" useFirstPageNumber="1" r:id="rId1"/>
  <headerFooter>
    <oddHeader>&amp;Rles finances des communes en 2017</oddHeader>
    <oddFooter>&amp;LDirection Générale des collectivités locales / DESL&amp;C&amp;P&amp;RMise en ligne : mars 2019</oddFooter>
  </headerFooter>
  <rowBreaks count="2" manualBreakCount="2">
    <brk id="64" max="9" man="1"/>
    <brk id="128" max="9" man="1"/>
  </rowBreaks>
</worksheet>
</file>

<file path=xl/worksheets/sheet31.xml><?xml version="1.0" encoding="utf-8"?>
<worksheet xmlns="http://schemas.openxmlformats.org/spreadsheetml/2006/main" xmlns:r="http://schemas.openxmlformats.org/officeDocument/2006/relationships">
  <sheetPr>
    <tabColor rgb="FF00B050"/>
    <pageSetUpPr fitToPage="1"/>
  </sheetPr>
  <dimension ref="A1:I63"/>
  <sheetViews>
    <sheetView zoomScaleNormal="100" workbookViewId="0">
      <selection activeCell="E3" sqref="E3"/>
    </sheetView>
  </sheetViews>
  <sheetFormatPr baseColWidth="10" defaultRowHeight="12.75"/>
  <cols>
    <col min="9" max="9" width="18.85546875" customWidth="1"/>
  </cols>
  <sheetData>
    <row r="1" spans="1:9" ht="18">
      <c r="A1" s="947" t="s">
        <v>432</v>
      </c>
      <c r="B1" s="947"/>
      <c r="C1" s="947"/>
      <c r="D1" s="947"/>
      <c r="E1" s="947"/>
      <c r="F1" s="947"/>
      <c r="G1" s="947"/>
      <c r="H1" s="947"/>
      <c r="I1" s="947"/>
    </row>
    <row r="2" spans="1:9" ht="21" customHeight="1">
      <c r="A2" s="948" t="s">
        <v>421</v>
      </c>
      <c r="B2" s="941"/>
      <c r="C2" s="941"/>
      <c r="D2" s="941"/>
      <c r="E2" s="941"/>
      <c r="F2" s="941"/>
      <c r="G2" s="941"/>
      <c r="H2" s="941"/>
      <c r="I2" s="941"/>
    </row>
    <row r="4" spans="1:9">
      <c r="A4" s="949" t="s">
        <v>860</v>
      </c>
      <c r="B4" s="950"/>
      <c r="C4" s="950"/>
      <c r="D4" s="950"/>
      <c r="E4" s="950"/>
      <c r="F4" s="950"/>
      <c r="G4" s="950"/>
      <c r="H4" s="950"/>
      <c r="I4" s="941"/>
    </row>
    <row r="5" spans="1:9">
      <c r="A5" s="950"/>
      <c r="B5" s="950"/>
      <c r="C5" s="950"/>
      <c r="D5" s="950"/>
      <c r="E5" s="950"/>
      <c r="F5" s="950"/>
      <c r="G5" s="950"/>
      <c r="H5" s="950"/>
      <c r="I5" s="941"/>
    </row>
    <row r="7" spans="1:9" ht="305.25" customHeight="1">
      <c r="A7" s="935" t="s">
        <v>958</v>
      </c>
      <c r="B7" s="935"/>
      <c r="C7" s="935"/>
      <c r="D7" s="935"/>
      <c r="E7" s="935"/>
      <c r="F7" s="935"/>
      <c r="G7" s="935"/>
      <c r="H7" s="935"/>
      <c r="I7" s="935"/>
    </row>
    <row r="8" spans="1:9" ht="143.25" customHeight="1">
      <c r="A8" s="935" t="s">
        <v>959</v>
      </c>
      <c r="B8" s="935"/>
      <c r="C8" s="935"/>
      <c r="D8" s="935"/>
      <c r="E8" s="935"/>
      <c r="F8" s="935"/>
      <c r="G8" s="935"/>
      <c r="H8" s="935"/>
      <c r="I8" s="935"/>
    </row>
    <row r="9" spans="1:9" ht="7.5" customHeight="1">
      <c r="A9" s="314"/>
      <c r="B9" s="314"/>
      <c r="C9" s="314"/>
      <c r="D9" s="314"/>
      <c r="E9" s="314"/>
      <c r="F9" s="314"/>
      <c r="G9" s="314"/>
      <c r="H9" s="314"/>
      <c r="I9" s="314"/>
    </row>
    <row r="10" spans="1:9" ht="270.75" customHeight="1">
      <c r="A10" s="935" t="s">
        <v>657</v>
      </c>
      <c r="B10" s="945"/>
      <c r="C10" s="945"/>
      <c r="D10" s="945"/>
      <c r="E10" s="945"/>
      <c r="F10" s="945"/>
      <c r="G10" s="945"/>
      <c r="H10" s="945"/>
      <c r="I10" s="945"/>
    </row>
    <row r="11" spans="1:9" ht="27" customHeight="1">
      <c r="A11" s="935" t="s">
        <v>861</v>
      </c>
      <c r="B11" s="935"/>
      <c r="C11" s="935"/>
      <c r="D11" s="935"/>
      <c r="E11" s="935"/>
      <c r="F11" s="935"/>
      <c r="G11" s="935"/>
      <c r="H11" s="935"/>
      <c r="I11" s="935"/>
    </row>
    <row r="12" spans="1:9">
      <c r="A12" s="935" t="s">
        <v>401</v>
      </c>
      <c r="B12" s="945"/>
      <c r="C12" s="945"/>
      <c r="D12" s="945"/>
      <c r="E12" s="945"/>
      <c r="F12" s="945"/>
      <c r="G12" s="945"/>
      <c r="H12" s="945"/>
      <c r="I12" s="945"/>
    </row>
    <row r="13" spans="1:9">
      <c r="A13" s="945"/>
      <c r="B13" s="945"/>
      <c r="C13" s="945"/>
      <c r="D13" s="945"/>
      <c r="E13" s="945"/>
      <c r="F13" s="945"/>
      <c r="G13" s="945"/>
      <c r="H13" s="945"/>
      <c r="I13" s="945"/>
    </row>
    <row r="14" spans="1:9">
      <c r="A14" s="945"/>
      <c r="B14" s="945"/>
      <c r="C14" s="945"/>
      <c r="D14" s="945"/>
      <c r="E14" s="945"/>
      <c r="F14" s="945"/>
      <c r="G14" s="945"/>
      <c r="H14" s="945"/>
      <c r="I14" s="945"/>
    </row>
    <row r="15" spans="1:9" ht="22.5" customHeight="1">
      <c r="A15" s="945"/>
      <c r="B15" s="945"/>
      <c r="C15" s="945"/>
      <c r="D15" s="945"/>
      <c r="E15" s="945"/>
      <c r="F15" s="945"/>
      <c r="G15" s="945"/>
      <c r="H15" s="945"/>
      <c r="I15" s="945"/>
    </row>
    <row r="17" spans="1:9" ht="16.5" customHeight="1">
      <c r="A17" s="951" t="s">
        <v>960</v>
      </c>
      <c r="B17" s="941"/>
      <c r="C17" s="941"/>
      <c r="D17" s="941"/>
      <c r="E17" s="941"/>
      <c r="F17" s="941"/>
      <c r="G17" s="941"/>
      <c r="H17" s="941"/>
      <c r="I17" s="941"/>
    </row>
    <row r="19" spans="1:9" ht="26.25" customHeight="1">
      <c r="A19" s="940" t="s">
        <v>9</v>
      </c>
      <c r="B19" s="941"/>
      <c r="C19" s="941"/>
      <c r="D19" s="941"/>
      <c r="E19" s="941"/>
      <c r="F19" s="941"/>
      <c r="G19" s="941"/>
      <c r="H19" s="941"/>
      <c r="I19" s="941"/>
    </row>
    <row r="21" spans="1:9" ht="27" customHeight="1">
      <c r="A21" s="940" t="s">
        <v>10</v>
      </c>
      <c r="B21" s="941"/>
      <c r="C21" s="941"/>
      <c r="D21" s="941"/>
      <c r="E21" s="941"/>
      <c r="F21" s="941"/>
      <c r="G21" s="941"/>
      <c r="H21" s="941"/>
      <c r="I21" s="941"/>
    </row>
    <row r="23" spans="1:9" ht="26.25" customHeight="1">
      <c r="A23" s="942" t="s">
        <v>652</v>
      </c>
      <c r="B23" s="942"/>
      <c r="C23" s="942"/>
      <c r="D23" s="942"/>
      <c r="E23" s="942"/>
      <c r="F23" s="942"/>
      <c r="G23" s="942"/>
      <c r="H23" s="942"/>
      <c r="I23" s="942"/>
    </row>
    <row r="24" spans="1:9">
      <c r="A24" s="246"/>
      <c r="B24" s="246"/>
      <c r="C24" s="246"/>
      <c r="D24" s="246"/>
      <c r="E24" s="246"/>
      <c r="F24" s="246"/>
      <c r="G24" s="246"/>
      <c r="H24" s="246"/>
      <c r="I24" s="246"/>
    </row>
    <row r="25" spans="1:9">
      <c r="A25" s="938" t="s">
        <v>400</v>
      </c>
      <c r="B25" s="939"/>
      <c r="C25" s="939"/>
      <c r="D25" s="939"/>
      <c r="E25" s="939"/>
      <c r="F25" s="939"/>
      <c r="G25" s="939"/>
      <c r="H25" s="939"/>
      <c r="I25" s="939"/>
    </row>
    <row r="27" spans="1:9">
      <c r="A27" s="938" t="s">
        <v>403</v>
      </c>
      <c r="B27" s="939"/>
      <c r="C27" s="939"/>
      <c r="D27" s="939"/>
      <c r="E27" s="939"/>
      <c r="F27" s="939"/>
      <c r="G27" s="939"/>
      <c r="H27" s="939"/>
      <c r="I27" s="939"/>
    </row>
    <row r="29" spans="1:9">
      <c r="A29" s="69" t="s">
        <v>653</v>
      </c>
      <c r="G29" s="226"/>
    </row>
    <row r="31" spans="1:9">
      <c r="A31" s="938" t="s">
        <v>402</v>
      </c>
      <c r="B31" s="939"/>
      <c r="C31" s="939"/>
      <c r="D31" s="939"/>
      <c r="E31" s="939"/>
      <c r="F31" s="939"/>
      <c r="G31" s="939"/>
      <c r="H31" s="939"/>
      <c r="I31" s="939"/>
    </row>
    <row r="33" spans="1:9" ht="12.75" customHeight="1">
      <c r="A33" s="946" t="s">
        <v>654</v>
      </c>
      <c r="B33" s="946"/>
      <c r="C33" s="946"/>
      <c r="D33" s="946"/>
      <c r="E33" s="946"/>
      <c r="F33" s="946"/>
      <c r="G33" s="946"/>
      <c r="H33" s="946"/>
      <c r="I33" s="946"/>
    </row>
    <row r="35" spans="1:9">
      <c r="A35" s="938" t="s">
        <v>8</v>
      </c>
      <c r="B35" s="939"/>
      <c r="C35" s="939"/>
      <c r="D35" s="939"/>
      <c r="E35" s="939"/>
      <c r="F35" s="939"/>
      <c r="G35" s="939"/>
      <c r="H35" s="939"/>
      <c r="I35" s="939"/>
    </row>
    <row r="37" spans="1:9">
      <c r="A37" s="938" t="s">
        <v>405</v>
      </c>
      <c r="B37" s="939"/>
      <c r="C37" s="939"/>
      <c r="D37" s="939"/>
      <c r="E37" s="939"/>
      <c r="F37" s="939"/>
      <c r="G37" s="939"/>
      <c r="H37" s="939"/>
      <c r="I37" s="939"/>
    </row>
    <row r="39" spans="1:9" ht="25.5" customHeight="1">
      <c r="A39" s="944" t="s">
        <v>655</v>
      </c>
      <c r="B39" s="945"/>
      <c r="C39" s="945"/>
      <c r="D39" s="945"/>
      <c r="E39" s="945"/>
      <c r="F39" s="945"/>
      <c r="G39" s="945"/>
      <c r="H39" s="945"/>
      <c r="I39" s="945"/>
    </row>
    <row r="41" spans="1:9" ht="25.5" customHeight="1">
      <c r="A41" s="944" t="s">
        <v>656</v>
      </c>
      <c r="B41" s="945"/>
      <c r="C41" s="945"/>
      <c r="D41" s="945"/>
      <c r="E41" s="945"/>
      <c r="F41" s="945"/>
      <c r="G41" s="945"/>
      <c r="H41" s="945"/>
      <c r="I41" s="945"/>
    </row>
    <row r="43" spans="1:9" ht="12.75" customHeight="1">
      <c r="A43" s="946" t="s">
        <v>406</v>
      </c>
      <c r="B43" s="946"/>
      <c r="C43" s="946"/>
      <c r="D43" s="946"/>
      <c r="E43" s="946"/>
      <c r="F43" s="946"/>
      <c r="G43" s="946"/>
      <c r="H43" s="946"/>
      <c r="I43" s="946"/>
    </row>
    <row r="44" spans="1:9">
      <c r="A44" s="315"/>
      <c r="B44" s="315"/>
      <c r="C44" s="315"/>
      <c r="D44" s="315"/>
      <c r="E44" s="315"/>
      <c r="F44" s="315"/>
      <c r="G44" s="315"/>
      <c r="H44" s="315"/>
      <c r="I44" s="315"/>
    </row>
    <row r="45" spans="1:9" ht="12.75" customHeight="1">
      <c r="A45" s="946" t="s">
        <v>407</v>
      </c>
      <c r="B45" s="946"/>
      <c r="C45" s="946"/>
      <c r="D45" s="946"/>
      <c r="E45" s="946"/>
      <c r="F45" s="946"/>
      <c r="G45" s="946"/>
      <c r="H45" s="946"/>
      <c r="I45" s="946"/>
    </row>
    <row r="47" spans="1:9">
      <c r="A47" s="942" t="s">
        <v>466</v>
      </c>
      <c r="B47" s="943"/>
      <c r="C47" s="943"/>
      <c r="D47" s="943"/>
      <c r="E47" s="943"/>
      <c r="F47" s="943"/>
      <c r="G47" s="943"/>
      <c r="H47" s="943"/>
      <c r="I47" s="943"/>
    </row>
    <row r="48" spans="1:9">
      <c r="A48" s="943"/>
      <c r="B48" s="943"/>
      <c r="C48" s="943"/>
      <c r="D48" s="943"/>
      <c r="E48" s="943"/>
      <c r="F48" s="943"/>
      <c r="G48" s="943"/>
      <c r="H48" s="943"/>
      <c r="I48" s="943"/>
    </row>
    <row r="49" spans="1:9">
      <c r="A49" s="246"/>
      <c r="B49" s="246"/>
      <c r="C49" s="246"/>
      <c r="D49" s="246"/>
      <c r="E49" s="246"/>
      <c r="F49" s="246"/>
      <c r="G49" s="246"/>
      <c r="H49" s="246"/>
      <c r="I49" s="246"/>
    </row>
    <row r="50" spans="1:9" ht="37.5" customHeight="1">
      <c r="A50" s="935" t="s">
        <v>409</v>
      </c>
      <c r="B50" s="935"/>
      <c r="C50" s="935"/>
      <c r="D50" s="935"/>
      <c r="E50" s="935"/>
      <c r="F50" s="935"/>
      <c r="G50" s="935"/>
      <c r="H50" s="935"/>
      <c r="I50" s="935"/>
    </row>
    <row r="51" spans="1:9">
      <c r="A51" s="286"/>
      <c r="B51" s="286"/>
      <c r="C51" s="286"/>
      <c r="D51" s="286"/>
      <c r="E51" s="286"/>
      <c r="F51" s="286"/>
      <c r="G51" s="286"/>
      <c r="H51" s="286"/>
      <c r="I51" s="286"/>
    </row>
    <row r="52" spans="1:9" ht="12.75" customHeight="1">
      <c r="A52" s="936" t="s">
        <v>411</v>
      </c>
      <c r="B52" s="936"/>
      <c r="C52" s="936"/>
      <c r="D52" s="936"/>
      <c r="E52" s="936"/>
      <c r="F52" s="936"/>
      <c r="G52" s="936"/>
      <c r="H52" s="936"/>
      <c r="I52" s="936"/>
    </row>
    <row r="53" spans="1:9" ht="12.75" customHeight="1">
      <c r="A53" s="467"/>
      <c r="B53" s="467"/>
      <c r="C53" s="467"/>
      <c r="D53" s="467"/>
      <c r="E53" s="467"/>
      <c r="F53" s="467"/>
      <c r="G53" s="467"/>
      <c r="H53" s="467"/>
      <c r="I53" s="467"/>
    </row>
    <row r="54" spans="1:9" ht="30" customHeight="1">
      <c r="A54" s="936" t="s">
        <v>468</v>
      </c>
      <c r="B54" s="936"/>
      <c r="C54" s="936"/>
      <c r="D54" s="936"/>
      <c r="E54" s="936"/>
      <c r="F54" s="936"/>
      <c r="G54" s="936"/>
      <c r="H54" s="936"/>
      <c r="I54" s="936"/>
    </row>
    <row r="55" spans="1:9" ht="12.75" customHeight="1">
      <c r="A55" s="467"/>
      <c r="B55" s="467"/>
      <c r="C55" s="467"/>
      <c r="D55" s="467"/>
      <c r="E55" s="467"/>
      <c r="F55" s="467"/>
      <c r="G55" s="467"/>
      <c r="H55" s="467"/>
      <c r="I55" s="467"/>
    </row>
    <row r="56" spans="1:9" ht="12.75" customHeight="1">
      <c r="A56" s="936" t="s">
        <v>467</v>
      </c>
      <c r="B56" s="936"/>
      <c r="C56" s="936"/>
      <c r="D56" s="936"/>
      <c r="E56" s="936"/>
      <c r="F56" s="936"/>
      <c r="G56" s="936"/>
      <c r="H56" s="936"/>
      <c r="I56" s="936"/>
    </row>
    <row r="57" spans="1:9">
      <c r="A57" s="314"/>
      <c r="B57" s="314"/>
      <c r="C57" s="314"/>
      <c r="D57" s="314"/>
      <c r="E57" s="314"/>
      <c r="F57" s="314"/>
      <c r="G57" s="314"/>
      <c r="H57" s="314"/>
      <c r="I57" s="314"/>
    </row>
    <row r="58" spans="1:9">
      <c r="A58" s="938" t="s">
        <v>415</v>
      </c>
      <c r="B58" s="939"/>
      <c r="C58" s="939"/>
      <c r="D58" s="939"/>
      <c r="E58" s="939"/>
      <c r="F58" s="939"/>
      <c r="G58" s="939"/>
      <c r="H58" s="939"/>
      <c r="I58" s="939"/>
    </row>
    <row r="60" spans="1:9">
      <c r="A60" s="940" t="s">
        <v>413</v>
      </c>
      <c r="B60" s="941"/>
      <c r="C60" s="941"/>
      <c r="D60" s="941"/>
      <c r="E60" s="941"/>
      <c r="F60" s="941"/>
      <c r="G60" s="941"/>
      <c r="H60" s="941"/>
      <c r="I60" s="941"/>
    </row>
    <row r="62" spans="1:9" ht="24.75" customHeight="1">
      <c r="A62" s="937" t="s">
        <v>414</v>
      </c>
      <c r="B62" s="937"/>
      <c r="C62" s="937"/>
      <c r="D62" s="937"/>
      <c r="E62" s="937"/>
      <c r="F62" s="937"/>
      <c r="G62" s="937"/>
      <c r="H62" s="937"/>
      <c r="I62" s="937"/>
    </row>
    <row r="63" spans="1:9">
      <c r="A63" s="89"/>
    </row>
  </sheetData>
  <mergeCells count="30">
    <mergeCell ref="A31:I31"/>
    <mergeCell ref="A33:I33"/>
    <mergeCell ref="A1:I1"/>
    <mergeCell ref="A2:I2"/>
    <mergeCell ref="A12:I15"/>
    <mergeCell ref="A25:I25"/>
    <mergeCell ref="A27:I27"/>
    <mergeCell ref="A19:I19"/>
    <mergeCell ref="A21:I21"/>
    <mergeCell ref="A4:I5"/>
    <mergeCell ref="A17:I17"/>
    <mergeCell ref="A10:I10"/>
    <mergeCell ref="A23:I23"/>
    <mergeCell ref="A7:I7"/>
    <mergeCell ref="A8:I8"/>
    <mergeCell ref="A11:I11"/>
    <mergeCell ref="A47:I48"/>
    <mergeCell ref="A41:I41"/>
    <mergeCell ref="A43:I43"/>
    <mergeCell ref="A45:I45"/>
    <mergeCell ref="A35:I35"/>
    <mergeCell ref="A37:I37"/>
    <mergeCell ref="A39:I39"/>
    <mergeCell ref="A50:I50"/>
    <mergeCell ref="A54:I54"/>
    <mergeCell ref="A56:I56"/>
    <mergeCell ref="A62:I62"/>
    <mergeCell ref="A52:I52"/>
    <mergeCell ref="A58:I58"/>
    <mergeCell ref="A60:I60"/>
  </mergeCells>
  <phoneticPr fontId="2" type="noConversion"/>
  <pageMargins left="0.59055118110236227" right="0.59055118110236227" top="0.78740157480314965" bottom="0.78740157480314965" header="0.39370078740157483" footer="0.39370078740157483"/>
  <pageSetup paperSize="9" scale="83" firstPageNumber="91" fitToHeight="3" orientation="portrait" useFirstPageNumber="1" r:id="rId1"/>
  <headerFooter alignWithMargins="0">
    <oddHeader>&amp;R&amp;12Les finances des communes en 2017</oddHeader>
    <oddFooter>&amp;LDirection Générale des Collectivités Locales / DESL&amp;C&amp;P&amp;RMise en ligne : mars 2019</oddFooter>
  </headerFooter>
</worksheet>
</file>

<file path=xl/worksheets/sheet32.xml><?xml version="1.0" encoding="utf-8"?>
<worksheet xmlns="http://schemas.openxmlformats.org/spreadsheetml/2006/main" xmlns:r="http://schemas.openxmlformats.org/officeDocument/2006/relationships">
  <sheetPr>
    <tabColor rgb="FF00B050"/>
  </sheetPr>
  <dimension ref="A1:I23"/>
  <sheetViews>
    <sheetView showWhiteSpace="0" zoomScaleNormal="100" workbookViewId="0">
      <selection activeCell="D2" sqref="D2"/>
    </sheetView>
  </sheetViews>
  <sheetFormatPr baseColWidth="10" defaultRowHeight="12.75"/>
  <sheetData>
    <row r="1" spans="1:9" ht="21" customHeight="1">
      <c r="A1" s="952" t="s">
        <v>525</v>
      </c>
      <c r="B1" s="953"/>
      <c r="C1" s="953"/>
      <c r="D1" s="953"/>
      <c r="E1" s="953"/>
      <c r="F1" s="953"/>
      <c r="G1" s="953"/>
      <c r="H1" s="953"/>
      <c r="I1" s="953"/>
    </row>
    <row r="3" spans="1:9">
      <c r="A3" s="954" t="s">
        <v>423</v>
      </c>
      <c r="B3" s="954"/>
      <c r="C3" s="954"/>
      <c r="D3" s="954"/>
      <c r="E3" s="954"/>
      <c r="F3" s="954"/>
      <c r="G3" s="954"/>
      <c r="H3" s="954"/>
      <c r="I3" s="954"/>
    </row>
    <row r="5" spans="1:9" ht="105" customHeight="1">
      <c r="A5" s="928" t="s">
        <v>419</v>
      </c>
      <c r="B5" s="928"/>
      <c r="C5" s="928"/>
      <c r="D5" s="928"/>
      <c r="E5" s="928"/>
      <c r="F5" s="928"/>
      <c r="G5" s="928"/>
      <c r="H5" s="928"/>
      <c r="I5" s="928"/>
    </row>
    <row r="6" spans="1:9" ht="13.5" customHeight="1">
      <c r="A6" s="317"/>
      <c r="B6" s="317"/>
      <c r="C6" s="317"/>
      <c r="D6" s="317"/>
      <c r="E6" s="317"/>
      <c r="F6" s="317"/>
      <c r="G6" s="69"/>
      <c r="H6" s="69"/>
      <c r="I6" s="69"/>
    </row>
    <row r="7" spans="1:9" ht="52.5" customHeight="1">
      <c r="A7" s="928" t="s">
        <v>420</v>
      </c>
      <c r="B7" s="928"/>
      <c r="C7" s="928"/>
      <c r="D7" s="928"/>
      <c r="E7" s="928"/>
      <c r="F7" s="928"/>
      <c r="G7" s="928"/>
      <c r="H7" s="928"/>
      <c r="I7" s="928"/>
    </row>
    <row r="9" spans="1:9" ht="66" customHeight="1">
      <c r="A9" s="956" t="s">
        <v>437</v>
      </c>
      <c r="B9" s="957"/>
      <c r="C9" s="957"/>
      <c r="D9" s="957"/>
      <c r="E9" s="957"/>
      <c r="F9" s="957"/>
      <c r="G9" s="957"/>
      <c r="H9" s="957"/>
      <c r="I9" s="957"/>
    </row>
    <row r="11" spans="1:9">
      <c r="A11" s="955" t="s">
        <v>20</v>
      </c>
      <c r="B11" s="955"/>
      <c r="C11" s="955"/>
      <c r="D11" s="955"/>
      <c r="E11" s="955"/>
      <c r="F11" s="955"/>
      <c r="G11" s="955"/>
      <c r="H11" s="955"/>
      <c r="I11" s="955"/>
    </row>
    <row r="12" spans="1:9">
      <c r="A12" s="69"/>
      <c r="B12" s="69"/>
      <c r="C12" s="69"/>
      <c r="D12" s="69"/>
      <c r="E12" s="69"/>
      <c r="F12" s="69"/>
      <c r="G12" s="69"/>
      <c r="H12" s="69"/>
      <c r="I12" s="69"/>
    </row>
    <row r="13" spans="1:9" ht="40.5" customHeight="1">
      <c r="A13" s="921" t="s">
        <v>416</v>
      </c>
      <c r="B13" s="921"/>
      <c r="C13" s="921"/>
      <c r="D13" s="921"/>
      <c r="E13" s="921"/>
      <c r="F13" s="921"/>
      <c r="G13" s="921"/>
      <c r="H13" s="921"/>
      <c r="I13" s="921"/>
    </row>
    <row r="14" spans="1:9">
      <c r="A14" s="69"/>
      <c r="B14" s="69"/>
      <c r="C14" s="69"/>
      <c r="D14" s="69"/>
      <c r="E14" s="69"/>
      <c r="F14" s="69"/>
      <c r="G14" s="69"/>
      <c r="H14" s="69"/>
      <c r="I14" s="69"/>
    </row>
    <row r="15" spans="1:9" ht="53.25" customHeight="1">
      <c r="A15" s="921" t="s">
        <v>417</v>
      </c>
      <c r="B15" s="921"/>
      <c r="C15" s="921"/>
      <c r="D15" s="921"/>
      <c r="E15" s="921"/>
      <c r="F15" s="921"/>
      <c r="G15" s="921"/>
      <c r="H15" s="921"/>
      <c r="I15" s="921"/>
    </row>
    <row r="16" spans="1:9">
      <c r="A16" s="69"/>
      <c r="B16" s="69"/>
      <c r="C16" s="69"/>
      <c r="D16" s="69"/>
      <c r="E16" s="69"/>
      <c r="F16" s="69"/>
      <c r="G16" s="69"/>
      <c r="H16" s="69"/>
      <c r="I16" s="69"/>
    </row>
    <row r="17" spans="1:9" ht="67.5" customHeight="1">
      <c r="A17" s="921" t="s">
        <v>418</v>
      </c>
      <c r="B17" s="921"/>
      <c r="C17" s="921"/>
      <c r="D17" s="921"/>
      <c r="E17" s="921"/>
      <c r="F17" s="921"/>
      <c r="G17" s="921"/>
      <c r="H17" s="921"/>
      <c r="I17" s="921"/>
    </row>
    <row r="18" spans="1:9">
      <c r="A18" s="283"/>
      <c r="B18" s="283"/>
      <c r="C18" s="283"/>
      <c r="D18" s="283"/>
      <c r="E18" s="283"/>
      <c r="F18" s="283"/>
      <c r="G18" s="69"/>
      <c r="H18" s="69"/>
      <c r="I18" s="69"/>
    </row>
    <row r="19" spans="1:9">
      <c r="A19" s="283"/>
      <c r="B19" s="283"/>
      <c r="C19" s="283"/>
      <c r="D19" s="283"/>
      <c r="E19" s="283"/>
      <c r="F19" s="283"/>
      <c r="G19" s="69"/>
      <c r="H19" s="69"/>
      <c r="I19" s="69"/>
    </row>
    <row r="23" spans="1:9">
      <c r="A23" s="69"/>
    </row>
  </sheetData>
  <mergeCells count="9">
    <mergeCell ref="A17:I17"/>
    <mergeCell ref="A1:I1"/>
    <mergeCell ref="A3:I3"/>
    <mergeCell ref="A11:I11"/>
    <mergeCell ref="A13:I13"/>
    <mergeCell ref="A15:I15"/>
    <mergeCell ref="A5:I5"/>
    <mergeCell ref="A7:I7"/>
    <mergeCell ref="A9:I9"/>
  </mergeCells>
  <pageMargins left="0.51181102362204722" right="0.51181102362204722" top="0.74803149606299213" bottom="0.74803149606299213" header="0.31496062992125984" footer="0.31496062992125984"/>
  <pageSetup paperSize="9" scale="86" orientation="portrait" r:id="rId1"/>
  <headerFooter>
    <oddHeader>&amp;R&amp;12Les finances des communes en 2017</oddHeader>
    <oddFooter>&amp;LDirection Générale des Collectivités Locales / DESL&amp;C93&amp;RMise en ligne : mars 2019</oddFooter>
  </headerFooter>
</worksheet>
</file>

<file path=xl/worksheets/sheet33.xml><?xml version="1.0" encoding="utf-8"?>
<worksheet xmlns="http://schemas.openxmlformats.org/spreadsheetml/2006/main" xmlns:r="http://schemas.openxmlformats.org/officeDocument/2006/relationships">
  <sheetPr>
    <tabColor rgb="FF00B050"/>
  </sheetPr>
  <dimension ref="A1:I28"/>
  <sheetViews>
    <sheetView zoomScaleNormal="100" workbookViewId="0">
      <selection activeCell="F2" sqref="F2"/>
    </sheetView>
  </sheetViews>
  <sheetFormatPr baseColWidth="10" defaultRowHeight="12.75"/>
  <sheetData>
    <row r="1" spans="1:9" ht="21" customHeight="1">
      <c r="A1" s="952" t="s">
        <v>526</v>
      </c>
      <c r="B1" s="953"/>
      <c r="C1" s="953"/>
      <c r="D1" s="953"/>
      <c r="E1" s="953"/>
      <c r="F1" s="953"/>
      <c r="G1" s="953"/>
      <c r="H1" s="953"/>
      <c r="I1" s="953"/>
    </row>
    <row r="3" spans="1:9" s="69" customFormat="1" ht="12.75" customHeight="1">
      <c r="A3" s="322" t="s">
        <v>236</v>
      </c>
    </row>
    <row r="4" spans="1:9" s="69" customFormat="1" ht="72" customHeight="1">
      <c r="A4" s="959" t="s">
        <v>237</v>
      </c>
      <c r="B4" s="959"/>
      <c r="C4" s="959"/>
      <c r="D4" s="959"/>
      <c r="E4" s="959"/>
      <c r="F4" s="959"/>
      <c r="G4" s="959"/>
      <c r="H4" s="959"/>
      <c r="I4" s="959"/>
    </row>
    <row r="5" spans="1:9" s="69" customFormat="1" ht="12.75" customHeight="1">
      <c r="A5" s="245"/>
    </row>
    <row r="6" spans="1:9" s="69" customFormat="1" ht="42.75" customHeight="1">
      <c r="A6" s="960" t="s">
        <v>424</v>
      </c>
      <c r="B6" s="960"/>
      <c r="C6" s="960"/>
      <c r="D6" s="960"/>
      <c r="E6" s="960"/>
      <c r="F6" s="960"/>
      <c r="G6" s="960"/>
      <c r="H6" s="960"/>
      <c r="I6" s="960"/>
    </row>
    <row r="7" spans="1:9" s="69" customFormat="1" ht="12.75" customHeight="1">
      <c r="A7" s="245"/>
    </row>
    <row r="8" spans="1:9" s="69" customFormat="1" ht="26.25" customHeight="1">
      <c r="A8" s="958" t="s">
        <v>642</v>
      </c>
      <c r="B8" s="958"/>
      <c r="C8" s="958"/>
      <c r="D8" s="958"/>
      <c r="E8" s="958"/>
      <c r="F8" s="958"/>
      <c r="G8" s="958"/>
      <c r="H8" s="958"/>
      <c r="I8" s="958"/>
    </row>
    <row r="9" spans="1:9" s="69" customFormat="1" ht="12.75" customHeight="1">
      <c r="A9" s="318"/>
    </row>
    <row r="10" spans="1:9" s="69" customFormat="1" ht="12.75" customHeight="1">
      <c r="A10" s="958" t="s">
        <v>425</v>
      </c>
      <c r="B10" s="958"/>
      <c r="C10" s="958"/>
      <c r="D10" s="958"/>
      <c r="E10" s="958"/>
      <c r="F10" s="958"/>
      <c r="G10" s="958"/>
      <c r="H10" s="958"/>
      <c r="I10" s="958"/>
    </row>
    <row r="11" spans="1:9" s="69" customFormat="1" ht="12.75" customHeight="1">
      <c r="A11" s="319"/>
      <c r="B11" s="319"/>
      <c r="C11" s="319"/>
      <c r="D11" s="319"/>
      <c r="E11" s="319"/>
      <c r="F11" s="319"/>
    </row>
    <row r="12" spans="1:9" s="69" customFormat="1" ht="32.25" customHeight="1">
      <c r="A12" s="958" t="s">
        <v>426</v>
      </c>
      <c r="B12" s="958"/>
      <c r="C12" s="958"/>
      <c r="D12" s="958"/>
      <c r="E12" s="958"/>
      <c r="F12" s="958"/>
      <c r="G12" s="958"/>
      <c r="H12" s="958"/>
      <c r="I12" s="958"/>
    </row>
    <row r="13" spans="1:9" s="69" customFormat="1" ht="12.75" customHeight="1">
      <c r="A13" s="320"/>
    </row>
    <row r="14" spans="1:9" s="69" customFormat="1" ht="44.25" customHeight="1">
      <c r="A14" s="958" t="s">
        <v>427</v>
      </c>
      <c r="B14" s="958"/>
      <c r="C14" s="958"/>
      <c r="D14" s="958"/>
      <c r="E14" s="958"/>
      <c r="F14" s="958"/>
      <c r="G14" s="958"/>
      <c r="H14" s="958"/>
      <c r="I14" s="958"/>
    </row>
    <row r="15" spans="1:9" s="69" customFormat="1" ht="12.75" customHeight="1">
      <c r="A15" s="320"/>
    </row>
    <row r="16" spans="1:9" s="69" customFormat="1" ht="83.25" customHeight="1">
      <c r="A16" s="958" t="s">
        <v>641</v>
      </c>
      <c r="B16" s="958"/>
      <c r="C16" s="958"/>
      <c r="D16" s="958"/>
      <c r="E16" s="958"/>
      <c r="F16" s="958"/>
      <c r="G16" s="958"/>
      <c r="H16" s="958"/>
      <c r="I16" s="958"/>
    </row>
    <row r="17" spans="1:9" s="69" customFormat="1" ht="12.75" customHeight="1">
      <c r="A17" s="318"/>
    </row>
    <row r="18" spans="1:9" s="69" customFormat="1" ht="29.25" customHeight="1">
      <c r="A18" s="958" t="s">
        <v>428</v>
      </c>
      <c r="B18" s="958"/>
      <c r="C18" s="958"/>
      <c r="D18" s="958"/>
      <c r="E18" s="958"/>
      <c r="F18" s="958"/>
      <c r="G18" s="958"/>
      <c r="H18" s="958"/>
      <c r="I18" s="958"/>
    </row>
    <row r="19" spans="1:9" s="69" customFormat="1" ht="12.75" customHeight="1">
      <c r="A19" s="321"/>
    </row>
    <row r="20" spans="1:9" s="69" customFormat="1" ht="29.25" customHeight="1">
      <c r="A20" s="958" t="s">
        <v>452</v>
      </c>
      <c r="B20" s="958"/>
      <c r="C20" s="958"/>
      <c r="D20" s="958"/>
      <c r="E20" s="958"/>
      <c r="F20" s="958"/>
      <c r="G20" s="958"/>
      <c r="H20" s="958"/>
      <c r="I20" s="958"/>
    </row>
    <row r="21" spans="1:9" s="69" customFormat="1" ht="12.75" customHeight="1">
      <c r="A21" s="321"/>
    </row>
    <row r="22" spans="1:9" s="69" customFormat="1" ht="35.25" customHeight="1">
      <c r="A22" s="958" t="s">
        <v>429</v>
      </c>
      <c r="B22" s="958"/>
      <c r="C22" s="958"/>
      <c r="D22" s="958"/>
      <c r="E22" s="958"/>
      <c r="F22" s="958"/>
      <c r="G22" s="958"/>
      <c r="H22" s="958"/>
      <c r="I22" s="958"/>
    </row>
    <row r="23" spans="1:9" s="69" customFormat="1" ht="12" customHeight="1">
      <c r="A23" s="319"/>
      <c r="B23" s="319"/>
      <c r="C23" s="319"/>
      <c r="D23" s="319"/>
      <c r="E23" s="319"/>
      <c r="F23" s="319"/>
      <c r="G23" s="319"/>
      <c r="H23" s="319"/>
      <c r="I23" s="319"/>
    </row>
    <row r="24" spans="1:9" s="69" customFormat="1" ht="72.75" customHeight="1">
      <c r="A24" s="958" t="s">
        <v>430</v>
      </c>
      <c r="B24" s="958"/>
      <c r="C24" s="958"/>
      <c r="D24" s="958"/>
      <c r="E24" s="958"/>
      <c r="F24" s="958"/>
      <c r="G24" s="958"/>
      <c r="H24" s="958"/>
      <c r="I24" s="958"/>
    </row>
    <row r="25" spans="1:9" s="69" customFormat="1" ht="12.75" customHeight="1">
      <c r="A25" s="321"/>
    </row>
    <row r="26" spans="1:9" s="69" customFormat="1" ht="36.75" customHeight="1">
      <c r="A26" s="958" t="s">
        <v>643</v>
      </c>
      <c r="B26" s="958"/>
      <c r="C26" s="958"/>
      <c r="D26" s="958"/>
      <c r="E26" s="958"/>
      <c r="F26" s="958"/>
      <c r="G26" s="958"/>
      <c r="H26" s="958"/>
      <c r="I26" s="958"/>
    </row>
    <row r="27" spans="1:9" s="69" customFormat="1" ht="12.75" customHeight="1">
      <c r="A27" s="321"/>
    </row>
    <row r="28" spans="1:9" s="69" customFormat="1" ht="29.25" customHeight="1">
      <c r="A28" s="958" t="s">
        <v>431</v>
      </c>
      <c r="B28" s="958"/>
      <c r="C28" s="958"/>
      <c r="D28" s="958"/>
      <c r="E28" s="958"/>
      <c r="F28" s="958"/>
      <c r="G28" s="958"/>
      <c r="H28" s="958"/>
      <c r="I28" s="958"/>
    </row>
  </sheetData>
  <mergeCells count="14">
    <mergeCell ref="A28:I28"/>
    <mergeCell ref="A1:I1"/>
    <mergeCell ref="A4:I4"/>
    <mergeCell ref="A6:I6"/>
    <mergeCell ref="A8:I8"/>
    <mergeCell ref="A10:I10"/>
    <mergeCell ref="A12:I12"/>
    <mergeCell ref="A14:I14"/>
    <mergeCell ref="A16:I16"/>
    <mergeCell ref="A18:I18"/>
    <mergeCell ref="A20:I20"/>
    <mergeCell ref="A22:I22"/>
    <mergeCell ref="A24:I24"/>
    <mergeCell ref="A26:I26"/>
  </mergeCells>
  <pageMargins left="0.51181102362204722" right="0.31496062992125984" top="0.74803149606299213" bottom="0.74803149606299213" header="0.31496062992125984" footer="0.31496062992125984"/>
  <pageSetup paperSize="9" scale="86" orientation="portrait" r:id="rId1"/>
  <headerFooter>
    <oddHeader>&amp;R&amp;12Les finances des communes en 2017</oddHeader>
    <oddFooter>&amp;LDirection Générale des Collectivités Locales / DESL&amp;C94&amp;RMise en ligne : mars 2019</oddFooter>
  </headerFooter>
</worksheet>
</file>

<file path=xl/worksheets/sheet4.xml><?xml version="1.0" encoding="utf-8"?>
<worksheet xmlns="http://schemas.openxmlformats.org/spreadsheetml/2006/main" xmlns:r="http://schemas.openxmlformats.org/officeDocument/2006/relationships">
  <sheetPr>
    <tabColor rgb="FF00B050"/>
  </sheetPr>
  <dimension ref="A1:O81"/>
  <sheetViews>
    <sheetView zoomScaleNormal="100" zoomScalePageLayoutView="85" workbookViewId="0">
      <selection activeCell="K2" sqref="K2"/>
    </sheetView>
  </sheetViews>
  <sheetFormatPr baseColWidth="10" defaultRowHeight="12.75"/>
  <cols>
    <col min="1" max="1" width="25.5703125" customWidth="1"/>
    <col min="13" max="14" width="18.140625" customWidth="1"/>
    <col min="15" max="15" width="13.7109375" customWidth="1"/>
  </cols>
  <sheetData>
    <row r="1" spans="1:15" ht="21">
      <c r="A1" s="10" t="s">
        <v>699</v>
      </c>
    </row>
    <row r="2" spans="1:15" ht="14.25">
      <c r="A2" s="38"/>
      <c r="N2" s="38" t="s">
        <v>701</v>
      </c>
    </row>
    <row r="3" spans="1:15">
      <c r="A3" s="1"/>
      <c r="B3" s="1"/>
      <c r="C3" s="1"/>
      <c r="D3" s="1"/>
      <c r="E3" s="1"/>
      <c r="F3" s="1"/>
      <c r="G3" s="1"/>
      <c r="H3" s="1"/>
      <c r="I3" s="1"/>
      <c r="J3" s="1"/>
      <c r="K3" s="1"/>
      <c r="L3" s="2"/>
      <c r="M3" s="2"/>
      <c r="N3" s="1"/>
      <c r="O3" s="2"/>
    </row>
    <row r="4" spans="1:15">
      <c r="A4" s="3"/>
      <c r="B4" s="11" t="s">
        <v>42</v>
      </c>
      <c r="C4" s="204" t="s">
        <v>133</v>
      </c>
      <c r="D4" s="204" t="s">
        <v>135</v>
      </c>
      <c r="E4" s="204" t="s">
        <v>43</v>
      </c>
      <c r="F4" s="204" t="s">
        <v>44</v>
      </c>
      <c r="G4" s="204" t="s">
        <v>45</v>
      </c>
      <c r="H4" s="205" t="s">
        <v>46</v>
      </c>
      <c r="I4" s="205" t="s">
        <v>137</v>
      </c>
      <c r="J4" s="205" t="s">
        <v>138</v>
      </c>
      <c r="K4" s="205" t="s">
        <v>139</v>
      </c>
      <c r="L4" s="206">
        <v>100000</v>
      </c>
      <c r="M4" s="212" t="s">
        <v>469</v>
      </c>
      <c r="N4" s="209" t="s">
        <v>469</v>
      </c>
      <c r="O4" s="214" t="s">
        <v>327</v>
      </c>
    </row>
    <row r="5" spans="1:15">
      <c r="A5" s="211" t="s">
        <v>158</v>
      </c>
      <c r="B5" s="204" t="s">
        <v>132</v>
      </c>
      <c r="C5" s="11" t="s">
        <v>47</v>
      </c>
      <c r="D5" s="11" t="s">
        <v>47</v>
      </c>
      <c r="E5" s="11" t="s">
        <v>47</v>
      </c>
      <c r="F5" s="11" t="s">
        <v>47</v>
      </c>
      <c r="G5" s="11" t="s">
        <v>47</v>
      </c>
      <c r="H5" s="205" t="s">
        <v>47</v>
      </c>
      <c r="I5" s="205" t="s">
        <v>47</v>
      </c>
      <c r="J5" s="205" t="s">
        <v>47</v>
      </c>
      <c r="K5" s="205" t="s">
        <v>47</v>
      </c>
      <c r="L5" s="207" t="s">
        <v>50</v>
      </c>
      <c r="M5" s="212" t="s">
        <v>160</v>
      </c>
      <c r="N5" s="209" t="s">
        <v>90</v>
      </c>
      <c r="O5" s="213" t="s">
        <v>77</v>
      </c>
    </row>
    <row r="6" spans="1:15">
      <c r="A6" s="3"/>
      <c r="B6" s="11" t="s">
        <v>50</v>
      </c>
      <c r="C6" s="204" t="s">
        <v>134</v>
      </c>
      <c r="D6" s="204" t="s">
        <v>136</v>
      </c>
      <c r="E6" s="204" t="s">
        <v>51</v>
      </c>
      <c r="F6" s="204" t="s">
        <v>52</v>
      </c>
      <c r="G6" s="204" t="s">
        <v>53</v>
      </c>
      <c r="H6" s="205" t="s">
        <v>49</v>
      </c>
      <c r="I6" s="205" t="s">
        <v>140</v>
      </c>
      <c r="J6" s="205" t="s">
        <v>141</v>
      </c>
      <c r="K6" s="205" t="s">
        <v>142</v>
      </c>
      <c r="L6" s="207" t="s">
        <v>143</v>
      </c>
      <c r="M6" s="212" t="s">
        <v>159</v>
      </c>
      <c r="N6" s="209" t="s">
        <v>154</v>
      </c>
      <c r="O6" s="213" t="s">
        <v>470</v>
      </c>
    </row>
    <row r="7" spans="1:15">
      <c r="A7" s="210"/>
      <c r="B7" s="4"/>
      <c r="C7" s="4"/>
      <c r="D7" s="4"/>
      <c r="E7" s="4"/>
      <c r="F7" s="4"/>
      <c r="G7" s="4"/>
      <c r="H7" s="4"/>
      <c r="I7" s="4"/>
      <c r="J7" s="4"/>
      <c r="K7" s="4"/>
      <c r="L7" s="5"/>
      <c r="M7" s="5"/>
      <c r="N7" s="4"/>
      <c r="O7" s="5"/>
    </row>
    <row r="8" spans="1:15">
      <c r="A8" s="208" t="s">
        <v>144</v>
      </c>
      <c r="B8" s="403">
        <v>250</v>
      </c>
      <c r="C8" s="403">
        <v>455</v>
      </c>
      <c r="D8" s="403">
        <v>1005</v>
      </c>
      <c r="E8" s="403">
        <v>1642</v>
      </c>
      <c r="F8" s="403">
        <v>347</v>
      </c>
      <c r="G8" s="403">
        <v>125</v>
      </c>
      <c r="H8" s="403">
        <v>169</v>
      </c>
      <c r="I8" s="403">
        <v>61</v>
      </c>
      <c r="J8" s="403">
        <v>32</v>
      </c>
      <c r="K8" s="403">
        <v>3</v>
      </c>
      <c r="L8" s="403">
        <v>6</v>
      </c>
      <c r="M8" s="337">
        <v>3993</v>
      </c>
      <c r="N8" s="338">
        <v>102</v>
      </c>
      <c r="O8" s="334">
        <v>4095</v>
      </c>
    </row>
    <row r="9" spans="1:15">
      <c r="A9" s="89" t="s">
        <v>145</v>
      </c>
      <c r="B9" s="585">
        <v>563</v>
      </c>
      <c r="C9" s="585">
        <v>860</v>
      </c>
      <c r="D9" s="585">
        <v>1214</v>
      </c>
      <c r="E9" s="585">
        <v>888</v>
      </c>
      <c r="F9" s="585">
        <v>107</v>
      </c>
      <c r="G9" s="585">
        <v>33</v>
      </c>
      <c r="H9" s="585">
        <v>47</v>
      </c>
      <c r="I9" s="585">
        <v>15</v>
      </c>
      <c r="J9" s="585">
        <v>9</v>
      </c>
      <c r="K9" s="585">
        <v>1</v>
      </c>
      <c r="L9" s="585">
        <v>2</v>
      </c>
      <c r="M9" s="339">
        <v>3712</v>
      </c>
      <c r="N9" s="340">
        <v>27</v>
      </c>
      <c r="O9" s="335">
        <v>3739</v>
      </c>
    </row>
    <row r="10" spans="1:15">
      <c r="A10" s="208" t="s">
        <v>58</v>
      </c>
      <c r="B10" s="403">
        <v>2</v>
      </c>
      <c r="C10" s="403">
        <v>27</v>
      </c>
      <c r="D10" s="403">
        <v>167</v>
      </c>
      <c r="E10" s="403">
        <v>616</v>
      </c>
      <c r="F10" s="403">
        <v>197</v>
      </c>
      <c r="G10" s="403">
        <v>95</v>
      </c>
      <c r="H10" s="403">
        <v>90</v>
      </c>
      <c r="I10" s="403">
        <v>29</v>
      </c>
      <c r="J10" s="403">
        <v>5</v>
      </c>
      <c r="K10" s="403">
        <v>3</v>
      </c>
      <c r="L10" s="403">
        <v>2</v>
      </c>
      <c r="M10" s="337">
        <v>1194</v>
      </c>
      <c r="N10" s="338">
        <v>39</v>
      </c>
      <c r="O10" s="334">
        <v>1233</v>
      </c>
    </row>
    <row r="11" spans="1:15">
      <c r="A11" s="89" t="s">
        <v>146</v>
      </c>
      <c r="B11" s="585">
        <v>52</v>
      </c>
      <c r="C11" s="585">
        <v>198</v>
      </c>
      <c r="D11" s="585">
        <v>582</v>
      </c>
      <c r="E11" s="585">
        <v>720</v>
      </c>
      <c r="F11" s="585">
        <v>107</v>
      </c>
      <c r="G11" s="585">
        <v>46</v>
      </c>
      <c r="H11" s="585">
        <v>42</v>
      </c>
      <c r="I11" s="585">
        <v>24</v>
      </c>
      <c r="J11" s="585">
        <v>9</v>
      </c>
      <c r="K11" s="585">
        <v>1</v>
      </c>
      <c r="L11" s="585">
        <v>2</v>
      </c>
      <c r="M11" s="339">
        <v>1747</v>
      </c>
      <c r="N11" s="340">
        <v>36</v>
      </c>
      <c r="O11" s="335">
        <v>1783</v>
      </c>
    </row>
    <row r="12" spans="1:15">
      <c r="A12" s="208" t="s">
        <v>61</v>
      </c>
      <c r="B12" s="403">
        <v>117</v>
      </c>
      <c r="C12" s="403">
        <v>89</v>
      </c>
      <c r="D12" s="403">
        <v>63</v>
      </c>
      <c r="E12" s="403">
        <v>63</v>
      </c>
      <c r="F12" s="403">
        <v>14</v>
      </c>
      <c r="G12" s="403">
        <v>5</v>
      </c>
      <c r="H12" s="403">
        <v>6</v>
      </c>
      <c r="I12" s="403">
        <v>1</v>
      </c>
      <c r="J12" s="403">
        <v>1</v>
      </c>
      <c r="K12" s="403">
        <v>1</v>
      </c>
      <c r="L12" s="403" t="s">
        <v>147</v>
      </c>
      <c r="M12" s="337">
        <v>357</v>
      </c>
      <c r="N12" s="338">
        <v>3</v>
      </c>
      <c r="O12" s="334">
        <v>360</v>
      </c>
    </row>
    <row r="13" spans="1:15">
      <c r="A13" s="89" t="s">
        <v>148</v>
      </c>
      <c r="B13" s="585">
        <v>799</v>
      </c>
      <c r="C13" s="585">
        <v>1067</v>
      </c>
      <c r="D13" s="585">
        <v>1437</v>
      </c>
      <c r="E13" s="585">
        <v>1345</v>
      </c>
      <c r="F13" s="585">
        <v>223</v>
      </c>
      <c r="G13" s="585">
        <v>94</v>
      </c>
      <c r="H13" s="585">
        <v>99</v>
      </c>
      <c r="I13" s="585">
        <v>49</v>
      </c>
      <c r="J13" s="585">
        <v>15</v>
      </c>
      <c r="K13" s="585">
        <v>3</v>
      </c>
      <c r="L13" s="585">
        <v>5</v>
      </c>
      <c r="M13" s="339">
        <v>5064</v>
      </c>
      <c r="N13" s="340">
        <v>72</v>
      </c>
      <c r="O13" s="335">
        <v>5136</v>
      </c>
    </row>
    <row r="14" spans="1:15">
      <c r="A14" s="208" t="s">
        <v>149</v>
      </c>
      <c r="B14" s="403">
        <v>252</v>
      </c>
      <c r="C14" s="403">
        <v>604</v>
      </c>
      <c r="D14" s="403">
        <v>1192</v>
      </c>
      <c r="E14" s="403">
        <v>1219</v>
      </c>
      <c r="F14" s="403">
        <v>221</v>
      </c>
      <c r="G14" s="403">
        <v>98</v>
      </c>
      <c r="H14" s="403">
        <v>117</v>
      </c>
      <c r="I14" s="403">
        <v>67</v>
      </c>
      <c r="J14" s="403">
        <v>30</v>
      </c>
      <c r="K14" s="403">
        <v>7</v>
      </c>
      <c r="L14" s="403">
        <v>2</v>
      </c>
      <c r="M14" s="337">
        <v>3703</v>
      </c>
      <c r="N14" s="338">
        <v>106</v>
      </c>
      <c r="O14" s="334">
        <v>3809</v>
      </c>
    </row>
    <row r="15" spans="1:15">
      <c r="A15" s="89" t="s">
        <v>150</v>
      </c>
      <c r="B15" s="585">
        <v>124</v>
      </c>
      <c r="C15" s="585">
        <v>420</v>
      </c>
      <c r="D15" s="585">
        <v>927</v>
      </c>
      <c r="E15" s="585">
        <v>967</v>
      </c>
      <c r="F15" s="585">
        <v>129</v>
      </c>
      <c r="G15" s="585">
        <v>56</v>
      </c>
      <c r="H15" s="585">
        <v>57</v>
      </c>
      <c r="I15" s="585">
        <v>27</v>
      </c>
      <c r="J15" s="585">
        <v>10</v>
      </c>
      <c r="K15" s="585">
        <v>2</v>
      </c>
      <c r="L15" s="585">
        <v>3</v>
      </c>
      <c r="M15" s="339">
        <v>2680</v>
      </c>
      <c r="N15" s="340">
        <v>42</v>
      </c>
      <c r="O15" s="335">
        <v>2722</v>
      </c>
    </row>
    <row r="16" spans="1:15">
      <c r="A16" s="208" t="s">
        <v>151</v>
      </c>
      <c r="B16" s="403">
        <v>190</v>
      </c>
      <c r="C16" s="403">
        <v>661</v>
      </c>
      <c r="D16" s="403">
        <v>1405</v>
      </c>
      <c r="E16" s="403">
        <v>1619</v>
      </c>
      <c r="F16" s="403">
        <v>268</v>
      </c>
      <c r="G16" s="403">
        <v>90</v>
      </c>
      <c r="H16" s="403">
        <v>113</v>
      </c>
      <c r="I16" s="403">
        <v>32</v>
      </c>
      <c r="J16" s="403">
        <v>27</v>
      </c>
      <c r="K16" s="403">
        <v>6</v>
      </c>
      <c r="L16" s="403">
        <v>2</v>
      </c>
      <c r="M16" s="337">
        <v>4346</v>
      </c>
      <c r="N16" s="338">
        <v>67</v>
      </c>
      <c r="O16" s="334">
        <v>4413</v>
      </c>
    </row>
    <row r="17" spans="1:15">
      <c r="A17" s="89" t="s">
        <v>152</v>
      </c>
      <c r="B17" s="585">
        <v>733</v>
      </c>
      <c r="C17" s="585">
        <v>887</v>
      </c>
      <c r="D17" s="585">
        <v>1238</v>
      </c>
      <c r="E17" s="585">
        <v>1107</v>
      </c>
      <c r="F17" s="585">
        <v>232</v>
      </c>
      <c r="G17" s="585">
        <v>100</v>
      </c>
      <c r="H17" s="585">
        <v>126</v>
      </c>
      <c r="I17" s="585">
        <v>41</v>
      </c>
      <c r="J17" s="585">
        <v>16</v>
      </c>
      <c r="K17" s="585">
        <v>4</v>
      </c>
      <c r="L17" s="585">
        <v>4</v>
      </c>
      <c r="M17" s="339">
        <v>4423</v>
      </c>
      <c r="N17" s="340">
        <v>65</v>
      </c>
      <c r="O17" s="335">
        <v>4488</v>
      </c>
    </row>
    <row r="18" spans="1:15">
      <c r="A18" s="208" t="s">
        <v>70</v>
      </c>
      <c r="B18" s="403">
        <v>13</v>
      </c>
      <c r="C18" s="403">
        <v>55</v>
      </c>
      <c r="D18" s="403">
        <v>232</v>
      </c>
      <c r="E18" s="403">
        <v>561</v>
      </c>
      <c r="F18" s="403">
        <v>200</v>
      </c>
      <c r="G18" s="403">
        <v>84</v>
      </c>
      <c r="H18" s="403">
        <v>85</v>
      </c>
      <c r="I18" s="403">
        <v>33</v>
      </c>
      <c r="J18" s="403">
        <v>11</v>
      </c>
      <c r="K18" s="403">
        <v>4</v>
      </c>
      <c r="L18" s="403">
        <v>3</v>
      </c>
      <c r="M18" s="337">
        <v>1230</v>
      </c>
      <c r="N18" s="338">
        <v>51</v>
      </c>
      <c r="O18" s="334">
        <v>1281</v>
      </c>
    </row>
    <row r="19" spans="1:15">
      <c r="A19" s="89" t="s">
        <v>100</v>
      </c>
      <c r="B19" s="585">
        <v>86</v>
      </c>
      <c r="C19" s="585">
        <v>115</v>
      </c>
      <c r="D19" s="585">
        <v>168</v>
      </c>
      <c r="E19" s="585">
        <v>248</v>
      </c>
      <c r="F19" s="585">
        <v>96</v>
      </c>
      <c r="G19" s="585">
        <v>63</v>
      </c>
      <c r="H19" s="585">
        <v>85</v>
      </c>
      <c r="I19" s="585">
        <v>49</v>
      </c>
      <c r="J19" s="585">
        <v>27</v>
      </c>
      <c r="K19" s="585">
        <v>8</v>
      </c>
      <c r="L19" s="585">
        <v>4</v>
      </c>
      <c r="M19" s="339">
        <v>861</v>
      </c>
      <c r="N19" s="340">
        <v>88</v>
      </c>
      <c r="O19" s="335">
        <v>949</v>
      </c>
    </row>
    <row r="20" spans="1:15">
      <c r="A20" s="586" t="s">
        <v>153</v>
      </c>
      <c r="B20" s="403">
        <v>20</v>
      </c>
      <c r="C20" s="403">
        <v>48</v>
      </c>
      <c r="D20" s="403">
        <v>221</v>
      </c>
      <c r="E20" s="403">
        <v>440</v>
      </c>
      <c r="F20" s="403">
        <v>117</v>
      </c>
      <c r="G20" s="403">
        <v>62</v>
      </c>
      <c r="H20" s="403">
        <v>111</v>
      </c>
      <c r="I20" s="403">
        <v>90</v>
      </c>
      <c r="J20" s="403">
        <v>126</v>
      </c>
      <c r="K20" s="403">
        <v>37</v>
      </c>
      <c r="L20" s="403">
        <v>5</v>
      </c>
      <c r="M20" s="337">
        <v>1019</v>
      </c>
      <c r="N20" s="338">
        <v>258</v>
      </c>
      <c r="O20" s="334">
        <v>1277</v>
      </c>
    </row>
    <row r="21" spans="1:15">
      <c r="A21" s="19" t="s">
        <v>287</v>
      </c>
      <c r="B21" s="585">
        <f t="shared" ref="B21:O21" si="0">SUM(B8:B20)</f>
        <v>3201</v>
      </c>
      <c r="C21" s="585">
        <f t="shared" si="0"/>
        <v>5486</v>
      </c>
      <c r="D21" s="585">
        <f t="shared" si="0"/>
        <v>9851</v>
      </c>
      <c r="E21" s="585">
        <f t="shared" si="0"/>
        <v>11435</v>
      </c>
      <c r="F21" s="585">
        <f t="shared" si="0"/>
        <v>2258</v>
      </c>
      <c r="G21" s="585">
        <f t="shared" si="0"/>
        <v>951</v>
      </c>
      <c r="H21" s="585">
        <f t="shared" si="0"/>
        <v>1147</v>
      </c>
      <c r="I21" s="585">
        <f t="shared" si="0"/>
        <v>518</v>
      </c>
      <c r="J21" s="585">
        <f t="shared" si="0"/>
        <v>318</v>
      </c>
      <c r="K21" s="585">
        <f t="shared" si="0"/>
        <v>80</v>
      </c>
      <c r="L21" s="585">
        <f t="shared" si="0"/>
        <v>40</v>
      </c>
      <c r="M21" s="339">
        <f t="shared" si="0"/>
        <v>34329</v>
      </c>
      <c r="N21" s="340">
        <f t="shared" si="0"/>
        <v>956</v>
      </c>
      <c r="O21" s="335">
        <f t="shared" si="0"/>
        <v>35285</v>
      </c>
    </row>
    <row r="22" spans="1:15" ht="14.25">
      <c r="A22" s="261" t="s">
        <v>486</v>
      </c>
      <c r="B22" s="403" t="s">
        <v>110</v>
      </c>
      <c r="C22" s="403">
        <v>3</v>
      </c>
      <c r="D22" s="403" t="s">
        <v>110</v>
      </c>
      <c r="E22" s="403">
        <v>15</v>
      </c>
      <c r="F22" s="403">
        <v>5</v>
      </c>
      <c r="G22" s="403">
        <v>10</v>
      </c>
      <c r="H22" s="403">
        <v>37</v>
      </c>
      <c r="I22" s="403">
        <v>28</v>
      </c>
      <c r="J22" s="403">
        <v>21</v>
      </c>
      <c r="K22" s="403">
        <v>8</v>
      </c>
      <c r="L22" s="403">
        <v>2</v>
      </c>
      <c r="M22" s="337">
        <v>70</v>
      </c>
      <c r="N22" s="338">
        <v>59</v>
      </c>
      <c r="O22" s="334">
        <v>129</v>
      </c>
    </row>
    <row r="23" spans="1:15">
      <c r="A23" s="587" t="s">
        <v>74</v>
      </c>
      <c r="B23" s="588">
        <f t="shared" ref="B23:O23" si="1">SUM(B21:B22)</f>
        <v>3201</v>
      </c>
      <c r="C23" s="588">
        <f t="shared" si="1"/>
        <v>5489</v>
      </c>
      <c r="D23" s="588">
        <f t="shared" si="1"/>
        <v>9851</v>
      </c>
      <c r="E23" s="588">
        <f t="shared" si="1"/>
        <v>11450</v>
      </c>
      <c r="F23" s="588">
        <f t="shared" si="1"/>
        <v>2263</v>
      </c>
      <c r="G23" s="588">
        <f t="shared" si="1"/>
        <v>961</v>
      </c>
      <c r="H23" s="588">
        <f t="shared" si="1"/>
        <v>1184</v>
      </c>
      <c r="I23" s="588">
        <f t="shared" si="1"/>
        <v>546</v>
      </c>
      <c r="J23" s="588">
        <f t="shared" si="1"/>
        <v>339</v>
      </c>
      <c r="K23" s="588">
        <f t="shared" si="1"/>
        <v>88</v>
      </c>
      <c r="L23" s="588">
        <f t="shared" si="1"/>
        <v>42</v>
      </c>
      <c r="M23" s="336">
        <f t="shared" si="1"/>
        <v>34399</v>
      </c>
      <c r="N23" s="336">
        <f t="shared" si="1"/>
        <v>1015</v>
      </c>
      <c r="O23" s="336">
        <f t="shared" si="1"/>
        <v>35414</v>
      </c>
    </row>
    <row r="24" spans="1:15">
      <c r="A24" s="195" t="s">
        <v>335</v>
      </c>
      <c r="B24" s="3"/>
      <c r="C24" s="3"/>
      <c r="D24" s="3"/>
      <c r="E24" s="14"/>
      <c r="G24" s="187"/>
      <c r="J24" s="187"/>
    </row>
    <row r="25" spans="1:15">
      <c r="A25" s="9" t="s">
        <v>644</v>
      </c>
    </row>
    <row r="26" spans="1:15">
      <c r="A26" s="9" t="s">
        <v>700</v>
      </c>
    </row>
    <row r="27" spans="1:15">
      <c r="A27" s="195" t="s">
        <v>696</v>
      </c>
      <c r="B27" s="3"/>
      <c r="C27" s="3"/>
      <c r="D27" s="3"/>
      <c r="G27" s="187"/>
      <c r="J27" s="187"/>
    </row>
    <row r="29" spans="1:15" ht="18">
      <c r="A29" s="10" t="s">
        <v>694</v>
      </c>
    </row>
    <row r="30" spans="1:15">
      <c r="A30" s="236" t="s">
        <v>234</v>
      </c>
      <c r="N30" s="236" t="s">
        <v>235</v>
      </c>
    </row>
    <row r="31" spans="1:15">
      <c r="A31" s="184"/>
      <c r="B31" s="1"/>
      <c r="C31" s="1"/>
      <c r="D31" s="1"/>
      <c r="E31" s="1"/>
      <c r="F31" s="1"/>
      <c r="G31" s="1"/>
      <c r="H31" s="1"/>
      <c r="I31" s="1"/>
      <c r="J31" s="1"/>
      <c r="K31" s="1"/>
      <c r="L31" s="2"/>
      <c r="M31" s="2"/>
      <c r="N31" s="1"/>
      <c r="O31" s="2"/>
    </row>
    <row r="32" spans="1:15">
      <c r="A32" s="3"/>
      <c r="B32" s="11" t="s">
        <v>42</v>
      </c>
      <c r="C32" s="204" t="s">
        <v>133</v>
      </c>
      <c r="D32" s="204" t="s">
        <v>135</v>
      </c>
      <c r="E32" s="204" t="s">
        <v>43</v>
      </c>
      <c r="F32" s="204" t="s">
        <v>44</v>
      </c>
      <c r="G32" s="204" t="s">
        <v>45</v>
      </c>
      <c r="H32" s="205" t="s">
        <v>46</v>
      </c>
      <c r="I32" s="205" t="s">
        <v>137</v>
      </c>
      <c r="J32" s="205" t="s">
        <v>138</v>
      </c>
      <c r="K32" s="205" t="s">
        <v>139</v>
      </c>
      <c r="L32" s="206">
        <v>100000</v>
      </c>
      <c r="M32" s="212" t="s">
        <v>131</v>
      </c>
      <c r="N32" s="209" t="s">
        <v>131</v>
      </c>
      <c r="O32" s="214" t="s">
        <v>24</v>
      </c>
    </row>
    <row r="33" spans="1:15">
      <c r="A33" s="211" t="s">
        <v>329</v>
      </c>
      <c r="B33" s="204" t="s">
        <v>132</v>
      </c>
      <c r="C33" s="11" t="s">
        <v>47</v>
      </c>
      <c r="D33" s="11" t="s">
        <v>47</v>
      </c>
      <c r="E33" s="11" t="s">
        <v>47</v>
      </c>
      <c r="F33" s="11" t="s">
        <v>47</v>
      </c>
      <c r="G33" s="11" t="s">
        <v>47</v>
      </c>
      <c r="H33" s="205" t="s">
        <v>47</v>
      </c>
      <c r="I33" s="205" t="s">
        <v>47</v>
      </c>
      <c r="J33" s="205" t="s">
        <v>47</v>
      </c>
      <c r="K33" s="205" t="s">
        <v>47</v>
      </c>
      <c r="L33" s="207" t="s">
        <v>50</v>
      </c>
      <c r="M33" s="212" t="s">
        <v>160</v>
      </c>
      <c r="N33" s="209" t="s">
        <v>90</v>
      </c>
      <c r="O33" s="213" t="s">
        <v>157</v>
      </c>
    </row>
    <row r="34" spans="1:15">
      <c r="A34" s="3"/>
      <c r="B34" s="11" t="s">
        <v>50</v>
      </c>
      <c r="C34" s="204" t="s">
        <v>134</v>
      </c>
      <c r="D34" s="204" t="s">
        <v>136</v>
      </c>
      <c r="E34" s="204" t="s">
        <v>51</v>
      </c>
      <c r="F34" s="204" t="s">
        <v>52</v>
      </c>
      <c r="G34" s="204" t="s">
        <v>53</v>
      </c>
      <c r="H34" s="205" t="s">
        <v>49</v>
      </c>
      <c r="I34" s="205" t="s">
        <v>140</v>
      </c>
      <c r="J34" s="205" t="s">
        <v>141</v>
      </c>
      <c r="K34" s="205" t="s">
        <v>142</v>
      </c>
      <c r="L34" s="207" t="s">
        <v>143</v>
      </c>
      <c r="M34" s="212" t="s">
        <v>159</v>
      </c>
      <c r="N34" s="209" t="s">
        <v>154</v>
      </c>
      <c r="O34" s="213" t="s">
        <v>48</v>
      </c>
    </row>
    <row r="35" spans="1:15">
      <c r="A35" s="236"/>
      <c r="B35" s="4"/>
      <c r="C35" s="4"/>
      <c r="D35" s="4"/>
      <c r="E35" s="4"/>
      <c r="F35" s="4"/>
      <c r="G35" s="4"/>
      <c r="H35" s="4"/>
      <c r="I35" s="4"/>
      <c r="J35" s="4"/>
      <c r="K35" s="4"/>
      <c r="L35" s="5"/>
      <c r="M35" s="5"/>
      <c r="N35" s="4"/>
      <c r="O35" s="5"/>
    </row>
    <row r="36" spans="1:15">
      <c r="A36" s="208" t="s">
        <v>144</v>
      </c>
      <c r="B36" s="403">
        <v>15.151999999999999</v>
      </c>
      <c r="C36" s="403">
        <v>66.313999999999993</v>
      </c>
      <c r="D36" s="403">
        <v>336.12299999999999</v>
      </c>
      <c r="E36" s="403">
        <v>1672.635</v>
      </c>
      <c r="F36" s="403">
        <v>912.13199999999995</v>
      </c>
      <c r="G36" s="403">
        <v>522.37900000000002</v>
      </c>
      <c r="H36" s="403">
        <v>1176.7529999999999</v>
      </c>
      <c r="I36" s="403">
        <v>834.77300000000002</v>
      </c>
      <c r="J36" s="403">
        <v>1017.06</v>
      </c>
      <c r="K36" s="403">
        <v>188.464</v>
      </c>
      <c r="L36" s="403">
        <v>1275.0930000000001</v>
      </c>
      <c r="M36" s="337">
        <v>4701.4880000000003</v>
      </c>
      <c r="N36" s="338">
        <v>3315.39</v>
      </c>
      <c r="O36" s="334">
        <v>8016.8779999999997</v>
      </c>
    </row>
    <row r="37" spans="1:15">
      <c r="A37" s="89" t="s">
        <v>145</v>
      </c>
      <c r="B37" s="585">
        <v>37.365000000000002</v>
      </c>
      <c r="C37" s="585">
        <v>125.676</v>
      </c>
      <c r="D37" s="585">
        <v>389.65899999999999</v>
      </c>
      <c r="E37" s="585">
        <v>828.15200000000004</v>
      </c>
      <c r="F37" s="585">
        <v>275.17200000000003</v>
      </c>
      <c r="G37" s="585">
        <v>137.27699999999999</v>
      </c>
      <c r="H37" s="585">
        <v>307.03500000000003</v>
      </c>
      <c r="I37" s="585">
        <v>201.01599999999999</v>
      </c>
      <c r="J37" s="585">
        <v>275.99700000000001</v>
      </c>
      <c r="K37" s="585">
        <v>50.802</v>
      </c>
      <c r="L37" s="585">
        <v>278.20999999999998</v>
      </c>
      <c r="M37" s="339">
        <v>2100.3359999999998</v>
      </c>
      <c r="N37" s="340">
        <v>806.02499999999998</v>
      </c>
      <c r="O37" s="335">
        <v>2906.3609999999999</v>
      </c>
    </row>
    <row r="38" spans="1:15">
      <c r="A38" s="208" t="s">
        <v>58</v>
      </c>
      <c r="B38" s="767">
        <v>0.159</v>
      </c>
      <c r="C38" s="403">
        <v>4.3099999999999996</v>
      </c>
      <c r="D38" s="403">
        <v>58.889000000000003</v>
      </c>
      <c r="E38" s="403">
        <v>689.73599999999999</v>
      </c>
      <c r="F38" s="403">
        <v>513.90599999999995</v>
      </c>
      <c r="G38" s="403">
        <v>381.988</v>
      </c>
      <c r="H38" s="403">
        <v>624.63099999999997</v>
      </c>
      <c r="I38" s="403">
        <v>400.16399999999999</v>
      </c>
      <c r="J38" s="403">
        <v>159.21299999999999</v>
      </c>
      <c r="K38" s="403">
        <v>181.80199999999999</v>
      </c>
      <c r="L38" s="403">
        <v>362.39699999999999</v>
      </c>
      <c r="M38" s="337">
        <v>2273.6190000000001</v>
      </c>
      <c r="N38" s="338">
        <v>1103.576</v>
      </c>
      <c r="O38" s="334">
        <v>3377.1950000000002</v>
      </c>
    </row>
    <row r="39" spans="1:15">
      <c r="A39" s="89" t="s">
        <v>146</v>
      </c>
      <c r="B39" s="585">
        <v>3.48</v>
      </c>
      <c r="C39" s="585">
        <v>30.241</v>
      </c>
      <c r="D39" s="585">
        <v>192.68899999999999</v>
      </c>
      <c r="E39" s="585">
        <v>713.55200000000002</v>
      </c>
      <c r="F39" s="585">
        <v>285.44600000000003</v>
      </c>
      <c r="G39" s="585">
        <v>186.447</v>
      </c>
      <c r="H39" s="585">
        <v>284.91800000000001</v>
      </c>
      <c r="I39" s="585">
        <v>328.26</v>
      </c>
      <c r="J39" s="585">
        <v>295.68799999999999</v>
      </c>
      <c r="K39" s="585">
        <v>68.869</v>
      </c>
      <c r="L39" s="585">
        <v>258.108</v>
      </c>
      <c r="M39" s="339">
        <v>1696.7729999999999</v>
      </c>
      <c r="N39" s="340">
        <v>950.92499999999995</v>
      </c>
      <c r="O39" s="335">
        <v>2647.6979999999999</v>
      </c>
    </row>
    <row r="40" spans="1:15">
      <c r="A40" s="208" t="s">
        <v>61</v>
      </c>
      <c r="B40" s="403">
        <v>6.3120000000000003</v>
      </c>
      <c r="C40" s="403">
        <v>12.177</v>
      </c>
      <c r="D40" s="403">
        <v>19.917000000000002</v>
      </c>
      <c r="E40" s="403">
        <v>66.028999999999996</v>
      </c>
      <c r="F40" s="403">
        <v>40.537999999999997</v>
      </c>
      <c r="G40" s="403">
        <v>18.923999999999999</v>
      </c>
      <c r="H40" s="403">
        <v>40.409999999999997</v>
      </c>
      <c r="I40" s="403">
        <v>11.843999999999999</v>
      </c>
      <c r="J40" s="403">
        <v>44.07</v>
      </c>
      <c r="K40" s="403">
        <v>69.378</v>
      </c>
      <c r="L40" s="840" t="s">
        <v>110</v>
      </c>
      <c r="M40" s="337">
        <v>204.30699999999999</v>
      </c>
      <c r="N40" s="338">
        <v>125.292</v>
      </c>
      <c r="O40" s="334">
        <v>329.59899999999999</v>
      </c>
    </row>
    <row r="41" spans="1:15">
      <c r="A41" s="89" t="s">
        <v>148</v>
      </c>
      <c r="B41" s="585">
        <v>52.369</v>
      </c>
      <c r="C41" s="585">
        <v>154.56</v>
      </c>
      <c r="D41" s="585">
        <v>461.48599999999999</v>
      </c>
      <c r="E41" s="585">
        <v>1286.279</v>
      </c>
      <c r="F41" s="585">
        <v>580.00900000000001</v>
      </c>
      <c r="G41" s="585">
        <v>393.14600000000002</v>
      </c>
      <c r="H41" s="585">
        <v>667.29200000000003</v>
      </c>
      <c r="I41" s="585">
        <v>665.55899999999997</v>
      </c>
      <c r="J41" s="585">
        <v>429.26</v>
      </c>
      <c r="K41" s="585">
        <v>182.934</v>
      </c>
      <c r="L41" s="585">
        <v>807.09799999999996</v>
      </c>
      <c r="M41" s="339">
        <v>3595.1410000000001</v>
      </c>
      <c r="N41" s="340">
        <v>2084.8510000000001</v>
      </c>
      <c r="O41" s="335">
        <v>5679.9920000000002</v>
      </c>
    </row>
    <row r="42" spans="1:15">
      <c r="A42" s="208" t="s">
        <v>149</v>
      </c>
      <c r="B42" s="403">
        <v>17.606999999999999</v>
      </c>
      <c r="C42" s="403">
        <v>91.063000000000002</v>
      </c>
      <c r="D42" s="403">
        <v>383.59500000000003</v>
      </c>
      <c r="E42" s="403">
        <v>1159.866</v>
      </c>
      <c r="F42" s="403">
        <v>582.20899999999995</v>
      </c>
      <c r="G42" s="403">
        <v>415.13299999999998</v>
      </c>
      <c r="H42" s="403">
        <v>798.09299999999996</v>
      </c>
      <c r="I42" s="403">
        <v>868.70899999999995</v>
      </c>
      <c r="J42" s="403">
        <v>886.7</v>
      </c>
      <c r="K42" s="403">
        <v>537.66200000000003</v>
      </c>
      <c r="L42" s="403">
        <v>373.93099999999998</v>
      </c>
      <c r="M42" s="337">
        <v>3447.5659999999998</v>
      </c>
      <c r="N42" s="338">
        <v>2667.002</v>
      </c>
      <c r="O42" s="334">
        <v>6114.5680000000002</v>
      </c>
    </row>
    <row r="43" spans="1:15">
      <c r="A43" s="89" t="s">
        <v>150</v>
      </c>
      <c r="B43" s="585">
        <v>8.8149999999999995</v>
      </c>
      <c r="C43" s="585">
        <v>64.022999999999996</v>
      </c>
      <c r="D43" s="585">
        <v>305.68099999999998</v>
      </c>
      <c r="E43" s="585">
        <v>903.245</v>
      </c>
      <c r="F43" s="585">
        <v>339.12299999999999</v>
      </c>
      <c r="G43" s="585">
        <v>236.441</v>
      </c>
      <c r="H43" s="585">
        <v>408.42899999999997</v>
      </c>
      <c r="I43" s="585">
        <v>368.077</v>
      </c>
      <c r="J43" s="585">
        <v>255.42</v>
      </c>
      <c r="K43" s="585">
        <v>136.10499999999999</v>
      </c>
      <c r="L43" s="585">
        <v>398.66199999999998</v>
      </c>
      <c r="M43" s="339">
        <v>2265.7570000000001</v>
      </c>
      <c r="N43" s="340">
        <v>1158.2639999999999</v>
      </c>
      <c r="O43" s="335">
        <v>3424.0210000000002</v>
      </c>
    </row>
    <row r="44" spans="1:15">
      <c r="A44" s="208" t="s">
        <v>151</v>
      </c>
      <c r="B44" s="403">
        <v>14.063000000000001</v>
      </c>
      <c r="C44" s="403">
        <v>99.441000000000003</v>
      </c>
      <c r="D44" s="403">
        <v>458.76400000000001</v>
      </c>
      <c r="E44" s="403">
        <v>1545.529</v>
      </c>
      <c r="F44" s="403">
        <v>696.63599999999997</v>
      </c>
      <c r="G44" s="403">
        <v>381.57799999999997</v>
      </c>
      <c r="H44" s="403">
        <v>778.91899999999998</v>
      </c>
      <c r="I44" s="403">
        <v>431.05900000000003</v>
      </c>
      <c r="J44" s="403">
        <v>807.85799999999995</v>
      </c>
      <c r="K44" s="403">
        <v>440.64600000000002</v>
      </c>
      <c r="L44" s="403">
        <v>387.73500000000001</v>
      </c>
      <c r="M44" s="337">
        <v>3974.93</v>
      </c>
      <c r="N44" s="338">
        <v>2067.2979999999998</v>
      </c>
      <c r="O44" s="334">
        <v>6042.2280000000001</v>
      </c>
    </row>
    <row r="45" spans="1:15">
      <c r="A45" s="89" t="s">
        <v>152</v>
      </c>
      <c r="B45" s="585">
        <v>44.795000000000002</v>
      </c>
      <c r="C45" s="585">
        <v>128.643</v>
      </c>
      <c r="D45" s="585">
        <v>391.476</v>
      </c>
      <c r="E45" s="585">
        <v>1081.761</v>
      </c>
      <c r="F45" s="585">
        <v>616.43100000000004</v>
      </c>
      <c r="G45" s="585">
        <v>417.23399999999998</v>
      </c>
      <c r="H45" s="585">
        <v>877.27599999999995</v>
      </c>
      <c r="I45" s="585">
        <v>537.89300000000003</v>
      </c>
      <c r="J45" s="585">
        <v>502.60899999999998</v>
      </c>
      <c r="K45" s="585">
        <v>243.24700000000001</v>
      </c>
      <c r="L45" s="585">
        <v>1030.854</v>
      </c>
      <c r="M45" s="339">
        <v>3557.616</v>
      </c>
      <c r="N45" s="340">
        <v>2314.6030000000001</v>
      </c>
      <c r="O45" s="335">
        <v>5872.2190000000001</v>
      </c>
    </row>
    <row r="46" spans="1:15">
      <c r="A46" s="208" t="s">
        <v>70</v>
      </c>
      <c r="B46" s="403">
        <v>0.94799999999999995</v>
      </c>
      <c r="C46" s="403">
        <v>8.5649999999999995</v>
      </c>
      <c r="D46" s="403">
        <v>81.790999999999997</v>
      </c>
      <c r="E46" s="403">
        <v>602.24</v>
      </c>
      <c r="F46" s="403">
        <v>524.89300000000003</v>
      </c>
      <c r="G46" s="403">
        <v>351.29</v>
      </c>
      <c r="H46" s="403">
        <v>590.71400000000006</v>
      </c>
      <c r="I46" s="403">
        <v>483.98</v>
      </c>
      <c r="J46" s="403">
        <v>303.24299999999999</v>
      </c>
      <c r="K46" s="403">
        <v>237.40700000000001</v>
      </c>
      <c r="L46" s="403">
        <v>609.99699999999996</v>
      </c>
      <c r="M46" s="337">
        <v>2160.4409999999998</v>
      </c>
      <c r="N46" s="338">
        <v>1634.627</v>
      </c>
      <c r="O46" s="334">
        <v>3795.0680000000002</v>
      </c>
    </row>
    <row r="47" spans="1:15">
      <c r="A47" s="89" t="s">
        <v>100</v>
      </c>
      <c r="B47" s="585">
        <v>5.2619999999999996</v>
      </c>
      <c r="C47" s="585">
        <v>16.321000000000002</v>
      </c>
      <c r="D47" s="585">
        <v>55.405000000000001</v>
      </c>
      <c r="E47" s="585">
        <v>260.55700000000002</v>
      </c>
      <c r="F47" s="585">
        <v>257.31</v>
      </c>
      <c r="G47" s="585">
        <v>265.65100000000001</v>
      </c>
      <c r="H47" s="585">
        <v>589.71100000000001</v>
      </c>
      <c r="I47" s="585">
        <v>674.375</v>
      </c>
      <c r="J47" s="585">
        <v>887.34199999999998</v>
      </c>
      <c r="K47" s="585">
        <v>528.44600000000003</v>
      </c>
      <c r="L47" s="585">
        <v>1527.7280000000001</v>
      </c>
      <c r="M47" s="339">
        <v>1450.2170000000001</v>
      </c>
      <c r="N47" s="340">
        <v>3617.8910000000001</v>
      </c>
      <c r="O47" s="335">
        <v>5068.1080000000002</v>
      </c>
    </row>
    <row r="48" spans="1:15">
      <c r="A48" s="586" t="s">
        <v>153</v>
      </c>
      <c r="B48" s="403">
        <v>1.333</v>
      </c>
      <c r="C48" s="403">
        <v>7.4390000000000001</v>
      </c>
      <c r="D48" s="403">
        <v>75.302000000000007</v>
      </c>
      <c r="E48" s="403">
        <v>443.28899999999999</v>
      </c>
      <c r="F48" s="403">
        <v>312.03500000000003</v>
      </c>
      <c r="G48" s="403">
        <v>263.43299999999999</v>
      </c>
      <c r="H48" s="403">
        <v>789.41600000000005</v>
      </c>
      <c r="I48" s="403">
        <v>1310.001</v>
      </c>
      <c r="J48" s="403">
        <v>3822.2429999999999</v>
      </c>
      <c r="K48" s="403">
        <v>2465.3829999999998</v>
      </c>
      <c r="L48" s="403">
        <v>2689.7280000000001</v>
      </c>
      <c r="M48" s="337">
        <v>1892.2470000000001</v>
      </c>
      <c r="N48" s="338">
        <v>10287.355</v>
      </c>
      <c r="O48" s="334">
        <v>12179.602000000001</v>
      </c>
    </row>
    <row r="49" spans="1:15">
      <c r="A49" s="19" t="s">
        <v>287</v>
      </c>
      <c r="B49" s="585">
        <f t="shared" ref="B49:O49" si="2">SUM(B36:B48)</f>
        <v>207.65999999999997</v>
      </c>
      <c r="C49" s="585">
        <f t="shared" si="2"/>
        <v>808.77300000000014</v>
      </c>
      <c r="D49" s="585">
        <f t="shared" si="2"/>
        <v>3210.7770000000005</v>
      </c>
      <c r="E49" s="585">
        <f t="shared" si="2"/>
        <v>11252.87</v>
      </c>
      <c r="F49" s="585">
        <f t="shared" si="2"/>
        <v>5935.8400000000011</v>
      </c>
      <c r="G49" s="585">
        <f t="shared" si="2"/>
        <v>3970.9209999999994</v>
      </c>
      <c r="H49" s="585">
        <f t="shared" si="2"/>
        <v>7933.5969999999998</v>
      </c>
      <c r="I49" s="585">
        <f t="shared" si="2"/>
        <v>7115.7100000000009</v>
      </c>
      <c r="J49" s="585">
        <f t="shared" si="2"/>
        <v>9686.7030000000013</v>
      </c>
      <c r="K49" s="585">
        <f t="shared" si="2"/>
        <v>5331.1450000000004</v>
      </c>
      <c r="L49" s="585">
        <f t="shared" si="2"/>
        <v>9999.5410000000011</v>
      </c>
      <c r="M49" s="339">
        <f t="shared" si="2"/>
        <v>33320.438000000002</v>
      </c>
      <c r="N49" s="340">
        <f t="shared" si="2"/>
        <v>32133.098999999998</v>
      </c>
      <c r="O49" s="335">
        <f t="shared" si="2"/>
        <v>65453.536999999997</v>
      </c>
    </row>
    <row r="50" spans="1:15" ht="14.25">
      <c r="A50" s="261" t="s">
        <v>488</v>
      </c>
      <c r="B50" s="403" t="s">
        <v>110</v>
      </c>
      <c r="C50" s="767">
        <v>0.42699999999999999</v>
      </c>
      <c r="D50" s="403" t="s">
        <v>110</v>
      </c>
      <c r="E50" s="403">
        <v>21.94</v>
      </c>
      <c r="F50" s="403">
        <v>14.834</v>
      </c>
      <c r="G50" s="403">
        <v>41.268999999999998</v>
      </c>
      <c r="H50" s="403">
        <v>267.13299999999998</v>
      </c>
      <c r="I50" s="403">
        <v>375.73099999999999</v>
      </c>
      <c r="J50" s="403">
        <v>622.28200000000004</v>
      </c>
      <c r="K50" s="403">
        <v>525.72699999999998</v>
      </c>
      <c r="L50" s="403">
        <v>252.208</v>
      </c>
      <c r="M50" s="337">
        <v>345.60300000000001</v>
      </c>
      <c r="N50" s="338">
        <v>1775.9480000000001</v>
      </c>
      <c r="O50" s="334">
        <v>2121.5509999999999</v>
      </c>
    </row>
    <row r="51" spans="1:15">
      <c r="A51" s="587" t="s">
        <v>74</v>
      </c>
      <c r="B51" s="588">
        <f t="shared" ref="B51:O51" si="3">SUM(B49:B50)</f>
        <v>207.65999999999997</v>
      </c>
      <c r="C51" s="588">
        <f t="shared" si="3"/>
        <v>809.20000000000016</v>
      </c>
      <c r="D51" s="588">
        <f t="shared" si="3"/>
        <v>3210.7770000000005</v>
      </c>
      <c r="E51" s="588">
        <f t="shared" si="3"/>
        <v>11274.810000000001</v>
      </c>
      <c r="F51" s="588">
        <f t="shared" si="3"/>
        <v>5950.6740000000009</v>
      </c>
      <c r="G51" s="588">
        <f t="shared" si="3"/>
        <v>4012.1899999999991</v>
      </c>
      <c r="H51" s="588">
        <f t="shared" si="3"/>
        <v>8200.73</v>
      </c>
      <c r="I51" s="588">
        <f t="shared" si="3"/>
        <v>7491.4410000000007</v>
      </c>
      <c r="J51" s="588">
        <f t="shared" si="3"/>
        <v>10308.985000000001</v>
      </c>
      <c r="K51" s="588">
        <f t="shared" si="3"/>
        <v>5856.8720000000003</v>
      </c>
      <c r="L51" s="588">
        <f t="shared" si="3"/>
        <v>10251.749000000002</v>
      </c>
      <c r="M51" s="336">
        <f t="shared" si="3"/>
        <v>33666.041000000005</v>
      </c>
      <c r="N51" s="341">
        <f t="shared" si="3"/>
        <v>33909.046999999999</v>
      </c>
      <c r="O51" s="336">
        <f t="shared" si="3"/>
        <v>67575.088000000003</v>
      </c>
    </row>
    <row r="52" spans="1:15" ht="12.75" customHeight="1">
      <c r="A52" s="9" t="s">
        <v>328</v>
      </c>
    </row>
    <row r="53" spans="1:15" ht="12.75" customHeight="1">
      <c r="A53" s="9" t="s">
        <v>702</v>
      </c>
    </row>
    <row r="54" spans="1:15">
      <c r="A54" s="195" t="s">
        <v>697</v>
      </c>
      <c r="B54" s="3"/>
      <c r="C54" s="3"/>
      <c r="D54" s="3"/>
      <c r="G54" s="187"/>
      <c r="J54" s="187"/>
    </row>
    <row r="56" spans="1:15" ht="18.75" customHeight="1">
      <c r="A56" s="10" t="s">
        <v>695</v>
      </c>
    </row>
    <row r="57" spans="1:15" ht="12.75" customHeight="1">
      <c r="A57" s="236" t="s">
        <v>330</v>
      </c>
      <c r="N57" s="38" t="s">
        <v>162</v>
      </c>
    </row>
    <row r="58" spans="1:15" ht="12.75" customHeight="1">
      <c r="A58" s="1"/>
      <c r="B58" s="1"/>
      <c r="C58" s="1"/>
      <c r="D58" s="1"/>
      <c r="E58" s="1"/>
      <c r="F58" s="1"/>
      <c r="G58" s="1"/>
      <c r="H58" s="1"/>
      <c r="I58" s="1"/>
      <c r="J58" s="1"/>
      <c r="K58" s="1"/>
      <c r="L58" s="2"/>
      <c r="M58" s="2"/>
      <c r="N58" s="1"/>
      <c r="O58" s="2"/>
    </row>
    <row r="59" spans="1:15" ht="12.75" customHeight="1">
      <c r="A59" s="3"/>
      <c r="B59" s="11" t="s">
        <v>42</v>
      </c>
      <c r="C59" s="204" t="s">
        <v>133</v>
      </c>
      <c r="D59" s="204" t="s">
        <v>135</v>
      </c>
      <c r="E59" s="204" t="s">
        <v>43</v>
      </c>
      <c r="F59" s="204" t="s">
        <v>44</v>
      </c>
      <c r="G59" s="204" t="s">
        <v>45</v>
      </c>
      <c r="H59" s="205" t="s">
        <v>46</v>
      </c>
      <c r="I59" s="205" t="s">
        <v>137</v>
      </c>
      <c r="J59" s="205" t="s">
        <v>138</v>
      </c>
      <c r="K59" s="205" t="s">
        <v>139</v>
      </c>
      <c r="L59" s="206">
        <v>100000</v>
      </c>
      <c r="M59" s="212" t="s">
        <v>163</v>
      </c>
      <c r="N59" s="209" t="s">
        <v>163</v>
      </c>
      <c r="O59" s="214" t="s">
        <v>164</v>
      </c>
    </row>
    <row r="60" spans="1:15" ht="12.75" customHeight="1">
      <c r="A60" s="211" t="s">
        <v>158</v>
      </c>
      <c r="B60" s="204" t="s">
        <v>132</v>
      </c>
      <c r="C60" s="11" t="s">
        <v>47</v>
      </c>
      <c r="D60" s="11" t="s">
        <v>47</v>
      </c>
      <c r="E60" s="11" t="s">
        <v>47</v>
      </c>
      <c r="F60" s="11" t="s">
        <v>47</v>
      </c>
      <c r="G60" s="11" t="s">
        <v>47</v>
      </c>
      <c r="H60" s="205" t="s">
        <v>47</v>
      </c>
      <c r="I60" s="205" t="s">
        <v>47</v>
      </c>
      <c r="J60" s="205" t="s">
        <v>47</v>
      </c>
      <c r="K60" s="205" t="s">
        <v>47</v>
      </c>
      <c r="L60" s="207" t="s">
        <v>50</v>
      </c>
      <c r="M60" s="212" t="s">
        <v>160</v>
      </c>
      <c r="N60" s="209" t="s">
        <v>90</v>
      </c>
      <c r="O60" s="213" t="s">
        <v>127</v>
      </c>
    </row>
    <row r="61" spans="1:15" ht="12.75" customHeight="1">
      <c r="A61" s="3"/>
      <c r="B61" s="11" t="s">
        <v>50</v>
      </c>
      <c r="C61" s="204" t="s">
        <v>134</v>
      </c>
      <c r="D61" s="204" t="s">
        <v>136</v>
      </c>
      <c r="E61" s="204" t="s">
        <v>51</v>
      </c>
      <c r="F61" s="204" t="s">
        <v>52</v>
      </c>
      <c r="G61" s="204" t="s">
        <v>53</v>
      </c>
      <c r="H61" s="205" t="s">
        <v>49</v>
      </c>
      <c r="I61" s="205" t="s">
        <v>140</v>
      </c>
      <c r="J61" s="205" t="s">
        <v>141</v>
      </c>
      <c r="K61" s="205" t="s">
        <v>142</v>
      </c>
      <c r="L61" s="207" t="s">
        <v>143</v>
      </c>
      <c r="M61" s="212" t="s">
        <v>159</v>
      </c>
      <c r="N61" s="209" t="s">
        <v>154</v>
      </c>
      <c r="O61" s="213" t="s">
        <v>48</v>
      </c>
    </row>
    <row r="62" spans="1:15" ht="12.75" customHeight="1">
      <c r="A62" s="236"/>
      <c r="B62" s="4"/>
      <c r="C62" s="4"/>
      <c r="D62" s="4"/>
      <c r="E62" s="4"/>
      <c r="F62" s="4"/>
      <c r="G62" s="4"/>
      <c r="H62" s="4"/>
      <c r="I62" s="4"/>
      <c r="J62" s="4"/>
      <c r="K62" s="4"/>
      <c r="L62" s="5"/>
      <c r="M62" s="5"/>
      <c r="N62" s="4"/>
      <c r="O62" s="5"/>
    </row>
    <row r="63" spans="1:15" ht="12.75" customHeight="1">
      <c r="A63" s="208" t="s">
        <v>144</v>
      </c>
      <c r="B63" s="403">
        <f>B36*1000/B8</f>
        <v>60.607999999999997</v>
      </c>
      <c r="C63" s="403">
        <f t="shared" ref="C63:O63" si="4">C36*1000/C8</f>
        <v>145.74505494505493</v>
      </c>
      <c r="D63" s="403">
        <f t="shared" si="4"/>
        <v>334.4507462686567</v>
      </c>
      <c r="E63" s="403">
        <f t="shared" si="4"/>
        <v>1018.65712545676</v>
      </c>
      <c r="F63" s="403">
        <f t="shared" si="4"/>
        <v>2628.6224783861671</v>
      </c>
      <c r="G63" s="403">
        <f t="shared" si="4"/>
        <v>4179.0320000000002</v>
      </c>
      <c r="H63" s="403">
        <f t="shared" si="4"/>
        <v>6963.0355029585799</v>
      </c>
      <c r="I63" s="403">
        <f t="shared" si="4"/>
        <v>13684.803278688525</v>
      </c>
      <c r="J63" s="403">
        <f t="shared" si="4"/>
        <v>31783.125</v>
      </c>
      <c r="K63" s="403">
        <f t="shared" si="4"/>
        <v>62821.333333333336</v>
      </c>
      <c r="L63" s="403">
        <f t="shared" si="4"/>
        <v>212515.5</v>
      </c>
      <c r="M63" s="337">
        <f t="shared" si="4"/>
        <v>1177.4325068870523</v>
      </c>
      <c r="N63" s="338">
        <f t="shared" si="4"/>
        <v>32503.823529411766</v>
      </c>
      <c r="O63" s="334">
        <f t="shared" si="4"/>
        <v>1957.7235653235653</v>
      </c>
    </row>
    <row r="64" spans="1:15" ht="12.75" customHeight="1">
      <c r="A64" s="89" t="s">
        <v>145</v>
      </c>
      <c r="B64" s="585">
        <f t="shared" ref="B64:O64" si="5">B37*1000/B9</f>
        <v>66.367673179396093</v>
      </c>
      <c r="C64" s="585">
        <f t="shared" si="5"/>
        <v>146.13488372093022</v>
      </c>
      <c r="D64" s="585">
        <f t="shared" si="5"/>
        <v>320.97116968698515</v>
      </c>
      <c r="E64" s="585">
        <f t="shared" si="5"/>
        <v>932.60360360360357</v>
      </c>
      <c r="F64" s="585">
        <f t="shared" si="5"/>
        <v>2571.700934579439</v>
      </c>
      <c r="G64" s="585">
        <f t="shared" si="5"/>
        <v>4159.909090909091</v>
      </c>
      <c r="H64" s="585">
        <f t="shared" si="5"/>
        <v>6532.6595744680853</v>
      </c>
      <c r="I64" s="585">
        <f t="shared" si="5"/>
        <v>13401.066666666668</v>
      </c>
      <c r="J64" s="585">
        <f t="shared" si="5"/>
        <v>30666.333333333332</v>
      </c>
      <c r="K64" s="585">
        <f t="shared" si="5"/>
        <v>50802</v>
      </c>
      <c r="L64" s="585">
        <f t="shared" si="5"/>
        <v>139105</v>
      </c>
      <c r="M64" s="339">
        <f t="shared" si="5"/>
        <v>565.82327586206895</v>
      </c>
      <c r="N64" s="340">
        <f t="shared" si="5"/>
        <v>29852.777777777777</v>
      </c>
      <c r="O64" s="335">
        <f t="shared" si="5"/>
        <v>777.30970847820277</v>
      </c>
    </row>
    <row r="65" spans="1:15" ht="12.75" customHeight="1">
      <c r="A65" s="208" t="s">
        <v>58</v>
      </c>
      <c r="B65" s="403">
        <f t="shared" ref="B65:O65" si="6">B38*1000/B10</f>
        <v>79.5</v>
      </c>
      <c r="C65" s="403">
        <f t="shared" si="6"/>
        <v>159.62962962962962</v>
      </c>
      <c r="D65" s="403">
        <f t="shared" si="6"/>
        <v>352.62874251497004</v>
      </c>
      <c r="E65" s="403">
        <f t="shared" si="6"/>
        <v>1119.7012987012988</v>
      </c>
      <c r="F65" s="403">
        <f t="shared" si="6"/>
        <v>2608.6598984771572</v>
      </c>
      <c r="G65" s="403">
        <f t="shared" si="6"/>
        <v>4020.9263157894738</v>
      </c>
      <c r="H65" s="403">
        <f t="shared" si="6"/>
        <v>6940.3444444444449</v>
      </c>
      <c r="I65" s="403">
        <f t="shared" si="6"/>
        <v>13798.758620689656</v>
      </c>
      <c r="J65" s="403">
        <f t="shared" si="6"/>
        <v>31842.6</v>
      </c>
      <c r="K65" s="403">
        <f t="shared" si="6"/>
        <v>60600.666666666664</v>
      </c>
      <c r="L65" s="403">
        <f t="shared" si="6"/>
        <v>181198.5</v>
      </c>
      <c r="M65" s="337">
        <f t="shared" si="6"/>
        <v>1904.2035175879396</v>
      </c>
      <c r="N65" s="338">
        <f t="shared" si="6"/>
        <v>28296.820512820512</v>
      </c>
      <c r="O65" s="334">
        <f t="shared" si="6"/>
        <v>2739.0064882400648</v>
      </c>
    </row>
    <row r="66" spans="1:15" ht="12.75" customHeight="1">
      <c r="A66" s="89" t="s">
        <v>146</v>
      </c>
      <c r="B66" s="585">
        <f t="shared" ref="B66:O66" si="7">B39*1000/B11</f>
        <v>66.92307692307692</v>
      </c>
      <c r="C66" s="585">
        <f t="shared" si="7"/>
        <v>152.73232323232324</v>
      </c>
      <c r="D66" s="585">
        <f t="shared" si="7"/>
        <v>331.08075601374571</v>
      </c>
      <c r="E66" s="585">
        <f t="shared" si="7"/>
        <v>991.04444444444448</v>
      </c>
      <c r="F66" s="585">
        <f t="shared" si="7"/>
        <v>2667.7196261682243</v>
      </c>
      <c r="G66" s="585">
        <f t="shared" si="7"/>
        <v>4053.195652173913</v>
      </c>
      <c r="H66" s="585">
        <f t="shared" si="7"/>
        <v>6783.7619047619046</v>
      </c>
      <c r="I66" s="585">
        <f t="shared" si="7"/>
        <v>13677.5</v>
      </c>
      <c r="J66" s="585">
        <f t="shared" si="7"/>
        <v>32854.222222222219</v>
      </c>
      <c r="K66" s="585">
        <f t="shared" si="7"/>
        <v>68869</v>
      </c>
      <c r="L66" s="585">
        <f t="shared" si="7"/>
        <v>129054</v>
      </c>
      <c r="M66" s="339">
        <f t="shared" si="7"/>
        <v>971.24957069261586</v>
      </c>
      <c r="N66" s="340">
        <f t="shared" si="7"/>
        <v>26414.583333333332</v>
      </c>
      <c r="O66" s="335">
        <f t="shared" si="7"/>
        <v>1484.9680314077398</v>
      </c>
    </row>
    <row r="67" spans="1:15" ht="12.75" customHeight="1">
      <c r="A67" s="208" t="s">
        <v>61</v>
      </c>
      <c r="B67" s="403">
        <f t="shared" ref="B67:O67" si="8">B40*1000/B12</f>
        <v>53.948717948717949</v>
      </c>
      <c r="C67" s="403">
        <f t="shared" si="8"/>
        <v>136.82022471910113</v>
      </c>
      <c r="D67" s="403">
        <f t="shared" si="8"/>
        <v>316.14285714285717</v>
      </c>
      <c r="E67" s="403">
        <f t="shared" si="8"/>
        <v>1048.0793650793651</v>
      </c>
      <c r="F67" s="403">
        <f t="shared" si="8"/>
        <v>2895.5714285714284</v>
      </c>
      <c r="G67" s="403">
        <f t="shared" si="8"/>
        <v>3784.8</v>
      </c>
      <c r="H67" s="403">
        <f t="shared" si="8"/>
        <v>6735</v>
      </c>
      <c r="I67" s="403">
        <f t="shared" si="8"/>
        <v>11844</v>
      </c>
      <c r="J67" s="403">
        <f t="shared" si="8"/>
        <v>44070</v>
      </c>
      <c r="K67" s="403">
        <f t="shared" si="8"/>
        <v>69378</v>
      </c>
      <c r="L67" s="840" t="s">
        <v>110</v>
      </c>
      <c r="M67" s="337">
        <f t="shared" si="8"/>
        <v>572.28851540616245</v>
      </c>
      <c r="N67" s="338">
        <f t="shared" si="8"/>
        <v>41764</v>
      </c>
      <c r="O67" s="334">
        <f t="shared" si="8"/>
        <v>915.55277777777781</v>
      </c>
    </row>
    <row r="68" spans="1:15" ht="12.75" customHeight="1">
      <c r="A68" s="89" t="s">
        <v>148</v>
      </c>
      <c r="B68" s="585">
        <f t="shared" ref="B68:O68" si="9">B41*1000/B13</f>
        <v>65.543178973717147</v>
      </c>
      <c r="C68" s="585">
        <f t="shared" si="9"/>
        <v>144.85473289597002</v>
      </c>
      <c r="D68" s="585">
        <f t="shared" si="9"/>
        <v>321.14544189283231</v>
      </c>
      <c r="E68" s="585">
        <f t="shared" si="9"/>
        <v>956.34126394052043</v>
      </c>
      <c r="F68" s="585">
        <f t="shared" si="9"/>
        <v>2600.9372197309417</v>
      </c>
      <c r="G68" s="585">
        <f t="shared" si="9"/>
        <v>4182.4042553191493</v>
      </c>
      <c r="H68" s="585">
        <f t="shared" si="9"/>
        <v>6740.3232323232323</v>
      </c>
      <c r="I68" s="585">
        <f t="shared" si="9"/>
        <v>13582.836734693878</v>
      </c>
      <c r="J68" s="585">
        <f t="shared" si="9"/>
        <v>28617.333333333332</v>
      </c>
      <c r="K68" s="585">
        <f t="shared" si="9"/>
        <v>60978</v>
      </c>
      <c r="L68" s="585">
        <f t="shared" si="9"/>
        <v>161419.6</v>
      </c>
      <c r="M68" s="339">
        <f t="shared" si="9"/>
        <v>709.9409557661927</v>
      </c>
      <c r="N68" s="340">
        <f t="shared" si="9"/>
        <v>28956.263888888891</v>
      </c>
      <c r="O68" s="335">
        <f t="shared" si="9"/>
        <v>1105.917445482866</v>
      </c>
    </row>
    <row r="69" spans="1:15" ht="12.75" customHeight="1">
      <c r="A69" s="208" t="s">
        <v>149</v>
      </c>
      <c r="B69" s="403">
        <f t="shared" ref="B69:O69" si="10">B42*1000/B14</f>
        <v>69.86904761904762</v>
      </c>
      <c r="C69" s="403">
        <f t="shared" si="10"/>
        <v>150.76655629139074</v>
      </c>
      <c r="D69" s="403">
        <f t="shared" si="10"/>
        <v>321.80788590604027</v>
      </c>
      <c r="E69" s="403">
        <f t="shared" si="10"/>
        <v>951.48974569319114</v>
      </c>
      <c r="F69" s="403">
        <f t="shared" si="10"/>
        <v>2634.4298642533936</v>
      </c>
      <c r="G69" s="403">
        <f t="shared" si="10"/>
        <v>4236.0510204081629</v>
      </c>
      <c r="H69" s="403">
        <f t="shared" si="10"/>
        <v>6821.3076923076924</v>
      </c>
      <c r="I69" s="403">
        <f t="shared" si="10"/>
        <v>12965.805970149253</v>
      </c>
      <c r="J69" s="403">
        <f t="shared" si="10"/>
        <v>29556.666666666668</v>
      </c>
      <c r="K69" s="403">
        <f t="shared" si="10"/>
        <v>76808.857142857145</v>
      </c>
      <c r="L69" s="403">
        <f t="shared" si="10"/>
        <v>186965.5</v>
      </c>
      <c r="M69" s="337">
        <f t="shared" si="10"/>
        <v>931.01971374561163</v>
      </c>
      <c r="N69" s="338">
        <f t="shared" si="10"/>
        <v>25160.396226415094</v>
      </c>
      <c r="O69" s="334">
        <f t="shared" si="10"/>
        <v>1605.2948280388553</v>
      </c>
    </row>
    <row r="70" spans="1:15" ht="12.75" customHeight="1">
      <c r="A70" s="89" t="s">
        <v>150</v>
      </c>
      <c r="B70" s="585">
        <f t="shared" ref="B70:O70" si="11">B43*1000/B15</f>
        <v>71.088709677419359</v>
      </c>
      <c r="C70" s="585">
        <f t="shared" si="11"/>
        <v>152.43571428571425</v>
      </c>
      <c r="D70" s="585">
        <f t="shared" si="11"/>
        <v>329.7529665587918</v>
      </c>
      <c r="E70" s="585">
        <f t="shared" si="11"/>
        <v>934.06928645294727</v>
      </c>
      <c r="F70" s="585">
        <f t="shared" si="11"/>
        <v>2628.8604651162791</v>
      </c>
      <c r="G70" s="585">
        <f t="shared" si="11"/>
        <v>4222.1607142857147</v>
      </c>
      <c r="H70" s="585">
        <f t="shared" si="11"/>
        <v>7165.4210526315792</v>
      </c>
      <c r="I70" s="585">
        <f t="shared" si="11"/>
        <v>13632.481481481482</v>
      </c>
      <c r="J70" s="585">
        <f t="shared" si="11"/>
        <v>25542</v>
      </c>
      <c r="K70" s="585">
        <f t="shared" si="11"/>
        <v>68052.5</v>
      </c>
      <c r="L70" s="585">
        <f t="shared" si="11"/>
        <v>132887.33333333334</v>
      </c>
      <c r="M70" s="339">
        <f t="shared" si="11"/>
        <v>845.43171641791048</v>
      </c>
      <c r="N70" s="340">
        <f t="shared" si="11"/>
        <v>27577.714285714286</v>
      </c>
      <c r="O70" s="335">
        <f t="shared" si="11"/>
        <v>1257.9063188831742</v>
      </c>
    </row>
    <row r="71" spans="1:15" ht="12.75" customHeight="1">
      <c r="A71" s="208" t="s">
        <v>151</v>
      </c>
      <c r="B71" s="403">
        <f t="shared" ref="B71:O71" si="12">B44*1000/B16</f>
        <v>74.015789473684208</v>
      </c>
      <c r="C71" s="403">
        <f t="shared" si="12"/>
        <v>150.44024205748866</v>
      </c>
      <c r="D71" s="403">
        <f t="shared" si="12"/>
        <v>326.52241992882563</v>
      </c>
      <c r="E71" s="403">
        <f t="shared" si="12"/>
        <v>954.61951822112417</v>
      </c>
      <c r="F71" s="403">
        <f t="shared" si="12"/>
        <v>2599.3880597014927</v>
      </c>
      <c r="G71" s="403">
        <f t="shared" si="12"/>
        <v>4239.7555555555555</v>
      </c>
      <c r="H71" s="403">
        <f t="shared" si="12"/>
        <v>6893.0884955752208</v>
      </c>
      <c r="I71" s="403">
        <f t="shared" si="12"/>
        <v>13470.59375</v>
      </c>
      <c r="J71" s="403">
        <f t="shared" si="12"/>
        <v>29920.666666666668</v>
      </c>
      <c r="K71" s="403">
        <f t="shared" si="12"/>
        <v>73441</v>
      </c>
      <c r="L71" s="403">
        <f t="shared" si="12"/>
        <v>193867.5</v>
      </c>
      <c r="M71" s="337">
        <f t="shared" si="12"/>
        <v>914.61803957662221</v>
      </c>
      <c r="N71" s="338">
        <f t="shared" si="12"/>
        <v>30855.194029850743</v>
      </c>
      <c r="O71" s="334">
        <f t="shared" si="12"/>
        <v>1369.1883072739633</v>
      </c>
    </row>
    <row r="72" spans="1:15" ht="12.75" customHeight="1">
      <c r="A72" s="89" t="s">
        <v>152</v>
      </c>
      <c r="B72" s="585">
        <f t="shared" ref="B72:O72" si="13">B45*1000/B17</f>
        <v>61.1118690313779</v>
      </c>
      <c r="C72" s="585">
        <f t="shared" si="13"/>
        <v>145.03156708004511</v>
      </c>
      <c r="D72" s="585">
        <f t="shared" si="13"/>
        <v>316.21647819063003</v>
      </c>
      <c r="E72" s="585">
        <f t="shared" si="13"/>
        <v>977.20054200542006</v>
      </c>
      <c r="F72" s="585">
        <f t="shared" si="13"/>
        <v>2657.030172413793</v>
      </c>
      <c r="G72" s="585">
        <f t="shared" si="13"/>
        <v>4172.34</v>
      </c>
      <c r="H72" s="585">
        <f t="shared" si="13"/>
        <v>6962.5079365079364</v>
      </c>
      <c r="I72" s="585">
        <f t="shared" si="13"/>
        <v>13119.341463414634</v>
      </c>
      <c r="J72" s="585">
        <f t="shared" si="13"/>
        <v>31413.0625</v>
      </c>
      <c r="K72" s="585">
        <f t="shared" si="13"/>
        <v>60811.75</v>
      </c>
      <c r="L72" s="585">
        <f t="shared" si="13"/>
        <v>257713.5</v>
      </c>
      <c r="M72" s="339">
        <f t="shared" si="13"/>
        <v>804.34456251413064</v>
      </c>
      <c r="N72" s="340">
        <f t="shared" si="13"/>
        <v>35609.276923076926</v>
      </c>
      <c r="O72" s="335">
        <f t="shared" si="13"/>
        <v>1308.4266934046345</v>
      </c>
    </row>
    <row r="73" spans="1:15" ht="12.75" customHeight="1">
      <c r="A73" s="208" t="s">
        <v>70</v>
      </c>
      <c r="B73" s="403">
        <f t="shared" ref="B73:O73" si="14">B46*1000/B18</f>
        <v>72.92307692307692</v>
      </c>
      <c r="C73" s="403">
        <f t="shared" si="14"/>
        <v>155.72727272727272</v>
      </c>
      <c r="D73" s="403">
        <f t="shared" si="14"/>
        <v>352.54741379310343</v>
      </c>
      <c r="E73" s="403">
        <f t="shared" si="14"/>
        <v>1073.5115864527629</v>
      </c>
      <c r="F73" s="403">
        <f t="shared" si="14"/>
        <v>2624.4650000000001</v>
      </c>
      <c r="G73" s="403">
        <f t="shared" si="14"/>
        <v>4182.0238095238092</v>
      </c>
      <c r="H73" s="403">
        <f t="shared" si="14"/>
        <v>6949.5764705882357</v>
      </c>
      <c r="I73" s="403">
        <f t="shared" si="14"/>
        <v>14666.060606060606</v>
      </c>
      <c r="J73" s="403">
        <f t="shared" si="14"/>
        <v>27567.545454545456</v>
      </c>
      <c r="K73" s="403">
        <f t="shared" si="14"/>
        <v>59351.75</v>
      </c>
      <c r="L73" s="403">
        <f t="shared" si="14"/>
        <v>203332.33333333334</v>
      </c>
      <c r="M73" s="337">
        <f t="shared" si="14"/>
        <v>1756.4560975609756</v>
      </c>
      <c r="N73" s="338">
        <f t="shared" si="14"/>
        <v>32051.50980392157</v>
      </c>
      <c r="O73" s="334">
        <f t="shared" si="14"/>
        <v>2962.5823575331774</v>
      </c>
    </row>
    <row r="74" spans="1:15" ht="12.75" customHeight="1">
      <c r="A74" s="89" t="s">
        <v>100</v>
      </c>
      <c r="B74" s="585">
        <f t="shared" ref="B74:O74" si="15">B47*1000/B19</f>
        <v>61.186046511627907</v>
      </c>
      <c r="C74" s="585">
        <f t="shared" si="15"/>
        <v>141.92173913043479</v>
      </c>
      <c r="D74" s="585">
        <f t="shared" si="15"/>
        <v>329.79166666666669</v>
      </c>
      <c r="E74" s="585">
        <f t="shared" si="15"/>
        <v>1050.6330645161293</v>
      </c>
      <c r="F74" s="585">
        <f t="shared" si="15"/>
        <v>2680.3125</v>
      </c>
      <c r="G74" s="585">
        <f t="shared" si="15"/>
        <v>4216.6825396825398</v>
      </c>
      <c r="H74" s="585">
        <f t="shared" si="15"/>
        <v>6937.7764705882355</v>
      </c>
      <c r="I74" s="585">
        <f t="shared" si="15"/>
        <v>13762.755102040815</v>
      </c>
      <c r="J74" s="585">
        <f t="shared" si="15"/>
        <v>32864.518518518518</v>
      </c>
      <c r="K74" s="585">
        <f t="shared" si="15"/>
        <v>66055.75</v>
      </c>
      <c r="L74" s="585">
        <f t="shared" si="15"/>
        <v>381932</v>
      </c>
      <c r="M74" s="339">
        <f t="shared" si="15"/>
        <v>1684.3403019744483</v>
      </c>
      <c r="N74" s="340">
        <f t="shared" si="15"/>
        <v>41112.397727272728</v>
      </c>
      <c r="O74" s="335">
        <f t="shared" si="15"/>
        <v>5340.4720758693365</v>
      </c>
    </row>
    <row r="75" spans="1:15" ht="12.75" customHeight="1">
      <c r="A75" s="586" t="s">
        <v>153</v>
      </c>
      <c r="B75" s="403">
        <f t="shared" ref="B75:O75" si="16">B48*1000/B20</f>
        <v>66.650000000000006</v>
      </c>
      <c r="C75" s="403">
        <f t="shared" si="16"/>
        <v>154.97916666666666</v>
      </c>
      <c r="D75" s="403">
        <f t="shared" si="16"/>
        <v>340.73303167420812</v>
      </c>
      <c r="E75" s="403">
        <f t="shared" si="16"/>
        <v>1007.475</v>
      </c>
      <c r="F75" s="403">
        <f t="shared" si="16"/>
        <v>2666.965811965812</v>
      </c>
      <c r="G75" s="403">
        <f t="shared" si="16"/>
        <v>4248.9193548387093</v>
      </c>
      <c r="H75" s="403">
        <f t="shared" si="16"/>
        <v>7111.8558558558561</v>
      </c>
      <c r="I75" s="403">
        <f t="shared" si="16"/>
        <v>14555.566666666668</v>
      </c>
      <c r="J75" s="403">
        <f t="shared" si="16"/>
        <v>30335.261904761905</v>
      </c>
      <c r="K75" s="403">
        <f t="shared" si="16"/>
        <v>66631.972972972973</v>
      </c>
      <c r="L75" s="403">
        <f t="shared" si="16"/>
        <v>537945.59999999998</v>
      </c>
      <c r="M75" s="337">
        <f t="shared" si="16"/>
        <v>1856.96467124632</v>
      </c>
      <c r="N75" s="338">
        <f t="shared" si="16"/>
        <v>39873.468992248061</v>
      </c>
      <c r="O75" s="334">
        <f t="shared" si="16"/>
        <v>9537.6679718089272</v>
      </c>
    </row>
    <row r="76" spans="1:15" ht="12.75" customHeight="1">
      <c r="A76" s="19" t="s">
        <v>287</v>
      </c>
      <c r="B76" s="585">
        <f t="shared" ref="B76:O76" si="17">B49*1000/B21</f>
        <v>64.873477038425477</v>
      </c>
      <c r="C76" s="585">
        <f t="shared" si="17"/>
        <v>147.42489974480497</v>
      </c>
      <c r="D76" s="585">
        <f t="shared" si="17"/>
        <v>325.93411836361793</v>
      </c>
      <c r="E76" s="585">
        <f t="shared" si="17"/>
        <v>984.07258417140361</v>
      </c>
      <c r="F76" s="585">
        <f t="shared" si="17"/>
        <v>2628.8042515500447</v>
      </c>
      <c r="G76" s="585">
        <f t="shared" si="17"/>
        <v>4175.5215562565718</v>
      </c>
      <c r="H76" s="585">
        <f t="shared" si="17"/>
        <v>6916.8238884045331</v>
      </c>
      <c r="I76" s="585">
        <f t="shared" si="17"/>
        <v>13736.891891891893</v>
      </c>
      <c r="J76" s="585">
        <f t="shared" si="17"/>
        <v>30461.330188679251</v>
      </c>
      <c r="K76" s="585">
        <f t="shared" si="17"/>
        <v>66639.3125</v>
      </c>
      <c r="L76" s="585">
        <f t="shared" si="17"/>
        <v>249988.52500000005</v>
      </c>
      <c r="M76" s="339">
        <f t="shared" si="17"/>
        <v>970.62069969996219</v>
      </c>
      <c r="N76" s="340">
        <f t="shared" si="17"/>
        <v>33612.028242677821</v>
      </c>
      <c r="O76" s="335">
        <f t="shared" si="17"/>
        <v>1854.9960889896556</v>
      </c>
    </row>
    <row r="77" spans="1:15" ht="12.75" customHeight="1">
      <c r="A77" s="261" t="s">
        <v>488</v>
      </c>
      <c r="B77" s="403" t="s">
        <v>110</v>
      </c>
      <c r="C77" s="403">
        <f t="shared" ref="C77:O77" si="18">C50*1000/C22</f>
        <v>142.33333333333334</v>
      </c>
      <c r="D77" s="403" t="s">
        <v>110</v>
      </c>
      <c r="E77" s="403">
        <f t="shared" si="18"/>
        <v>1462.6666666666667</v>
      </c>
      <c r="F77" s="403">
        <f t="shared" si="18"/>
        <v>2966.8</v>
      </c>
      <c r="G77" s="403">
        <f t="shared" si="18"/>
        <v>4126.8999999999996</v>
      </c>
      <c r="H77" s="403">
        <f t="shared" si="18"/>
        <v>7219.8108108108108</v>
      </c>
      <c r="I77" s="403">
        <f t="shared" si="18"/>
        <v>13418.964285714286</v>
      </c>
      <c r="J77" s="403">
        <f t="shared" si="18"/>
        <v>29632.476190476191</v>
      </c>
      <c r="K77" s="403">
        <f t="shared" si="18"/>
        <v>65715.875</v>
      </c>
      <c r="L77" s="403">
        <f t="shared" si="18"/>
        <v>126104</v>
      </c>
      <c r="M77" s="337">
        <f t="shared" si="18"/>
        <v>4937.1857142857143</v>
      </c>
      <c r="N77" s="338">
        <f t="shared" si="18"/>
        <v>30100.813559322032</v>
      </c>
      <c r="O77" s="334">
        <f t="shared" si="18"/>
        <v>16446.131782945737</v>
      </c>
    </row>
    <row r="78" spans="1:15" ht="12.75" customHeight="1">
      <c r="A78" s="587" t="s">
        <v>74</v>
      </c>
      <c r="B78" s="588">
        <f t="shared" ref="B78:O78" si="19">B51*1000/B23</f>
        <v>64.873477038425477</v>
      </c>
      <c r="C78" s="588">
        <f t="shared" si="19"/>
        <v>147.42211696119514</v>
      </c>
      <c r="D78" s="588">
        <f t="shared" si="19"/>
        <v>325.93411836361793</v>
      </c>
      <c r="E78" s="588">
        <f t="shared" si="19"/>
        <v>984.69956331877745</v>
      </c>
      <c r="F78" s="588">
        <f t="shared" si="19"/>
        <v>2629.5510384445429</v>
      </c>
      <c r="G78" s="588">
        <f t="shared" si="19"/>
        <v>4175.0156087408941</v>
      </c>
      <c r="H78" s="588">
        <f t="shared" si="19"/>
        <v>6926.29222972973</v>
      </c>
      <c r="I78" s="588">
        <f t="shared" si="19"/>
        <v>13720.587912087914</v>
      </c>
      <c r="J78" s="588">
        <f t="shared" si="19"/>
        <v>30409.985250737464</v>
      </c>
      <c r="K78" s="588">
        <f t="shared" si="19"/>
        <v>66555.363636363632</v>
      </c>
      <c r="L78" s="588">
        <f t="shared" si="19"/>
        <v>244089.26190476195</v>
      </c>
      <c r="M78" s="336">
        <f t="shared" si="19"/>
        <v>978.69243291956184</v>
      </c>
      <c r="N78" s="341">
        <f t="shared" si="19"/>
        <v>33407.928078817735</v>
      </c>
      <c r="O78" s="336">
        <f t="shared" si="19"/>
        <v>1908.1461568871068</v>
      </c>
    </row>
    <row r="79" spans="1:15" ht="12.75" customHeight="1">
      <c r="A79" s="9" t="s">
        <v>328</v>
      </c>
    </row>
    <row r="80" spans="1:15" ht="12.75" customHeight="1">
      <c r="A80" s="9" t="s">
        <v>703</v>
      </c>
    </row>
    <row r="81" spans="1:10">
      <c r="A81" s="195" t="s">
        <v>698</v>
      </c>
      <c r="B81" s="3"/>
      <c r="C81" s="3"/>
      <c r="D81" s="3"/>
      <c r="G81" s="187"/>
      <c r="J81" s="187"/>
    </row>
  </sheetData>
  <phoneticPr fontId="2" type="noConversion"/>
  <pageMargins left="0.59055118110236227" right="0.59055118110236227" top="1.5748031496062993" bottom="0.78740157480314965" header="0.39370078740157483" footer="0.39370078740157483"/>
  <pageSetup paperSize="9" scale="67" firstPageNumber="3" fitToHeight="3"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2" manualBreakCount="2">
    <brk id="28" max="14" man="1"/>
    <brk id="55" max="14"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7"/>
  <sheetViews>
    <sheetView zoomScaleNormal="100" zoomScaleSheetLayoutView="85" workbookViewId="0">
      <selection activeCell="N1" sqref="N1"/>
    </sheetView>
  </sheetViews>
  <sheetFormatPr baseColWidth="10" defaultRowHeight="12.75"/>
  <cols>
    <col min="1" max="1" width="34" customWidth="1"/>
    <col min="2" max="12" width="12.5703125" customWidth="1"/>
    <col min="13" max="14" width="18" style="226" customWidth="1"/>
    <col min="15" max="15" width="12.7109375" customWidth="1"/>
  </cols>
  <sheetData>
    <row r="1" spans="1:15" ht="20.25" customHeight="1">
      <c r="A1" s="10" t="s">
        <v>705</v>
      </c>
    </row>
    <row r="3" spans="1:15">
      <c r="A3" s="1"/>
      <c r="B3" s="1"/>
      <c r="C3" s="1"/>
      <c r="D3" s="1"/>
      <c r="E3" s="1"/>
      <c r="F3" s="1"/>
      <c r="G3" s="1"/>
      <c r="H3" s="1"/>
      <c r="I3" s="1"/>
      <c r="J3" s="1"/>
      <c r="K3" s="1"/>
      <c r="L3" s="1"/>
      <c r="M3" s="228"/>
      <c r="N3" s="228"/>
      <c r="O3" s="2"/>
    </row>
    <row r="4" spans="1:15">
      <c r="A4" s="3"/>
      <c r="B4" s="11" t="s">
        <v>42</v>
      </c>
      <c r="C4" s="11" t="s">
        <v>133</v>
      </c>
      <c r="D4" s="11" t="s">
        <v>135</v>
      </c>
      <c r="E4" s="11" t="s">
        <v>43</v>
      </c>
      <c r="F4" s="11" t="s">
        <v>44</v>
      </c>
      <c r="G4" s="11" t="s">
        <v>45</v>
      </c>
      <c r="H4" s="11" t="s">
        <v>46</v>
      </c>
      <c r="I4" s="11" t="s">
        <v>137</v>
      </c>
      <c r="J4" s="11" t="s">
        <v>138</v>
      </c>
      <c r="K4" s="11" t="s">
        <v>139</v>
      </c>
      <c r="L4" s="220">
        <v>100000</v>
      </c>
      <c r="M4" s="209" t="s">
        <v>274</v>
      </c>
      <c r="N4" s="209" t="s">
        <v>274</v>
      </c>
      <c r="O4" s="212" t="s">
        <v>84</v>
      </c>
    </row>
    <row r="5" spans="1:15">
      <c r="A5" s="219" t="s">
        <v>165</v>
      </c>
      <c r="B5" s="11" t="s">
        <v>132</v>
      </c>
      <c r="C5" s="11" t="s">
        <v>47</v>
      </c>
      <c r="D5" s="11" t="s">
        <v>47</v>
      </c>
      <c r="E5" s="11" t="s">
        <v>47</v>
      </c>
      <c r="F5" s="11" t="s">
        <v>47</v>
      </c>
      <c r="G5" s="11" t="s">
        <v>47</v>
      </c>
      <c r="H5" s="11" t="s">
        <v>47</v>
      </c>
      <c r="I5" s="11" t="s">
        <v>47</v>
      </c>
      <c r="J5" s="11" t="s">
        <v>47</v>
      </c>
      <c r="K5" s="11" t="s">
        <v>47</v>
      </c>
      <c r="L5" s="11" t="s">
        <v>50</v>
      </c>
      <c r="M5" s="209" t="s">
        <v>161</v>
      </c>
      <c r="N5" s="209" t="s">
        <v>90</v>
      </c>
      <c r="O5" s="212" t="s">
        <v>155</v>
      </c>
    </row>
    <row r="6" spans="1:15">
      <c r="A6" s="3"/>
      <c r="B6" s="11" t="s">
        <v>50</v>
      </c>
      <c r="C6" s="11" t="s">
        <v>134</v>
      </c>
      <c r="D6" s="11" t="s">
        <v>136</v>
      </c>
      <c r="E6" s="11" t="s">
        <v>51</v>
      </c>
      <c r="F6" s="11" t="s">
        <v>52</v>
      </c>
      <c r="G6" s="11" t="s">
        <v>53</v>
      </c>
      <c r="H6" s="11" t="s">
        <v>49</v>
      </c>
      <c r="I6" s="11" t="s">
        <v>140</v>
      </c>
      <c r="J6" s="11" t="s">
        <v>141</v>
      </c>
      <c r="K6" s="11" t="s">
        <v>142</v>
      </c>
      <c r="L6" s="11" t="s">
        <v>143</v>
      </c>
      <c r="M6" s="209" t="s">
        <v>156</v>
      </c>
      <c r="N6" s="209" t="s">
        <v>154</v>
      </c>
      <c r="O6" s="212" t="s">
        <v>128</v>
      </c>
    </row>
    <row r="7" spans="1:15">
      <c r="A7" s="4"/>
      <c r="B7" s="4"/>
      <c r="C7" s="4"/>
      <c r="D7" s="4"/>
      <c r="E7" s="4"/>
      <c r="F7" s="4"/>
      <c r="G7" s="4"/>
      <c r="H7" s="4"/>
      <c r="I7" s="4"/>
      <c r="J7" s="4"/>
      <c r="K7" s="4"/>
      <c r="L7" s="4"/>
      <c r="M7" s="229"/>
      <c r="N7" s="229"/>
      <c r="O7" s="5"/>
    </row>
    <row r="8" spans="1:15">
      <c r="A8" s="38" t="s">
        <v>338</v>
      </c>
      <c r="O8" s="69"/>
    </row>
    <row r="9" spans="1:15" ht="14.25" customHeight="1">
      <c r="A9" s="208" t="s">
        <v>471</v>
      </c>
      <c r="B9" s="342">
        <v>11</v>
      </c>
      <c r="C9" s="342">
        <v>46</v>
      </c>
      <c r="D9" s="342">
        <v>119</v>
      </c>
      <c r="E9" s="342">
        <v>339</v>
      </c>
      <c r="F9" s="342">
        <v>169</v>
      </c>
      <c r="G9" s="342">
        <v>108</v>
      </c>
      <c r="H9" s="342">
        <v>239</v>
      </c>
      <c r="I9" s="342">
        <v>154</v>
      </c>
      <c r="J9" s="342">
        <v>137</v>
      </c>
      <c r="K9" s="342">
        <v>36</v>
      </c>
      <c r="L9" s="342">
        <v>31</v>
      </c>
      <c r="M9" s="338">
        <v>1031</v>
      </c>
      <c r="N9" s="338">
        <v>358</v>
      </c>
      <c r="O9" s="337">
        <v>1389</v>
      </c>
    </row>
    <row r="10" spans="1:15">
      <c r="A10" s="69" t="s">
        <v>540</v>
      </c>
      <c r="B10" s="343">
        <v>221</v>
      </c>
      <c r="C10" s="343">
        <v>542</v>
      </c>
      <c r="D10" s="343">
        <v>1550</v>
      </c>
      <c r="E10" s="343">
        <v>2952</v>
      </c>
      <c r="F10" s="343">
        <v>757</v>
      </c>
      <c r="G10" s="343">
        <v>337</v>
      </c>
      <c r="H10" s="343">
        <v>433</v>
      </c>
      <c r="I10" s="343">
        <v>236</v>
      </c>
      <c r="J10" s="343">
        <v>191</v>
      </c>
      <c r="K10" s="343">
        <v>52</v>
      </c>
      <c r="L10" s="343">
        <v>11</v>
      </c>
      <c r="M10" s="344">
        <v>6792</v>
      </c>
      <c r="N10" s="344">
        <v>490</v>
      </c>
      <c r="O10" s="345">
        <v>7282</v>
      </c>
    </row>
    <row r="11" spans="1:15">
      <c r="A11" s="221" t="s">
        <v>182</v>
      </c>
      <c r="B11" s="342">
        <v>1881</v>
      </c>
      <c r="C11" s="342">
        <v>3293</v>
      </c>
      <c r="D11" s="342">
        <v>6039</v>
      </c>
      <c r="E11" s="342">
        <v>6567</v>
      </c>
      <c r="F11" s="342">
        <v>1156</v>
      </c>
      <c r="G11" s="342">
        <v>444</v>
      </c>
      <c r="H11" s="342">
        <v>445</v>
      </c>
      <c r="I11" s="342">
        <v>140</v>
      </c>
      <c r="J11" s="342">
        <v>11</v>
      </c>
      <c r="K11" s="346" t="s">
        <v>110</v>
      </c>
      <c r="L11" s="346" t="s">
        <v>110</v>
      </c>
      <c r="M11" s="338">
        <v>19825</v>
      </c>
      <c r="N11" s="338">
        <v>151</v>
      </c>
      <c r="O11" s="337">
        <v>19976</v>
      </c>
    </row>
    <row r="12" spans="1:15">
      <c r="A12" s="69" t="s">
        <v>183</v>
      </c>
      <c r="B12" s="343">
        <v>1088</v>
      </c>
      <c r="C12" s="343">
        <v>1608</v>
      </c>
      <c r="D12" s="343">
        <v>2141</v>
      </c>
      <c r="E12" s="343">
        <v>1591</v>
      </c>
      <c r="F12" s="343">
        <v>181</v>
      </c>
      <c r="G12" s="343">
        <v>71</v>
      </c>
      <c r="H12" s="343">
        <v>67</v>
      </c>
      <c r="I12" s="343">
        <v>15</v>
      </c>
      <c r="J12" s="343" t="s">
        <v>110</v>
      </c>
      <c r="K12" s="347" t="s">
        <v>110</v>
      </c>
      <c r="L12" s="347" t="s">
        <v>110</v>
      </c>
      <c r="M12" s="344">
        <v>6747</v>
      </c>
      <c r="N12" s="344">
        <v>15</v>
      </c>
      <c r="O12" s="345">
        <v>6762</v>
      </c>
    </row>
    <row r="13" spans="1:15">
      <c r="A13" s="221" t="s">
        <v>331</v>
      </c>
      <c r="B13" s="392" t="s">
        <v>110</v>
      </c>
      <c r="C13" s="348" t="s">
        <v>110</v>
      </c>
      <c r="D13" s="348">
        <v>2</v>
      </c>
      <c r="E13" s="348">
        <v>1</v>
      </c>
      <c r="F13" s="348" t="s">
        <v>110</v>
      </c>
      <c r="G13" s="348">
        <v>1</v>
      </c>
      <c r="H13" s="348" t="s">
        <v>110</v>
      </c>
      <c r="I13" s="348">
        <v>1</v>
      </c>
      <c r="J13" s="348" t="s">
        <v>110</v>
      </c>
      <c r="K13" s="349" t="s">
        <v>110</v>
      </c>
      <c r="L13" s="346" t="s">
        <v>110</v>
      </c>
      <c r="M13" s="350">
        <v>4</v>
      </c>
      <c r="N13" s="350">
        <v>1</v>
      </c>
      <c r="O13" s="351">
        <v>5</v>
      </c>
    </row>
    <row r="14" spans="1:15">
      <c r="A14" s="111" t="s">
        <v>332</v>
      </c>
      <c r="B14" s="352">
        <f t="shared" ref="B14:O14" si="0">SUM(B9:B13)</f>
        <v>3201</v>
      </c>
      <c r="C14" s="352">
        <f t="shared" si="0"/>
        <v>5489</v>
      </c>
      <c r="D14" s="352">
        <f t="shared" si="0"/>
        <v>9851</v>
      </c>
      <c r="E14" s="352">
        <f t="shared" si="0"/>
        <v>11450</v>
      </c>
      <c r="F14" s="352">
        <f t="shared" si="0"/>
        <v>2263</v>
      </c>
      <c r="G14" s="352">
        <f t="shared" si="0"/>
        <v>961</v>
      </c>
      <c r="H14" s="352">
        <f t="shared" si="0"/>
        <v>1184</v>
      </c>
      <c r="I14" s="352">
        <f t="shared" si="0"/>
        <v>546</v>
      </c>
      <c r="J14" s="352">
        <f t="shared" si="0"/>
        <v>339</v>
      </c>
      <c r="K14" s="352">
        <f t="shared" si="0"/>
        <v>88</v>
      </c>
      <c r="L14" s="352">
        <f t="shared" si="0"/>
        <v>42</v>
      </c>
      <c r="M14" s="353">
        <f t="shared" si="0"/>
        <v>34399</v>
      </c>
      <c r="N14" s="353">
        <f t="shared" si="0"/>
        <v>1015</v>
      </c>
      <c r="O14" s="339">
        <f t="shared" si="0"/>
        <v>35414</v>
      </c>
    </row>
    <row r="15" spans="1:15">
      <c r="A15" s="184" t="s">
        <v>537</v>
      </c>
      <c r="B15" s="354"/>
      <c r="C15" s="354"/>
      <c r="D15" s="354"/>
      <c r="E15" s="354"/>
      <c r="F15" s="354"/>
      <c r="G15" s="354"/>
      <c r="H15" s="354"/>
      <c r="I15" s="354"/>
      <c r="J15" s="354"/>
      <c r="K15" s="354"/>
      <c r="L15" s="354"/>
      <c r="M15" s="355"/>
      <c r="N15" s="355"/>
      <c r="O15" s="356"/>
    </row>
    <row r="16" spans="1:15" ht="14.25">
      <c r="A16" s="208" t="s">
        <v>471</v>
      </c>
      <c r="B16" s="357">
        <f>B9/B$14</f>
        <v>3.4364261168384879E-3</v>
      </c>
      <c r="C16" s="357">
        <f t="shared" ref="C16:O16" si="1">C9/C$14</f>
        <v>8.3803971579522688E-3</v>
      </c>
      <c r="D16" s="357">
        <f t="shared" si="1"/>
        <v>1.2079991878997056E-2</v>
      </c>
      <c r="E16" s="357">
        <f t="shared" si="1"/>
        <v>2.9606986899563318E-2</v>
      </c>
      <c r="F16" s="357">
        <f t="shared" si="1"/>
        <v>7.4679628811312418E-2</v>
      </c>
      <c r="G16" s="358">
        <f t="shared" si="1"/>
        <v>0.11238293444328824</v>
      </c>
      <c r="H16" s="357">
        <f t="shared" si="1"/>
        <v>0.20185810810810811</v>
      </c>
      <c r="I16" s="357">
        <f t="shared" si="1"/>
        <v>0.28205128205128205</v>
      </c>
      <c r="J16" s="357">
        <f t="shared" si="1"/>
        <v>0.40412979351032446</v>
      </c>
      <c r="K16" s="357">
        <f t="shared" si="1"/>
        <v>0.40909090909090912</v>
      </c>
      <c r="L16" s="357">
        <f t="shared" si="1"/>
        <v>0.73809523809523814</v>
      </c>
      <c r="M16" s="359">
        <f t="shared" si="1"/>
        <v>2.997180150585773E-2</v>
      </c>
      <c r="N16" s="359">
        <f t="shared" si="1"/>
        <v>0.35270935960591132</v>
      </c>
      <c r="O16" s="360">
        <f t="shared" si="1"/>
        <v>3.9221776698480829E-2</v>
      </c>
    </row>
    <row r="17" spans="1:15">
      <c r="A17" s="69" t="s">
        <v>540</v>
      </c>
      <c r="B17" s="361">
        <f t="shared" ref="B17:O17" si="2">B10/B$14</f>
        <v>6.904092471102781E-2</v>
      </c>
      <c r="C17" s="361">
        <f t="shared" si="2"/>
        <v>9.8742940426307158E-2</v>
      </c>
      <c r="D17" s="361">
        <f t="shared" si="2"/>
        <v>0.15734443203735662</v>
      </c>
      <c r="E17" s="361">
        <f t="shared" si="2"/>
        <v>0.25781659388646289</v>
      </c>
      <c r="F17" s="361">
        <f t="shared" si="2"/>
        <v>0.33451171011931063</v>
      </c>
      <c r="G17" s="361">
        <f t="shared" si="2"/>
        <v>0.35067637877211238</v>
      </c>
      <c r="H17" s="361">
        <f t="shared" si="2"/>
        <v>0.36570945945945948</v>
      </c>
      <c r="I17" s="361">
        <f t="shared" si="2"/>
        <v>0.43223443223443225</v>
      </c>
      <c r="J17" s="361">
        <f t="shared" si="2"/>
        <v>0.56342182890855452</v>
      </c>
      <c r="K17" s="361">
        <f t="shared" si="2"/>
        <v>0.59090909090909094</v>
      </c>
      <c r="L17" s="361">
        <f t="shared" si="2"/>
        <v>0.26190476190476192</v>
      </c>
      <c r="M17" s="362">
        <f t="shared" si="2"/>
        <v>0.19744760022093666</v>
      </c>
      <c r="N17" s="362">
        <f t="shared" si="2"/>
        <v>0.48275862068965519</v>
      </c>
      <c r="O17" s="363">
        <f t="shared" si="2"/>
        <v>0.20562489410967413</v>
      </c>
    </row>
    <row r="18" spans="1:15">
      <c r="A18" s="208" t="s">
        <v>182</v>
      </c>
      <c r="B18" s="357">
        <f t="shared" ref="B18:O18" si="3">B11/B$14</f>
        <v>0.58762886597938147</v>
      </c>
      <c r="C18" s="357">
        <f t="shared" si="3"/>
        <v>0.59992712698123518</v>
      </c>
      <c r="D18" s="357">
        <f t="shared" si="3"/>
        <v>0.61303420972490108</v>
      </c>
      <c r="E18" s="358">
        <f t="shared" si="3"/>
        <v>0.57353711790393014</v>
      </c>
      <c r="F18" s="357">
        <f t="shared" si="3"/>
        <v>0.51082633672116662</v>
      </c>
      <c r="G18" s="358">
        <f t="shared" si="3"/>
        <v>0.46201873048907388</v>
      </c>
      <c r="H18" s="357">
        <f t="shared" si="3"/>
        <v>0.37584459459459457</v>
      </c>
      <c r="I18" s="357">
        <f t="shared" si="3"/>
        <v>0.25641025641025639</v>
      </c>
      <c r="J18" s="357">
        <f t="shared" si="3"/>
        <v>3.2448377581120944E-2</v>
      </c>
      <c r="K18" s="346" t="s">
        <v>110</v>
      </c>
      <c r="L18" s="346" t="s">
        <v>110</v>
      </c>
      <c r="M18" s="359">
        <f t="shared" si="3"/>
        <v>0.57632489316549895</v>
      </c>
      <c r="N18" s="359">
        <f t="shared" si="3"/>
        <v>0.14876847290640394</v>
      </c>
      <c r="O18" s="360">
        <f t="shared" si="3"/>
        <v>0.56407070650025415</v>
      </c>
    </row>
    <row r="19" spans="1:15">
      <c r="A19" s="69" t="s">
        <v>183</v>
      </c>
      <c r="B19" s="361">
        <f t="shared" ref="B19:O19" si="4">B12/B$14</f>
        <v>0.33989378319275226</v>
      </c>
      <c r="C19" s="361">
        <f t="shared" si="4"/>
        <v>0.29294953543450536</v>
      </c>
      <c r="D19" s="361">
        <f t="shared" si="4"/>
        <v>0.21733834128514873</v>
      </c>
      <c r="E19" s="361">
        <f t="shared" si="4"/>
        <v>0.13895196506550217</v>
      </c>
      <c r="F19" s="361">
        <f t="shared" si="4"/>
        <v>7.9982324348210343E-2</v>
      </c>
      <c r="G19" s="361">
        <f t="shared" si="4"/>
        <v>7.3881373569198758E-2</v>
      </c>
      <c r="H19" s="361">
        <f t="shared" si="4"/>
        <v>5.6587837837837836E-2</v>
      </c>
      <c r="I19" s="361">
        <f t="shared" si="4"/>
        <v>2.7472527472527472E-2</v>
      </c>
      <c r="J19" s="839" t="s">
        <v>110</v>
      </c>
      <c r="K19" s="347" t="s">
        <v>110</v>
      </c>
      <c r="L19" s="347" t="s">
        <v>110</v>
      </c>
      <c r="M19" s="362">
        <f t="shared" si="4"/>
        <v>0.1961394226576354</v>
      </c>
      <c r="N19" s="362">
        <f t="shared" si="4"/>
        <v>1.4778325123152709E-2</v>
      </c>
      <c r="O19" s="363">
        <f t="shared" si="4"/>
        <v>0.19094143559044446</v>
      </c>
    </row>
    <row r="20" spans="1:15">
      <c r="A20" s="221" t="s">
        <v>331</v>
      </c>
      <c r="B20" s="838" t="s">
        <v>110</v>
      </c>
      <c r="C20" s="838" t="s">
        <v>110</v>
      </c>
      <c r="D20" s="358">
        <f t="shared" ref="D20:O20" si="5">D13/D$14</f>
        <v>2.0302507359658918E-4</v>
      </c>
      <c r="E20" s="358">
        <f t="shared" si="5"/>
        <v>8.733624454148471E-5</v>
      </c>
      <c r="F20" s="838" t="s">
        <v>110</v>
      </c>
      <c r="G20" s="358">
        <f t="shared" si="5"/>
        <v>1.0405827263267431E-3</v>
      </c>
      <c r="H20" s="838" t="s">
        <v>110</v>
      </c>
      <c r="I20" s="358">
        <f t="shared" si="5"/>
        <v>1.8315018315018315E-3</v>
      </c>
      <c r="J20" s="838" t="s">
        <v>110</v>
      </c>
      <c r="K20" s="838" t="s">
        <v>110</v>
      </c>
      <c r="L20" s="346" t="s">
        <v>110</v>
      </c>
      <c r="M20" s="364">
        <f t="shared" si="5"/>
        <v>1.16282450071223E-4</v>
      </c>
      <c r="N20" s="364">
        <f t="shared" si="5"/>
        <v>9.8522167487684722E-4</v>
      </c>
      <c r="O20" s="365">
        <f t="shared" si="5"/>
        <v>1.4118710114643926E-4</v>
      </c>
    </row>
    <row r="21" spans="1:15">
      <c r="A21" s="296" t="s">
        <v>333</v>
      </c>
      <c r="B21" s="366">
        <f t="shared" ref="B21:O21" si="6">B14/B$14</f>
        <v>1</v>
      </c>
      <c r="C21" s="366">
        <f t="shared" si="6"/>
        <v>1</v>
      </c>
      <c r="D21" s="366">
        <f t="shared" si="6"/>
        <v>1</v>
      </c>
      <c r="E21" s="366">
        <f t="shared" si="6"/>
        <v>1</v>
      </c>
      <c r="F21" s="366">
        <f t="shared" si="6"/>
        <v>1</v>
      </c>
      <c r="G21" s="366">
        <f t="shared" si="6"/>
        <v>1</v>
      </c>
      <c r="H21" s="366">
        <f t="shared" si="6"/>
        <v>1</v>
      </c>
      <c r="I21" s="366">
        <f t="shared" si="6"/>
        <v>1</v>
      </c>
      <c r="J21" s="366">
        <f t="shared" si="6"/>
        <v>1</v>
      </c>
      <c r="K21" s="366">
        <f t="shared" si="6"/>
        <v>1</v>
      </c>
      <c r="L21" s="366">
        <f t="shared" si="6"/>
        <v>1</v>
      </c>
      <c r="M21" s="367">
        <f t="shared" si="6"/>
        <v>1</v>
      </c>
      <c r="N21" s="367">
        <f t="shared" si="6"/>
        <v>1</v>
      </c>
      <c r="O21" s="368">
        <f t="shared" si="6"/>
        <v>1</v>
      </c>
    </row>
    <row r="22" spans="1:15">
      <c r="A22" s="195" t="s">
        <v>335</v>
      </c>
    </row>
    <row r="23" spans="1:15">
      <c r="A23" s="9" t="s">
        <v>707</v>
      </c>
    </row>
    <row r="24" spans="1:15">
      <c r="A24" s="9" t="s">
        <v>539</v>
      </c>
    </row>
    <row r="25" spans="1:15">
      <c r="A25" s="18" t="s">
        <v>85</v>
      </c>
    </row>
    <row r="26" spans="1:15">
      <c r="A26" s="18" t="s">
        <v>543</v>
      </c>
    </row>
    <row r="27" spans="1:15">
      <c r="A27" s="18" t="s">
        <v>541</v>
      </c>
    </row>
    <row r="28" spans="1:15">
      <c r="A28" s="9" t="s">
        <v>708</v>
      </c>
    </row>
    <row r="29" spans="1:15" s="17" customFormat="1" ht="11.25">
      <c r="A29" s="195" t="s">
        <v>696</v>
      </c>
      <c r="B29" s="235"/>
      <c r="C29" s="235"/>
      <c r="D29" s="235"/>
      <c r="G29" s="187"/>
      <c r="J29" s="187"/>
    </row>
    <row r="31" spans="1:15" ht="20.25" customHeight="1">
      <c r="A31" s="10" t="s">
        <v>704</v>
      </c>
    </row>
    <row r="32" spans="1:15">
      <c r="A32" s="236" t="s">
        <v>330</v>
      </c>
    </row>
    <row r="33" spans="1:15">
      <c r="A33" s="1"/>
      <c r="B33" s="1"/>
      <c r="C33" s="1"/>
      <c r="D33" s="1"/>
      <c r="E33" s="1"/>
      <c r="F33" s="1"/>
      <c r="G33" s="1"/>
      <c r="H33" s="1"/>
      <c r="I33" s="1"/>
      <c r="J33" s="1"/>
      <c r="K33" s="1"/>
      <c r="L33" s="1"/>
      <c r="M33" s="228"/>
      <c r="N33" s="228"/>
      <c r="O33" s="2"/>
    </row>
    <row r="34" spans="1:15">
      <c r="A34" s="3"/>
      <c r="B34" s="11" t="s">
        <v>42</v>
      </c>
      <c r="C34" s="11" t="s">
        <v>133</v>
      </c>
      <c r="D34" s="11" t="s">
        <v>135</v>
      </c>
      <c r="E34" s="11" t="s">
        <v>43</v>
      </c>
      <c r="F34" s="11" t="s">
        <v>44</v>
      </c>
      <c r="G34" s="11" t="s">
        <v>45</v>
      </c>
      <c r="H34" s="11" t="s">
        <v>46</v>
      </c>
      <c r="I34" s="11" t="s">
        <v>137</v>
      </c>
      <c r="J34" s="11" t="s">
        <v>138</v>
      </c>
      <c r="K34" s="11" t="s">
        <v>139</v>
      </c>
      <c r="L34" s="220">
        <v>100000</v>
      </c>
      <c r="M34" s="209" t="s">
        <v>275</v>
      </c>
      <c r="N34" s="209" t="s">
        <v>275</v>
      </c>
      <c r="O34" s="212" t="s">
        <v>84</v>
      </c>
    </row>
    <row r="35" spans="1:15">
      <c r="A35" s="219" t="s">
        <v>165</v>
      </c>
      <c r="B35" s="11" t="s">
        <v>132</v>
      </c>
      <c r="C35" s="11" t="s">
        <v>47</v>
      </c>
      <c r="D35" s="11" t="s">
        <v>47</v>
      </c>
      <c r="E35" s="11" t="s">
        <v>47</v>
      </c>
      <c r="F35" s="11" t="s">
        <v>47</v>
      </c>
      <c r="G35" s="11" t="s">
        <v>47</v>
      </c>
      <c r="H35" s="11" t="s">
        <v>47</v>
      </c>
      <c r="I35" s="11" t="s">
        <v>47</v>
      </c>
      <c r="J35" s="11" t="s">
        <v>47</v>
      </c>
      <c r="K35" s="11" t="s">
        <v>47</v>
      </c>
      <c r="L35" s="11" t="s">
        <v>50</v>
      </c>
      <c r="M35" s="209" t="s">
        <v>277</v>
      </c>
      <c r="N35" s="209" t="s">
        <v>156</v>
      </c>
      <c r="O35" s="212" t="s">
        <v>155</v>
      </c>
    </row>
    <row r="36" spans="1:15">
      <c r="A36" s="3"/>
      <c r="B36" s="11" t="s">
        <v>50</v>
      </c>
      <c r="C36" s="11" t="s">
        <v>134</v>
      </c>
      <c r="D36" s="11" t="s">
        <v>136</v>
      </c>
      <c r="E36" s="11" t="s">
        <v>51</v>
      </c>
      <c r="F36" s="11" t="s">
        <v>52</v>
      </c>
      <c r="G36" s="11" t="s">
        <v>53</v>
      </c>
      <c r="H36" s="11" t="s">
        <v>49</v>
      </c>
      <c r="I36" s="11" t="s">
        <v>140</v>
      </c>
      <c r="J36" s="11" t="s">
        <v>141</v>
      </c>
      <c r="K36" s="11" t="s">
        <v>142</v>
      </c>
      <c r="L36" s="11" t="s">
        <v>143</v>
      </c>
      <c r="M36" s="209" t="s">
        <v>156</v>
      </c>
      <c r="N36" s="209" t="s">
        <v>143</v>
      </c>
      <c r="O36" s="212" t="s">
        <v>48</v>
      </c>
    </row>
    <row r="37" spans="1:15">
      <c r="A37" s="4"/>
      <c r="B37" s="4"/>
      <c r="C37" s="4"/>
      <c r="D37" s="4"/>
      <c r="E37" s="4"/>
      <c r="F37" s="4"/>
      <c r="G37" s="4"/>
      <c r="H37" s="4"/>
      <c r="I37" s="4"/>
      <c r="J37" s="4"/>
      <c r="K37" s="4"/>
      <c r="L37" s="4"/>
      <c r="M37" s="229"/>
      <c r="N37" s="229"/>
      <c r="O37" s="5"/>
    </row>
    <row r="38" spans="1:15">
      <c r="A38" s="38" t="s">
        <v>706</v>
      </c>
      <c r="O38" s="69"/>
    </row>
    <row r="39" spans="1:15" ht="14.25">
      <c r="A39" s="208" t="s">
        <v>472</v>
      </c>
      <c r="B39" s="342">
        <v>847</v>
      </c>
      <c r="C39" s="342">
        <v>6841</v>
      </c>
      <c r="D39" s="342">
        <v>40626</v>
      </c>
      <c r="E39" s="342">
        <v>381716</v>
      </c>
      <c r="F39" s="342">
        <v>448331</v>
      </c>
      <c r="G39" s="342">
        <v>457241</v>
      </c>
      <c r="H39" s="342">
        <v>1693549</v>
      </c>
      <c r="I39" s="342">
        <v>2162061</v>
      </c>
      <c r="J39" s="342">
        <v>4303473</v>
      </c>
      <c r="K39" s="342">
        <v>2532787</v>
      </c>
      <c r="L39" s="342">
        <v>8747918</v>
      </c>
      <c r="M39" s="338">
        <v>3029151</v>
      </c>
      <c r="N39" s="338">
        <v>17746239</v>
      </c>
      <c r="O39" s="337">
        <v>20775390</v>
      </c>
    </row>
    <row r="40" spans="1:15">
      <c r="A40" s="69" t="s">
        <v>540</v>
      </c>
      <c r="B40" s="343">
        <v>14334</v>
      </c>
      <c r="C40" s="343">
        <v>81448</v>
      </c>
      <c r="D40" s="343">
        <v>524280</v>
      </c>
      <c r="E40" s="343">
        <v>3058098</v>
      </c>
      <c r="F40" s="343">
        <v>2009234</v>
      </c>
      <c r="G40" s="343">
        <v>1413670</v>
      </c>
      <c r="H40" s="343">
        <v>3015249</v>
      </c>
      <c r="I40" s="343">
        <v>3302312</v>
      </c>
      <c r="J40" s="343">
        <v>5716036</v>
      </c>
      <c r="K40" s="343">
        <v>3324085</v>
      </c>
      <c r="L40" s="343">
        <v>1503831</v>
      </c>
      <c r="M40" s="344">
        <v>10116313</v>
      </c>
      <c r="N40" s="344">
        <v>13846264</v>
      </c>
      <c r="O40" s="345">
        <v>23962577</v>
      </c>
    </row>
    <row r="41" spans="1:15">
      <c r="A41" s="221" t="s">
        <v>182</v>
      </c>
      <c r="B41" s="342">
        <v>123368</v>
      </c>
      <c r="C41" s="342">
        <v>485394</v>
      </c>
      <c r="D41" s="342">
        <v>1964541</v>
      </c>
      <c r="E41" s="342">
        <v>6389696</v>
      </c>
      <c r="F41" s="342">
        <v>3021743</v>
      </c>
      <c r="G41" s="342">
        <v>1838666</v>
      </c>
      <c r="H41" s="342">
        <v>3040128</v>
      </c>
      <c r="I41" s="342">
        <v>1809083</v>
      </c>
      <c r="J41" s="342">
        <v>289476</v>
      </c>
      <c r="K41" s="346" t="s">
        <v>110</v>
      </c>
      <c r="L41" s="346" t="s">
        <v>110</v>
      </c>
      <c r="M41" s="338">
        <v>16863536</v>
      </c>
      <c r="N41" s="338">
        <v>2098559</v>
      </c>
      <c r="O41" s="337">
        <v>18962095</v>
      </c>
    </row>
    <row r="42" spans="1:15">
      <c r="A42" s="69" t="s">
        <v>183</v>
      </c>
      <c r="B42" s="343">
        <v>69111</v>
      </c>
      <c r="C42" s="343">
        <v>235517</v>
      </c>
      <c r="D42" s="343">
        <v>680694</v>
      </c>
      <c r="E42" s="343">
        <v>1444422</v>
      </c>
      <c r="F42" s="343">
        <v>471366</v>
      </c>
      <c r="G42" s="343">
        <v>297811</v>
      </c>
      <c r="H42" s="343">
        <v>451804</v>
      </c>
      <c r="I42" s="343">
        <v>201828</v>
      </c>
      <c r="J42" s="343" t="s">
        <v>110</v>
      </c>
      <c r="K42" s="347" t="s">
        <v>110</v>
      </c>
      <c r="L42" s="347" t="s">
        <v>110</v>
      </c>
      <c r="M42" s="344">
        <v>3650725</v>
      </c>
      <c r="N42" s="344">
        <v>201828</v>
      </c>
      <c r="O42" s="345">
        <v>3852553</v>
      </c>
    </row>
    <row r="43" spans="1:15">
      <c r="A43" s="221" t="s">
        <v>331</v>
      </c>
      <c r="B43" s="348" t="s">
        <v>110</v>
      </c>
      <c r="C43" s="348" t="s">
        <v>110</v>
      </c>
      <c r="D43" s="348">
        <v>636</v>
      </c>
      <c r="E43" s="348">
        <v>878</v>
      </c>
      <c r="F43" s="348" t="s">
        <v>110</v>
      </c>
      <c r="G43" s="348">
        <v>4802</v>
      </c>
      <c r="H43" s="348" t="s">
        <v>110</v>
      </c>
      <c r="I43" s="348">
        <v>16157</v>
      </c>
      <c r="J43" s="348" t="s">
        <v>110</v>
      </c>
      <c r="K43" s="349" t="s">
        <v>110</v>
      </c>
      <c r="L43" s="346" t="s">
        <v>110</v>
      </c>
      <c r="M43" s="350">
        <v>6316</v>
      </c>
      <c r="N43" s="350">
        <v>16157</v>
      </c>
      <c r="O43" s="351">
        <v>22473</v>
      </c>
    </row>
    <row r="44" spans="1:15">
      <c r="A44" s="111" t="s">
        <v>333</v>
      </c>
      <c r="B44" s="352">
        <f t="shared" ref="B44:O44" si="7">SUM(B39:B43)</f>
        <v>207660</v>
      </c>
      <c r="C44" s="352">
        <f t="shared" si="7"/>
        <v>809200</v>
      </c>
      <c r="D44" s="352">
        <f t="shared" si="7"/>
        <v>3210777</v>
      </c>
      <c r="E44" s="352">
        <f t="shared" si="7"/>
        <v>11274810</v>
      </c>
      <c r="F44" s="352">
        <f t="shared" si="7"/>
        <v>5950674</v>
      </c>
      <c r="G44" s="352">
        <f t="shared" si="7"/>
        <v>4012190</v>
      </c>
      <c r="H44" s="352">
        <f t="shared" si="7"/>
        <v>8200730</v>
      </c>
      <c r="I44" s="352">
        <f t="shared" si="7"/>
        <v>7491441</v>
      </c>
      <c r="J44" s="352">
        <f t="shared" si="7"/>
        <v>10308985</v>
      </c>
      <c r="K44" s="352">
        <f t="shared" si="7"/>
        <v>5856872</v>
      </c>
      <c r="L44" s="352">
        <f t="shared" si="7"/>
        <v>10251749</v>
      </c>
      <c r="M44" s="353">
        <f t="shared" si="7"/>
        <v>33666041</v>
      </c>
      <c r="N44" s="353">
        <f t="shared" si="7"/>
        <v>33909047</v>
      </c>
      <c r="O44" s="339">
        <f t="shared" si="7"/>
        <v>67575088</v>
      </c>
    </row>
    <row r="45" spans="1:15">
      <c r="A45" s="184" t="s">
        <v>538</v>
      </c>
      <c r="B45" s="354"/>
      <c r="C45" s="354"/>
      <c r="D45" s="354"/>
      <c r="E45" s="354"/>
      <c r="F45" s="354"/>
      <c r="G45" s="354"/>
      <c r="H45" s="354"/>
      <c r="I45" s="354"/>
      <c r="J45" s="354"/>
      <c r="K45" s="354"/>
      <c r="L45" s="354"/>
      <c r="M45" s="355"/>
      <c r="N45" s="355"/>
      <c r="O45" s="356"/>
    </row>
    <row r="46" spans="1:15" ht="14.25">
      <c r="A46" s="208" t="s">
        <v>472</v>
      </c>
      <c r="B46" s="357">
        <f>B39/B$44</f>
        <v>4.0787826254454398E-3</v>
      </c>
      <c r="C46" s="357">
        <f t="shared" ref="C46:O46" si="8">C39/C$44</f>
        <v>8.4540286702916457E-3</v>
      </c>
      <c r="D46" s="357">
        <f t="shared" si="8"/>
        <v>1.2653012027929688E-2</v>
      </c>
      <c r="E46" s="357">
        <f t="shared" si="8"/>
        <v>3.3855648121786534E-2</v>
      </c>
      <c r="F46" s="357">
        <f t="shared" si="8"/>
        <v>7.5341213449098374E-2</v>
      </c>
      <c r="G46" s="358">
        <f t="shared" si="8"/>
        <v>0.1139629479162253</v>
      </c>
      <c r="H46" s="357">
        <f t="shared" si="8"/>
        <v>0.20651198125044964</v>
      </c>
      <c r="I46" s="357">
        <f t="shared" si="8"/>
        <v>0.28860415506175646</v>
      </c>
      <c r="J46" s="357">
        <f t="shared" si="8"/>
        <v>0.41744875950445171</v>
      </c>
      <c r="K46" s="357">
        <f t="shared" si="8"/>
        <v>0.43244704681953094</v>
      </c>
      <c r="L46" s="357">
        <f t="shared" si="8"/>
        <v>0.85330981084300839</v>
      </c>
      <c r="M46" s="359">
        <f t="shared" si="8"/>
        <v>8.9976454314898507E-2</v>
      </c>
      <c r="N46" s="359">
        <f t="shared" si="8"/>
        <v>0.52334820851792152</v>
      </c>
      <c r="O46" s="360">
        <f t="shared" si="8"/>
        <v>0.30744155301728943</v>
      </c>
    </row>
    <row r="47" spans="1:15">
      <c r="A47" s="69" t="s">
        <v>540</v>
      </c>
      <c r="B47" s="361">
        <f t="shared" ref="B47:O47" si="9">B40/B$44</f>
        <v>6.9026292978907833E-2</v>
      </c>
      <c r="C47" s="361">
        <f t="shared" si="9"/>
        <v>0.1006524962926347</v>
      </c>
      <c r="D47" s="361">
        <f t="shared" si="9"/>
        <v>0.16328757805353658</v>
      </c>
      <c r="E47" s="361">
        <f t="shared" si="9"/>
        <v>0.27123277465429574</v>
      </c>
      <c r="F47" s="361">
        <f t="shared" si="9"/>
        <v>0.3376481386814334</v>
      </c>
      <c r="G47" s="361">
        <f t="shared" si="9"/>
        <v>0.35234373247528156</v>
      </c>
      <c r="H47" s="361">
        <f t="shared" si="9"/>
        <v>0.36768056014525535</v>
      </c>
      <c r="I47" s="361">
        <f t="shared" si="9"/>
        <v>0.4408113205456734</v>
      </c>
      <c r="J47" s="361">
        <f t="shared" si="9"/>
        <v>0.55447126947997305</v>
      </c>
      <c r="K47" s="361">
        <f t="shared" si="9"/>
        <v>0.56755295318046906</v>
      </c>
      <c r="L47" s="361">
        <f t="shared" si="9"/>
        <v>0.14669018915699164</v>
      </c>
      <c r="M47" s="362">
        <f t="shared" si="9"/>
        <v>0.3004901289106135</v>
      </c>
      <c r="N47" s="362">
        <f t="shared" si="9"/>
        <v>0.40833539202679447</v>
      </c>
      <c r="O47" s="363">
        <f t="shared" si="9"/>
        <v>0.35460667102645876</v>
      </c>
    </row>
    <row r="48" spans="1:15">
      <c r="A48" s="208" t="s">
        <v>182</v>
      </c>
      <c r="B48" s="357">
        <f t="shared" ref="B48:O48" si="10">B41/B$44</f>
        <v>0.59408648752768944</v>
      </c>
      <c r="C48" s="357">
        <f t="shared" si="10"/>
        <v>0.59984429065743949</v>
      </c>
      <c r="D48" s="357">
        <f t="shared" si="10"/>
        <v>0.61185843800425876</v>
      </c>
      <c r="E48" s="357">
        <f t="shared" si="10"/>
        <v>0.56672316429279079</v>
      </c>
      <c r="F48" s="357">
        <f t="shared" si="10"/>
        <v>0.50779844434428767</v>
      </c>
      <c r="G48" s="358">
        <f t="shared" si="10"/>
        <v>0.45826992241145109</v>
      </c>
      <c r="H48" s="357">
        <f t="shared" si="10"/>
        <v>0.37071431445737146</v>
      </c>
      <c r="I48" s="357">
        <f t="shared" si="10"/>
        <v>0.24148665123305382</v>
      </c>
      <c r="J48" s="357">
        <f t="shared" si="10"/>
        <v>2.8079971015575248E-2</v>
      </c>
      <c r="K48" s="346" t="s">
        <v>110</v>
      </c>
      <c r="L48" s="346" t="s">
        <v>110</v>
      </c>
      <c r="M48" s="359">
        <f t="shared" si="10"/>
        <v>0.50090641783511169</v>
      </c>
      <c r="N48" s="359">
        <f t="shared" si="10"/>
        <v>6.1887879066610162E-2</v>
      </c>
      <c r="O48" s="360">
        <f t="shared" si="10"/>
        <v>0.28060777368133061</v>
      </c>
    </row>
    <row r="49" spans="1:15">
      <c r="A49" s="69" t="s">
        <v>183</v>
      </c>
      <c r="B49" s="361">
        <f t="shared" ref="B49:O51" si="11">B42/B$44</f>
        <v>0.33280843686795725</v>
      </c>
      <c r="C49" s="361">
        <f t="shared" si="11"/>
        <v>0.29104918437963423</v>
      </c>
      <c r="D49" s="361">
        <f t="shared" si="11"/>
        <v>0.21200288902032124</v>
      </c>
      <c r="E49" s="361">
        <f t="shared" si="11"/>
        <v>0.12811054022196383</v>
      </c>
      <c r="F49" s="361">
        <f t="shared" si="11"/>
        <v>7.9212203525180505E-2</v>
      </c>
      <c r="G49" s="361">
        <f t="shared" si="11"/>
        <v>7.4226544605315303E-2</v>
      </c>
      <c r="H49" s="361">
        <f t="shared" si="11"/>
        <v>5.5093144146923505E-2</v>
      </c>
      <c r="I49" s="361">
        <f t="shared" si="11"/>
        <v>2.6941145234942118E-2</v>
      </c>
      <c r="J49" s="839" t="s">
        <v>110</v>
      </c>
      <c r="K49" s="347" t="s">
        <v>110</v>
      </c>
      <c r="L49" s="347" t="s">
        <v>110</v>
      </c>
      <c r="M49" s="362">
        <f t="shared" si="11"/>
        <v>0.10843939149245378</v>
      </c>
      <c r="N49" s="362">
        <f t="shared" si="11"/>
        <v>5.9520398789149106E-3</v>
      </c>
      <c r="O49" s="363">
        <f t="shared" si="11"/>
        <v>5.7011438890024087E-2</v>
      </c>
    </row>
    <row r="50" spans="1:15">
      <c r="A50" s="221" t="s">
        <v>331</v>
      </c>
      <c r="B50" s="838" t="s">
        <v>110</v>
      </c>
      <c r="C50" s="838" t="s">
        <v>110</v>
      </c>
      <c r="D50" s="358">
        <f t="shared" ref="D50:O50" si="12">D43/D$44</f>
        <v>1.9808289395370653E-4</v>
      </c>
      <c r="E50" s="358">
        <f t="shared" si="12"/>
        <v>7.7872709163169935E-5</v>
      </c>
      <c r="F50" s="838" t="s">
        <v>110</v>
      </c>
      <c r="G50" s="358">
        <f t="shared" si="12"/>
        <v>1.1968525917267128E-3</v>
      </c>
      <c r="H50" s="838" t="s">
        <v>110</v>
      </c>
      <c r="I50" s="358">
        <f t="shared" si="12"/>
        <v>2.1567279245741909E-3</v>
      </c>
      <c r="J50" s="838" t="s">
        <v>110</v>
      </c>
      <c r="K50" s="838" t="s">
        <v>110</v>
      </c>
      <c r="L50" s="346" t="s">
        <v>110</v>
      </c>
      <c r="M50" s="364">
        <f t="shared" si="12"/>
        <v>1.876074469225532E-4</v>
      </c>
      <c r="N50" s="364">
        <f t="shared" si="12"/>
        <v>4.7648050975894425E-4</v>
      </c>
      <c r="O50" s="365">
        <f t="shared" si="12"/>
        <v>3.3256338489710883E-4</v>
      </c>
    </row>
    <row r="51" spans="1:15">
      <c r="A51" s="296" t="s">
        <v>332</v>
      </c>
      <c r="B51" s="366">
        <f t="shared" si="11"/>
        <v>1</v>
      </c>
      <c r="C51" s="366">
        <f t="shared" si="11"/>
        <v>1</v>
      </c>
      <c r="D51" s="366">
        <f t="shared" si="11"/>
        <v>1</v>
      </c>
      <c r="E51" s="366">
        <f t="shared" si="11"/>
        <v>1</v>
      </c>
      <c r="F51" s="366">
        <f t="shared" si="11"/>
        <v>1</v>
      </c>
      <c r="G51" s="366">
        <f t="shared" si="11"/>
        <v>1</v>
      </c>
      <c r="H51" s="366">
        <f t="shared" si="11"/>
        <v>1</v>
      </c>
      <c r="I51" s="366">
        <f t="shared" si="11"/>
        <v>1</v>
      </c>
      <c r="J51" s="366">
        <f t="shared" si="11"/>
        <v>1</v>
      </c>
      <c r="K51" s="366">
        <f t="shared" si="11"/>
        <v>1</v>
      </c>
      <c r="L51" s="366">
        <f t="shared" si="11"/>
        <v>1</v>
      </c>
      <c r="M51" s="367">
        <f t="shared" si="11"/>
        <v>1</v>
      </c>
      <c r="N51" s="367">
        <f t="shared" si="11"/>
        <v>1</v>
      </c>
      <c r="O51" s="368">
        <f t="shared" si="11"/>
        <v>1</v>
      </c>
    </row>
    <row r="52" spans="1:15">
      <c r="A52" s="9" t="s">
        <v>542</v>
      </c>
    </row>
    <row r="53" spans="1:15">
      <c r="A53" s="18" t="s">
        <v>85</v>
      </c>
    </row>
    <row r="54" spans="1:15">
      <c r="A54" s="18" t="s">
        <v>543</v>
      </c>
    </row>
    <row r="55" spans="1:15">
      <c r="A55" s="18" t="s">
        <v>541</v>
      </c>
    </row>
    <row r="56" spans="1:15">
      <c r="A56" s="9" t="s">
        <v>956</v>
      </c>
    </row>
    <row r="57" spans="1:15" s="17" customFormat="1" ht="11.25">
      <c r="A57" s="195" t="s">
        <v>698</v>
      </c>
      <c r="B57" s="235"/>
      <c r="C57" s="235"/>
      <c r="D57" s="235"/>
      <c r="G57" s="187"/>
      <c r="J57" s="187"/>
    </row>
  </sheetData>
  <phoneticPr fontId="2" type="noConversion"/>
  <pageMargins left="0.59055118110236227" right="0.59055118110236227" top="0.78740157480314965" bottom="0.78740157480314965" header="0.39370078740157483" footer="0.39370078740157483"/>
  <pageSetup paperSize="9" scale="61" firstPageNumber="6" orientation="landscape" useFirstPageNumber="1" r:id="rId1"/>
  <headerFooter alignWithMargins="0">
    <oddHeader>&amp;R&amp;12Les finances des communes en 2017</oddHeader>
    <oddFooter>&amp;L&amp;12Direction Générale des Collectivités Locales / DESL&amp;C&amp;12 6&amp;R&amp;12Mise en ligne : mars 2019</oddFooter>
  </headerFooter>
</worksheet>
</file>

<file path=xl/worksheets/sheet6.xml><?xml version="1.0" encoding="utf-8"?>
<worksheet xmlns="http://schemas.openxmlformats.org/spreadsheetml/2006/main" xmlns:r="http://schemas.openxmlformats.org/officeDocument/2006/relationships">
  <sheetPr>
    <tabColor rgb="FF00B050"/>
    <pageSetUpPr fitToPage="1"/>
  </sheetPr>
  <dimension ref="A1:P85"/>
  <sheetViews>
    <sheetView zoomScaleNormal="100" zoomScaleSheetLayoutView="70" zoomScalePageLayoutView="85" workbookViewId="0">
      <selection activeCell="H2" sqref="H2"/>
    </sheetView>
  </sheetViews>
  <sheetFormatPr baseColWidth="10" defaultRowHeight="12.75"/>
  <cols>
    <col min="1" max="1" width="55.5703125" customWidth="1"/>
    <col min="2" max="12" width="12.42578125" customWidth="1"/>
    <col min="13" max="15" width="13.7109375" customWidth="1"/>
    <col min="16" max="16" width="8.5703125" customWidth="1"/>
  </cols>
  <sheetData>
    <row r="1" spans="1:15" ht="18" customHeight="1">
      <c r="A1" s="10" t="s">
        <v>709</v>
      </c>
    </row>
    <row r="2" spans="1:15">
      <c r="N2" s="237"/>
    </row>
    <row r="3" spans="1:15" ht="12.75" customHeight="1">
      <c r="A3" s="1"/>
      <c r="B3" s="1"/>
      <c r="C3" s="1"/>
      <c r="D3" s="1"/>
      <c r="E3" s="1"/>
      <c r="F3" s="1"/>
      <c r="G3" s="1"/>
      <c r="H3" s="1"/>
      <c r="I3" s="1"/>
      <c r="J3" s="1"/>
      <c r="K3" s="1"/>
      <c r="L3" s="1"/>
      <c r="M3" s="1"/>
      <c r="N3" s="1"/>
      <c r="O3" s="2"/>
    </row>
    <row r="4" spans="1:15">
      <c r="A4" s="3"/>
      <c r="B4" s="11" t="s">
        <v>42</v>
      </c>
      <c r="C4" s="11" t="s">
        <v>133</v>
      </c>
      <c r="D4" s="11" t="s">
        <v>135</v>
      </c>
      <c r="E4" s="11" t="s">
        <v>43</v>
      </c>
      <c r="F4" s="11" t="s">
        <v>44</v>
      </c>
      <c r="G4" s="11" t="s">
        <v>45</v>
      </c>
      <c r="H4" s="11" t="s">
        <v>46</v>
      </c>
      <c r="I4" s="11" t="s">
        <v>137</v>
      </c>
      <c r="J4" s="11" t="s">
        <v>138</v>
      </c>
      <c r="K4" s="11" t="s">
        <v>139</v>
      </c>
      <c r="L4" s="220">
        <v>100000</v>
      </c>
      <c r="M4" s="209" t="s">
        <v>275</v>
      </c>
      <c r="N4" s="209" t="s">
        <v>275</v>
      </c>
      <c r="O4" s="212" t="s">
        <v>84</v>
      </c>
    </row>
    <row r="5" spans="1:15">
      <c r="A5" s="219" t="s">
        <v>165</v>
      </c>
      <c r="B5" s="11" t="s">
        <v>132</v>
      </c>
      <c r="C5" s="11" t="s">
        <v>47</v>
      </c>
      <c r="D5" s="11" t="s">
        <v>47</v>
      </c>
      <c r="E5" s="11" t="s">
        <v>47</v>
      </c>
      <c r="F5" s="11" t="s">
        <v>47</v>
      </c>
      <c r="G5" s="11" t="s">
        <v>47</v>
      </c>
      <c r="H5" s="11" t="s">
        <v>47</v>
      </c>
      <c r="I5" s="11" t="s">
        <v>47</v>
      </c>
      <c r="J5" s="11" t="s">
        <v>47</v>
      </c>
      <c r="K5" s="11" t="s">
        <v>47</v>
      </c>
      <c r="L5" s="11" t="s">
        <v>50</v>
      </c>
      <c r="M5" s="209" t="s">
        <v>277</v>
      </c>
      <c r="N5" s="209" t="s">
        <v>473</v>
      </c>
      <c r="O5" s="212" t="s">
        <v>155</v>
      </c>
    </row>
    <row r="6" spans="1:15">
      <c r="A6" s="3"/>
      <c r="B6" s="11" t="s">
        <v>50</v>
      </c>
      <c r="C6" s="11" t="s">
        <v>134</v>
      </c>
      <c r="D6" s="11" t="s">
        <v>136</v>
      </c>
      <c r="E6" s="11" t="s">
        <v>51</v>
      </c>
      <c r="F6" s="11" t="s">
        <v>52</v>
      </c>
      <c r="G6" s="11" t="s">
        <v>53</v>
      </c>
      <c r="H6" s="11" t="s">
        <v>49</v>
      </c>
      <c r="I6" s="11" t="s">
        <v>140</v>
      </c>
      <c r="J6" s="11" t="s">
        <v>141</v>
      </c>
      <c r="K6" s="11" t="s">
        <v>142</v>
      </c>
      <c r="L6" s="11" t="s">
        <v>143</v>
      </c>
      <c r="M6" s="209" t="s">
        <v>156</v>
      </c>
      <c r="N6" s="209" t="s">
        <v>143</v>
      </c>
      <c r="O6" s="212" t="s">
        <v>48</v>
      </c>
    </row>
    <row r="7" spans="1:15" ht="14.25">
      <c r="A7" s="236" t="s">
        <v>334</v>
      </c>
      <c r="B7" s="4"/>
      <c r="C7" s="4"/>
      <c r="D7" s="4"/>
      <c r="E7" s="4"/>
      <c r="F7" s="4"/>
      <c r="G7" s="4"/>
      <c r="H7" s="4"/>
      <c r="I7" s="4"/>
      <c r="J7" s="4"/>
      <c r="K7" s="4"/>
      <c r="L7" s="4"/>
      <c r="M7" s="4"/>
      <c r="N7" s="4"/>
      <c r="O7" s="5"/>
    </row>
    <row r="8" spans="1:15" ht="14.25">
      <c r="A8" s="60" t="s">
        <v>544</v>
      </c>
      <c r="O8" s="69"/>
    </row>
    <row r="9" spans="1:15" ht="12.75" customHeight="1">
      <c r="A9" s="208" t="s">
        <v>484</v>
      </c>
      <c r="B9" s="342">
        <v>1</v>
      </c>
      <c r="C9" s="342">
        <v>16</v>
      </c>
      <c r="D9" s="342">
        <v>37</v>
      </c>
      <c r="E9" s="342">
        <v>168</v>
      </c>
      <c r="F9" s="342">
        <v>115</v>
      </c>
      <c r="G9" s="342">
        <v>74</v>
      </c>
      <c r="H9" s="342">
        <v>68</v>
      </c>
      <c r="I9" s="342">
        <v>38</v>
      </c>
      <c r="J9" s="342">
        <v>15</v>
      </c>
      <c r="K9" s="342">
        <v>3</v>
      </c>
      <c r="L9" s="342" t="s">
        <v>110</v>
      </c>
      <c r="M9" s="338">
        <v>479</v>
      </c>
      <c r="N9" s="338">
        <v>56</v>
      </c>
      <c r="O9" s="337">
        <v>535</v>
      </c>
    </row>
    <row r="10" spans="1:15">
      <c r="A10" s="69" t="s">
        <v>485</v>
      </c>
      <c r="B10" s="343">
        <v>9</v>
      </c>
      <c r="C10" s="343">
        <v>22</v>
      </c>
      <c r="D10" s="343">
        <v>79</v>
      </c>
      <c r="E10" s="343">
        <v>140</v>
      </c>
      <c r="F10" s="343">
        <v>31</v>
      </c>
      <c r="G10" s="343">
        <v>9</v>
      </c>
      <c r="H10" s="343">
        <v>8</v>
      </c>
      <c r="I10" s="343">
        <v>3</v>
      </c>
      <c r="J10" s="347" t="s">
        <v>110</v>
      </c>
      <c r="K10" s="347" t="s">
        <v>110</v>
      </c>
      <c r="L10" s="347" t="s">
        <v>110</v>
      </c>
      <c r="M10" s="344">
        <v>298</v>
      </c>
      <c r="N10" s="344">
        <v>3</v>
      </c>
      <c r="O10" s="345">
        <v>301</v>
      </c>
    </row>
    <row r="11" spans="1:15">
      <c r="A11" s="6" t="s">
        <v>166</v>
      </c>
      <c r="B11" s="342">
        <v>150</v>
      </c>
      <c r="C11" s="342">
        <v>145</v>
      </c>
      <c r="D11" s="342">
        <v>240</v>
      </c>
      <c r="E11" s="342">
        <v>250</v>
      </c>
      <c r="F11" s="342">
        <v>51</v>
      </c>
      <c r="G11" s="342">
        <v>18</v>
      </c>
      <c r="H11" s="342">
        <v>9</v>
      </c>
      <c r="I11" s="342">
        <v>1</v>
      </c>
      <c r="J11" s="342">
        <v>1</v>
      </c>
      <c r="K11" s="342" t="s">
        <v>110</v>
      </c>
      <c r="L11" s="346" t="s">
        <v>110</v>
      </c>
      <c r="M11" s="338">
        <v>863</v>
      </c>
      <c r="N11" s="338">
        <v>2</v>
      </c>
      <c r="O11" s="337">
        <v>865</v>
      </c>
    </row>
    <row r="12" spans="1:15">
      <c r="A12" t="s">
        <v>167</v>
      </c>
      <c r="B12" s="343">
        <v>4</v>
      </c>
      <c r="C12" s="343">
        <v>23</v>
      </c>
      <c r="D12" s="343">
        <v>69</v>
      </c>
      <c r="E12" s="343">
        <v>196</v>
      </c>
      <c r="F12" s="343">
        <v>71</v>
      </c>
      <c r="G12" s="343">
        <v>32</v>
      </c>
      <c r="H12" s="343">
        <v>29</v>
      </c>
      <c r="I12" s="343">
        <v>12</v>
      </c>
      <c r="J12" s="343">
        <v>3</v>
      </c>
      <c r="K12" s="347" t="s">
        <v>110</v>
      </c>
      <c r="L12" s="347" t="s">
        <v>110</v>
      </c>
      <c r="M12" s="344">
        <v>424</v>
      </c>
      <c r="N12" s="344">
        <v>15</v>
      </c>
      <c r="O12" s="345">
        <v>439</v>
      </c>
    </row>
    <row r="13" spans="1:15" ht="14.25">
      <c r="A13" s="498" t="s">
        <v>438</v>
      </c>
      <c r="B13" s="385">
        <f t="shared" ref="B13:K13" si="0">SUM(B9:B12)</f>
        <v>164</v>
      </c>
      <c r="C13" s="385">
        <f t="shared" si="0"/>
        <v>206</v>
      </c>
      <c r="D13" s="385">
        <f t="shared" si="0"/>
        <v>425</v>
      </c>
      <c r="E13" s="385">
        <f t="shared" si="0"/>
        <v>754</v>
      </c>
      <c r="F13" s="385">
        <f t="shared" si="0"/>
        <v>268</v>
      </c>
      <c r="G13" s="385">
        <f t="shared" si="0"/>
        <v>133</v>
      </c>
      <c r="H13" s="385">
        <f t="shared" si="0"/>
        <v>114</v>
      </c>
      <c r="I13" s="385">
        <f t="shared" si="0"/>
        <v>54</v>
      </c>
      <c r="J13" s="385">
        <f t="shared" si="0"/>
        <v>19</v>
      </c>
      <c r="K13" s="385">
        <f t="shared" si="0"/>
        <v>3</v>
      </c>
      <c r="L13" s="377"/>
      <c r="M13" s="386">
        <f>SUM(M9:M12)</f>
        <v>2064</v>
      </c>
      <c r="N13" s="386">
        <f>SUM(N9:N12)</f>
        <v>76</v>
      </c>
      <c r="O13" s="387">
        <f>SUM(O9:O12)</f>
        <v>2140</v>
      </c>
    </row>
    <row r="14" spans="1:15" ht="12.75" customHeight="1">
      <c r="A14" s="60" t="s">
        <v>545</v>
      </c>
      <c r="B14" s="370"/>
      <c r="C14" s="370"/>
      <c r="D14" s="370"/>
      <c r="E14" s="370"/>
      <c r="F14" s="370"/>
      <c r="G14" s="370"/>
      <c r="H14" s="370"/>
      <c r="I14" s="370"/>
      <c r="J14" s="370"/>
      <c r="K14" s="370"/>
      <c r="L14" s="370"/>
      <c r="M14" s="375"/>
      <c r="N14" s="375"/>
      <c r="O14" s="376"/>
    </row>
    <row r="15" spans="1:15">
      <c r="A15" s="208" t="s">
        <v>168</v>
      </c>
      <c r="B15" s="342">
        <v>873</v>
      </c>
      <c r="C15" s="342">
        <v>1018</v>
      </c>
      <c r="D15" s="342">
        <v>1381</v>
      </c>
      <c r="E15" s="342">
        <v>1207</v>
      </c>
      <c r="F15" s="342">
        <v>165</v>
      </c>
      <c r="G15" s="342">
        <v>68</v>
      </c>
      <c r="H15" s="342">
        <v>101</v>
      </c>
      <c r="I15" s="342">
        <v>46</v>
      </c>
      <c r="J15" s="342">
        <v>19</v>
      </c>
      <c r="K15" s="342">
        <v>6</v>
      </c>
      <c r="L15" s="396">
        <v>4</v>
      </c>
      <c r="M15" s="338">
        <v>4813</v>
      </c>
      <c r="N15" s="338">
        <v>75</v>
      </c>
      <c r="O15" s="337">
        <v>4888</v>
      </c>
    </row>
    <row r="16" spans="1:15">
      <c r="A16" s="69" t="s">
        <v>169</v>
      </c>
      <c r="B16" s="343">
        <v>2164</v>
      </c>
      <c r="C16" s="343">
        <v>4265</v>
      </c>
      <c r="D16" s="343">
        <v>8045</v>
      </c>
      <c r="E16" s="343">
        <v>9489</v>
      </c>
      <c r="F16" s="343">
        <v>1830</v>
      </c>
      <c r="G16" s="343">
        <v>760</v>
      </c>
      <c r="H16" s="343">
        <v>969</v>
      </c>
      <c r="I16" s="343">
        <v>446</v>
      </c>
      <c r="J16" s="343">
        <v>301</v>
      </c>
      <c r="K16" s="343">
        <v>79</v>
      </c>
      <c r="L16" s="343">
        <v>38</v>
      </c>
      <c r="M16" s="344">
        <v>27522</v>
      </c>
      <c r="N16" s="344">
        <v>864</v>
      </c>
      <c r="O16" s="345">
        <v>28386</v>
      </c>
    </row>
    <row r="17" spans="1:16">
      <c r="A17" s="218" t="s">
        <v>546</v>
      </c>
      <c r="B17" s="369">
        <f t="shared" ref="B17:O17" si="1">SUM(B15:B16)</f>
        <v>3037</v>
      </c>
      <c r="C17" s="369">
        <f t="shared" si="1"/>
        <v>5283</v>
      </c>
      <c r="D17" s="369">
        <f t="shared" si="1"/>
        <v>9426</v>
      </c>
      <c r="E17" s="369">
        <f t="shared" si="1"/>
        <v>10696</v>
      </c>
      <c r="F17" s="369">
        <f t="shared" si="1"/>
        <v>1995</v>
      </c>
      <c r="G17" s="369">
        <f t="shared" si="1"/>
        <v>828</v>
      </c>
      <c r="H17" s="369">
        <f t="shared" si="1"/>
        <v>1070</v>
      </c>
      <c r="I17" s="369">
        <f t="shared" si="1"/>
        <v>492</v>
      </c>
      <c r="J17" s="369">
        <f t="shared" si="1"/>
        <v>320</v>
      </c>
      <c r="K17" s="369">
        <f t="shared" si="1"/>
        <v>85</v>
      </c>
      <c r="L17" s="346">
        <f t="shared" si="1"/>
        <v>42</v>
      </c>
      <c r="M17" s="374">
        <f t="shared" si="1"/>
        <v>32335</v>
      </c>
      <c r="N17" s="374">
        <f t="shared" si="1"/>
        <v>939</v>
      </c>
      <c r="O17" s="351">
        <f t="shared" si="1"/>
        <v>33274</v>
      </c>
      <c r="P17" s="14"/>
    </row>
    <row r="18" spans="1:16" ht="14.25">
      <c r="A18" s="222" t="s">
        <v>439</v>
      </c>
      <c r="B18" s="354"/>
      <c r="C18" s="354"/>
      <c r="D18" s="354"/>
      <c r="E18" s="354"/>
      <c r="F18" s="354"/>
      <c r="G18" s="354"/>
      <c r="H18" s="354"/>
      <c r="I18" s="354"/>
      <c r="J18" s="354"/>
      <c r="K18" s="354"/>
      <c r="L18" s="354"/>
      <c r="M18" s="355"/>
      <c r="N18" s="355"/>
      <c r="O18" s="356"/>
    </row>
    <row r="19" spans="1:16">
      <c r="A19" s="208" t="s">
        <v>484</v>
      </c>
      <c r="B19" s="357">
        <f>B9/B$13</f>
        <v>6.0975609756097563E-3</v>
      </c>
      <c r="C19" s="357">
        <f t="shared" ref="C19:O19" si="2">C9/C$13</f>
        <v>7.7669902912621352E-2</v>
      </c>
      <c r="D19" s="357">
        <f t="shared" si="2"/>
        <v>8.7058823529411758E-2</v>
      </c>
      <c r="E19" s="357">
        <f t="shared" si="2"/>
        <v>0.22281167108753316</v>
      </c>
      <c r="F19" s="357">
        <f t="shared" si="2"/>
        <v>0.42910447761194032</v>
      </c>
      <c r="G19" s="358">
        <f t="shared" si="2"/>
        <v>0.55639097744360899</v>
      </c>
      <c r="H19" s="357">
        <f t="shared" si="2"/>
        <v>0.59649122807017541</v>
      </c>
      <c r="I19" s="357">
        <f t="shared" si="2"/>
        <v>0.70370370370370372</v>
      </c>
      <c r="J19" s="357">
        <f t="shared" si="2"/>
        <v>0.78947368421052633</v>
      </c>
      <c r="K19" s="357">
        <f t="shared" si="2"/>
        <v>1</v>
      </c>
      <c r="L19" s="342" t="s">
        <v>110</v>
      </c>
      <c r="M19" s="359">
        <f t="shared" si="2"/>
        <v>0.23207364341085271</v>
      </c>
      <c r="N19" s="359">
        <f t="shared" si="2"/>
        <v>0.73684210526315785</v>
      </c>
      <c r="O19" s="360">
        <f t="shared" si="2"/>
        <v>0.25</v>
      </c>
    </row>
    <row r="20" spans="1:16">
      <c r="A20" s="69" t="s">
        <v>485</v>
      </c>
      <c r="B20" s="361">
        <f t="shared" ref="B20:O20" si="3">B10/B$13</f>
        <v>5.4878048780487805E-2</v>
      </c>
      <c r="C20" s="361">
        <f t="shared" si="3"/>
        <v>0.10679611650485436</v>
      </c>
      <c r="D20" s="361">
        <f t="shared" si="3"/>
        <v>0.18588235294117647</v>
      </c>
      <c r="E20" s="361">
        <f t="shared" si="3"/>
        <v>0.1856763925729443</v>
      </c>
      <c r="F20" s="361">
        <f t="shared" si="3"/>
        <v>0.11567164179104478</v>
      </c>
      <c r="G20" s="361">
        <f t="shared" si="3"/>
        <v>6.7669172932330823E-2</v>
      </c>
      <c r="H20" s="361">
        <f t="shared" si="3"/>
        <v>7.0175438596491224E-2</v>
      </c>
      <c r="I20" s="361">
        <f t="shared" si="3"/>
        <v>5.5555555555555552E-2</v>
      </c>
      <c r="J20" s="347" t="s">
        <v>110</v>
      </c>
      <c r="K20" s="347" t="s">
        <v>110</v>
      </c>
      <c r="L20" s="347" t="s">
        <v>110</v>
      </c>
      <c r="M20" s="362">
        <f t="shared" si="3"/>
        <v>0.14437984496124032</v>
      </c>
      <c r="N20" s="362">
        <f t="shared" si="3"/>
        <v>3.9473684210526314E-2</v>
      </c>
      <c r="O20" s="363">
        <f t="shared" si="3"/>
        <v>0.14065420560747663</v>
      </c>
    </row>
    <row r="21" spans="1:16">
      <c r="A21" s="6" t="s">
        <v>166</v>
      </c>
      <c r="B21" s="357">
        <f t="shared" ref="B21:O21" si="4">B11/B$13</f>
        <v>0.91463414634146345</v>
      </c>
      <c r="C21" s="357">
        <f t="shared" si="4"/>
        <v>0.70388349514563109</v>
      </c>
      <c r="D21" s="357">
        <f t="shared" si="4"/>
        <v>0.56470588235294117</v>
      </c>
      <c r="E21" s="357">
        <f t="shared" si="4"/>
        <v>0.33156498673740054</v>
      </c>
      <c r="F21" s="357">
        <f t="shared" si="4"/>
        <v>0.19029850746268656</v>
      </c>
      <c r="G21" s="358">
        <f t="shared" si="4"/>
        <v>0.13533834586466165</v>
      </c>
      <c r="H21" s="357">
        <f t="shared" si="4"/>
        <v>7.8947368421052627E-2</v>
      </c>
      <c r="I21" s="357">
        <f t="shared" si="4"/>
        <v>1.8518518518518517E-2</v>
      </c>
      <c r="J21" s="357">
        <f t="shared" si="4"/>
        <v>5.2631578947368418E-2</v>
      </c>
      <c r="K21" s="346" t="s">
        <v>110</v>
      </c>
      <c r="L21" s="346" t="s">
        <v>110</v>
      </c>
      <c r="M21" s="359">
        <f t="shared" si="4"/>
        <v>0.41812015503875971</v>
      </c>
      <c r="N21" s="359">
        <f t="shared" si="4"/>
        <v>2.6315789473684209E-2</v>
      </c>
      <c r="O21" s="360">
        <f t="shared" si="4"/>
        <v>0.40420560747663553</v>
      </c>
    </row>
    <row r="22" spans="1:16">
      <c r="A22" t="s">
        <v>167</v>
      </c>
      <c r="B22" s="361">
        <f t="shared" ref="B22:O22" si="5">B12/B$13</f>
        <v>2.4390243902439025E-2</v>
      </c>
      <c r="C22" s="361">
        <f t="shared" si="5"/>
        <v>0.11165048543689321</v>
      </c>
      <c r="D22" s="361">
        <f t="shared" si="5"/>
        <v>0.16235294117647059</v>
      </c>
      <c r="E22" s="361">
        <f t="shared" si="5"/>
        <v>0.259946949602122</v>
      </c>
      <c r="F22" s="361">
        <f t="shared" si="5"/>
        <v>0.26492537313432835</v>
      </c>
      <c r="G22" s="361">
        <f t="shared" si="5"/>
        <v>0.24060150375939848</v>
      </c>
      <c r="H22" s="361">
        <f t="shared" si="5"/>
        <v>0.25438596491228072</v>
      </c>
      <c r="I22" s="361">
        <f t="shared" si="5"/>
        <v>0.22222222222222221</v>
      </c>
      <c r="J22" s="361">
        <f t="shared" si="5"/>
        <v>0.15789473684210525</v>
      </c>
      <c r="K22" s="347" t="s">
        <v>110</v>
      </c>
      <c r="L22" s="347" t="s">
        <v>110</v>
      </c>
      <c r="M22" s="362">
        <f t="shared" si="5"/>
        <v>0.20542635658914729</v>
      </c>
      <c r="N22" s="362">
        <f t="shared" si="5"/>
        <v>0.19736842105263158</v>
      </c>
      <c r="O22" s="363">
        <f t="shared" si="5"/>
        <v>0.20514018691588784</v>
      </c>
    </row>
    <row r="23" spans="1:16" ht="14.25">
      <c r="A23" s="262" t="s">
        <v>547</v>
      </c>
      <c r="B23" s="371">
        <f t="shared" ref="B23:O23" si="6">B13/B$13</f>
        <v>1</v>
      </c>
      <c r="C23" s="371">
        <f t="shared" si="6"/>
        <v>1</v>
      </c>
      <c r="D23" s="371">
        <f t="shared" si="6"/>
        <v>1</v>
      </c>
      <c r="E23" s="371">
        <f t="shared" si="6"/>
        <v>1</v>
      </c>
      <c r="F23" s="371">
        <f t="shared" si="6"/>
        <v>1</v>
      </c>
      <c r="G23" s="371">
        <f t="shared" si="6"/>
        <v>1</v>
      </c>
      <c r="H23" s="371">
        <f t="shared" si="6"/>
        <v>1</v>
      </c>
      <c r="I23" s="371">
        <f t="shared" si="6"/>
        <v>1</v>
      </c>
      <c r="J23" s="371">
        <f t="shared" si="6"/>
        <v>1</v>
      </c>
      <c r="K23" s="371">
        <f t="shared" si="6"/>
        <v>1</v>
      </c>
      <c r="L23" s="346" t="s">
        <v>110</v>
      </c>
      <c r="M23" s="378">
        <f t="shared" si="6"/>
        <v>1</v>
      </c>
      <c r="N23" s="378">
        <f t="shared" si="6"/>
        <v>1</v>
      </c>
      <c r="O23" s="379">
        <f t="shared" si="6"/>
        <v>1</v>
      </c>
    </row>
    <row r="24" spans="1:16">
      <c r="A24" s="222" t="s">
        <v>336</v>
      </c>
      <c r="B24" s="354"/>
      <c r="C24" s="354"/>
      <c r="D24" s="354"/>
      <c r="E24" s="354"/>
      <c r="F24" s="354"/>
      <c r="G24" s="354"/>
      <c r="H24" s="354"/>
      <c r="I24" s="354"/>
      <c r="J24" s="354"/>
      <c r="K24" s="354"/>
      <c r="L24" s="354"/>
      <c r="M24" s="355"/>
      <c r="N24" s="355"/>
      <c r="O24" s="356"/>
    </row>
    <row r="25" spans="1:16">
      <c r="A25" s="208" t="s">
        <v>168</v>
      </c>
      <c r="B25" s="357">
        <f>B15/B$17</f>
        <v>0.28745472505762265</v>
      </c>
      <c r="C25" s="357">
        <f t="shared" ref="C25:O25" si="7">C15/C$17</f>
        <v>0.19269354533409047</v>
      </c>
      <c r="D25" s="357">
        <f t="shared" si="7"/>
        <v>0.14650965414810099</v>
      </c>
      <c r="E25" s="357">
        <f t="shared" si="7"/>
        <v>0.11284592370979805</v>
      </c>
      <c r="F25" s="357">
        <f t="shared" si="7"/>
        <v>8.2706766917293228E-2</v>
      </c>
      <c r="G25" s="357">
        <f t="shared" si="7"/>
        <v>8.2125603864734303E-2</v>
      </c>
      <c r="H25" s="357">
        <f t="shared" si="7"/>
        <v>9.4392523364485975E-2</v>
      </c>
      <c r="I25" s="357">
        <f t="shared" si="7"/>
        <v>9.3495934959349589E-2</v>
      </c>
      <c r="J25" s="357">
        <f t="shared" si="7"/>
        <v>5.9374999999999997E-2</v>
      </c>
      <c r="K25" s="357">
        <f t="shared" si="7"/>
        <v>7.0588235294117646E-2</v>
      </c>
      <c r="L25" s="357">
        <f t="shared" si="7"/>
        <v>9.5238095238095233E-2</v>
      </c>
      <c r="M25" s="359">
        <f t="shared" si="7"/>
        <v>0.14884799752590072</v>
      </c>
      <c r="N25" s="359">
        <f t="shared" si="7"/>
        <v>7.9872204472843447E-2</v>
      </c>
      <c r="O25" s="360">
        <f t="shared" si="7"/>
        <v>0.14690148464266395</v>
      </c>
    </row>
    <row r="26" spans="1:16">
      <c r="A26" s="69" t="s">
        <v>169</v>
      </c>
      <c r="B26" s="372">
        <f t="shared" ref="B26:O26" si="8">B16/B$17</f>
        <v>0.71254527494237729</v>
      </c>
      <c r="C26" s="372">
        <f t="shared" si="8"/>
        <v>0.80730645466590956</v>
      </c>
      <c r="D26" s="372">
        <f t="shared" si="8"/>
        <v>0.85349034585189898</v>
      </c>
      <c r="E26" s="372">
        <f t="shared" si="8"/>
        <v>0.88715407629020193</v>
      </c>
      <c r="F26" s="372">
        <f t="shared" si="8"/>
        <v>0.91729323308270672</v>
      </c>
      <c r="G26" s="372">
        <f t="shared" si="8"/>
        <v>0.91787439613526567</v>
      </c>
      <c r="H26" s="372">
        <f t="shared" si="8"/>
        <v>0.905607476635514</v>
      </c>
      <c r="I26" s="372">
        <f t="shared" si="8"/>
        <v>0.9065040650406504</v>
      </c>
      <c r="J26" s="372">
        <f t="shared" si="8"/>
        <v>0.94062500000000004</v>
      </c>
      <c r="K26" s="372">
        <f t="shared" si="8"/>
        <v>0.92941176470588238</v>
      </c>
      <c r="L26" s="372">
        <f t="shared" si="8"/>
        <v>0.90476190476190477</v>
      </c>
      <c r="M26" s="380">
        <f t="shared" si="8"/>
        <v>0.85115200247409928</v>
      </c>
      <c r="N26" s="380">
        <f t="shared" si="8"/>
        <v>0.92012779552715651</v>
      </c>
      <c r="O26" s="381">
        <f t="shared" si="8"/>
        <v>0.85309851535733605</v>
      </c>
    </row>
    <row r="27" spans="1:16">
      <c r="A27" s="498" t="s">
        <v>548</v>
      </c>
      <c r="B27" s="373">
        <f t="shared" ref="B27:O27" si="9">B17/B$17</f>
        <v>1</v>
      </c>
      <c r="C27" s="373">
        <f t="shared" si="9"/>
        <v>1</v>
      </c>
      <c r="D27" s="373">
        <f t="shared" si="9"/>
        <v>1</v>
      </c>
      <c r="E27" s="373">
        <f t="shared" si="9"/>
        <v>1</v>
      </c>
      <c r="F27" s="373">
        <f t="shared" si="9"/>
        <v>1</v>
      </c>
      <c r="G27" s="373">
        <f t="shared" si="9"/>
        <v>1</v>
      </c>
      <c r="H27" s="373">
        <f t="shared" si="9"/>
        <v>1</v>
      </c>
      <c r="I27" s="373">
        <f t="shared" si="9"/>
        <v>1</v>
      </c>
      <c r="J27" s="373">
        <f t="shared" si="9"/>
        <v>1</v>
      </c>
      <c r="K27" s="373">
        <f t="shared" si="9"/>
        <v>1</v>
      </c>
      <c r="L27" s="382">
        <f t="shared" si="9"/>
        <v>1</v>
      </c>
      <c r="M27" s="383">
        <f t="shared" si="9"/>
        <v>1</v>
      </c>
      <c r="N27" s="383">
        <f t="shared" si="9"/>
        <v>1</v>
      </c>
      <c r="O27" s="384">
        <f t="shared" si="9"/>
        <v>1</v>
      </c>
    </row>
    <row r="28" spans="1:16">
      <c r="A28" s="195" t="s">
        <v>335</v>
      </c>
      <c r="M28" s="226"/>
      <c r="N28" s="226"/>
    </row>
    <row r="29" spans="1:16">
      <c r="A29" s="9" t="s">
        <v>440</v>
      </c>
      <c r="M29" s="226"/>
      <c r="N29" s="226"/>
    </row>
    <row r="30" spans="1:16">
      <c r="A30" s="9" t="s">
        <v>460</v>
      </c>
      <c r="M30" s="226"/>
      <c r="N30" s="226"/>
    </row>
    <row r="31" spans="1:16" s="17" customFormat="1" ht="11.25">
      <c r="A31" s="195" t="s">
        <v>711</v>
      </c>
      <c r="B31" s="235"/>
      <c r="C31" s="235"/>
      <c r="D31" s="235"/>
      <c r="G31" s="187"/>
      <c r="J31" s="187"/>
    </row>
    <row r="32" spans="1:16">
      <c r="M32" s="226"/>
      <c r="N32" s="226"/>
    </row>
    <row r="33" spans="1:15" ht="18">
      <c r="A33" s="10" t="s">
        <v>710</v>
      </c>
      <c r="M33" s="226"/>
      <c r="N33" s="226"/>
    </row>
    <row r="34" spans="1:15">
      <c r="M34" s="226"/>
      <c r="N34" s="60"/>
    </row>
    <row r="35" spans="1:15">
      <c r="A35" s="1"/>
      <c r="B35" s="1"/>
      <c r="C35" s="1"/>
      <c r="D35" s="1"/>
      <c r="E35" s="1"/>
      <c r="F35" s="1"/>
      <c r="G35" s="1"/>
      <c r="H35" s="1"/>
      <c r="I35" s="1"/>
      <c r="J35" s="1"/>
      <c r="K35" s="1"/>
      <c r="L35" s="1"/>
      <c r="M35" s="228"/>
      <c r="N35" s="228"/>
      <c r="O35" s="2"/>
    </row>
    <row r="36" spans="1:15">
      <c r="A36" s="3"/>
      <c r="B36" s="11" t="s">
        <v>42</v>
      </c>
      <c r="C36" s="11" t="s">
        <v>133</v>
      </c>
      <c r="D36" s="11" t="s">
        <v>135</v>
      </c>
      <c r="E36" s="11" t="s">
        <v>43</v>
      </c>
      <c r="F36" s="11" t="s">
        <v>44</v>
      </c>
      <c r="G36" s="11" t="s">
        <v>45</v>
      </c>
      <c r="H36" s="11" t="s">
        <v>46</v>
      </c>
      <c r="I36" s="11" t="s">
        <v>137</v>
      </c>
      <c r="J36" s="11" t="s">
        <v>138</v>
      </c>
      <c r="K36" s="11" t="s">
        <v>139</v>
      </c>
      <c r="L36" s="220">
        <v>100000</v>
      </c>
      <c r="M36" s="209" t="s">
        <v>275</v>
      </c>
      <c r="N36" s="209" t="s">
        <v>275</v>
      </c>
      <c r="O36" s="212" t="s">
        <v>84</v>
      </c>
    </row>
    <row r="37" spans="1:15" ht="14.25">
      <c r="A37" s="219" t="s">
        <v>339</v>
      </c>
      <c r="B37" s="11" t="s">
        <v>132</v>
      </c>
      <c r="C37" s="11" t="s">
        <v>47</v>
      </c>
      <c r="D37" s="11" t="s">
        <v>47</v>
      </c>
      <c r="E37" s="11" t="s">
        <v>47</v>
      </c>
      <c r="F37" s="11" t="s">
        <v>47</v>
      </c>
      <c r="G37" s="11" t="s">
        <v>47</v>
      </c>
      <c r="H37" s="11" t="s">
        <v>47</v>
      </c>
      <c r="I37" s="11" t="s">
        <v>47</v>
      </c>
      <c r="J37" s="11" t="s">
        <v>47</v>
      </c>
      <c r="K37" s="11" t="s">
        <v>47</v>
      </c>
      <c r="L37" s="11" t="s">
        <v>50</v>
      </c>
      <c r="M37" s="209" t="s">
        <v>277</v>
      </c>
      <c r="N37" s="209" t="s">
        <v>156</v>
      </c>
      <c r="O37" s="212" t="s">
        <v>155</v>
      </c>
    </row>
    <row r="38" spans="1:15">
      <c r="A38" s="3"/>
      <c r="B38" s="11" t="s">
        <v>50</v>
      </c>
      <c r="C38" s="11" t="s">
        <v>134</v>
      </c>
      <c r="D38" s="11" t="s">
        <v>136</v>
      </c>
      <c r="E38" s="11" t="s">
        <v>51</v>
      </c>
      <c r="F38" s="11" t="s">
        <v>52</v>
      </c>
      <c r="G38" s="11" t="s">
        <v>53</v>
      </c>
      <c r="H38" s="11" t="s">
        <v>49</v>
      </c>
      <c r="I38" s="11" t="s">
        <v>140</v>
      </c>
      <c r="J38" s="11" t="s">
        <v>141</v>
      </c>
      <c r="K38" s="11" t="s">
        <v>142</v>
      </c>
      <c r="L38" s="11" t="s">
        <v>143</v>
      </c>
      <c r="M38" s="209" t="s">
        <v>156</v>
      </c>
      <c r="N38" s="209" t="s">
        <v>143</v>
      </c>
      <c r="O38" s="212" t="s">
        <v>48</v>
      </c>
    </row>
    <row r="39" spans="1:15">
      <c r="A39" s="4"/>
      <c r="B39" s="4"/>
      <c r="C39" s="4"/>
      <c r="D39" s="4"/>
      <c r="E39" s="31"/>
      <c r="F39" s="31"/>
      <c r="G39" s="4"/>
      <c r="H39" s="4"/>
      <c r="I39" s="4"/>
      <c r="J39" s="4"/>
      <c r="K39" s="4"/>
      <c r="L39" s="4"/>
      <c r="M39" s="229"/>
      <c r="N39" s="229"/>
      <c r="O39" s="5"/>
    </row>
    <row r="40" spans="1:15" ht="14.25">
      <c r="A40" s="60" t="s">
        <v>549</v>
      </c>
      <c r="M40" s="226"/>
      <c r="N40" s="226"/>
      <c r="O40" s="69"/>
    </row>
    <row r="41" spans="1:15">
      <c r="A41" s="208" t="s">
        <v>484</v>
      </c>
      <c r="B41" s="342">
        <v>63</v>
      </c>
      <c r="C41" s="342">
        <v>5065</v>
      </c>
      <c r="D41" s="342">
        <v>20021</v>
      </c>
      <c r="E41" s="342">
        <v>333328</v>
      </c>
      <c r="F41" s="342">
        <v>456772</v>
      </c>
      <c r="G41" s="342">
        <v>525071</v>
      </c>
      <c r="H41" s="342">
        <v>688470</v>
      </c>
      <c r="I41" s="342">
        <v>717215</v>
      </c>
      <c r="J41" s="342">
        <v>600703</v>
      </c>
      <c r="K41" s="342">
        <v>231684</v>
      </c>
      <c r="L41" s="346" t="s">
        <v>110</v>
      </c>
      <c r="M41" s="338">
        <v>2028790</v>
      </c>
      <c r="N41" s="338">
        <v>1549602</v>
      </c>
      <c r="O41" s="337">
        <v>3578392</v>
      </c>
    </row>
    <row r="42" spans="1:15">
      <c r="A42" s="69" t="s">
        <v>485</v>
      </c>
      <c r="B42" s="343">
        <v>1697</v>
      </c>
      <c r="C42" s="343">
        <v>8957</v>
      </c>
      <c r="D42" s="343">
        <v>70621</v>
      </c>
      <c r="E42" s="343">
        <v>325762</v>
      </c>
      <c r="F42" s="343">
        <v>161986</v>
      </c>
      <c r="G42" s="343">
        <v>56792</v>
      </c>
      <c r="H42" s="343">
        <v>92105</v>
      </c>
      <c r="I42" s="343">
        <v>41038</v>
      </c>
      <c r="J42" s="347" t="s">
        <v>110</v>
      </c>
      <c r="K42" s="347" t="s">
        <v>110</v>
      </c>
      <c r="L42" s="347" t="s">
        <v>110</v>
      </c>
      <c r="M42" s="344">
        <v>717920</v>
      </c>
      <c r="N42" s="344">
        <v>41038</v>
      </c>
      <c r="O42" s="345">
        <v>758958</v>
      </c>
    </row>
    <row r="43" spans="1:15">
      <c r="A43" s="6" t="s">
        <v>166</v>
      </c>
      <c r="B43" s="342">
        <v>16068</v>
      </c>
      <c r="C43" s="342">
        <v>34038</v>
      </c>
      <c r="D43" s="342">
        <v>113780</v>
      </c>
      <c r="E43" s="342">
        <v>291657</v>
      </c>
      <c r="F43" s="342">
        <v>146682</v>
      </c>
      <c r="G43" s="342">
        <v>83187</v>
      </c>
      <c r="H43" s="342">
        <v>61062</v>
      </c>
      <c r="I43" s="342">
        <v>15214</v>
      </c>
      <c r="J43" s="342">
        <v>23749</v>
      </c>
      <c r="K43" s="342" t="s">
        <v>110</v>
      </c>
      <c r="L43" s="346" t="s">
        <v>110</v>
      </c>
      <c r="M43" s="338">
        <v>746474</v>
      </c>
      <c r="N43" s="338">
        <v>38963</v>
      </c>
      <c r="O43" s="337">
        <v>785437</v>
      </c>
    </row>
    <row r="44" spans="1:15">
      <c r="A44" t="s">
        <v>167</v>
      </c>
      <c r="B44" s="343">
        <v>319</v>
      </c>
      <c r="C44" s="343">
        <v>5215</v>
      </c>
      <c r="D44" s="343">
        <v>29799</v>
      </c>
      <c r="E44" s="343">
        <v>243061</v>
      </c>
      <c r="F44" s="343">
        <v>209014</v>
      </c>
      <c r="G44" s="343">
        <v>140407</v>
      </c>
      <c r="H44" s="343">
        <v>218492</v>
      </c>
      <c r="I44" s="343">
        <v>163199</v>
      </c>
      <c r="J44" s="343">
        <v>74077</v>
      </c>
      <c r="K44" s="347" t="s">
        <v>110</v>
      </c>
      <c r="L44" s="347" t="s">
        <v>110</v>
      </c>
      <c r="M44" s="344">
        <v>846307</v>
      </c>
      <c r="N44" s="344">
        <v>237276</v>
      </c>
      <c r="O44" s="345">
        <v>1083583</v>
      </c>
    </row>
    <row r="45" spans="1:15" ht="14.25">
      <c r="A45" s="262" t="s">
        <v>441</v>
      </c>
      <c r="B45" s="385">
        <f t="shared" ref="B45:K45" si="10">SUM(B41:B44)</f>
        <v>18147</v>
      </c>
      <c r="C45" s="385">
        <f t="shared" si="10"/>
        <v>53275</v>
      </c>
      <c r="D45" s="385">
        <f t="shared" si="10"/>
        <v>234221</v>
      </c>
      <c r="E45" s="385">
        <f t="shared" si="10"/>
        <v>1193808</v>
      </c>
      <c r="F45" s="385">
        <f t="shared" si="10"/>
        <v>974454</v>
      </c>
      <c r="G45" s="385">
        <f t="shared" si="10"/>
        <v>805457</v>
      </c>
      <c r="H45" s="385">
        <f t="shared" si="10"/>
        <v>1060129</v>
      </c>
      <c r="I45" s="385">
        <f t="shared" si="10"/>
        <v>936666</v>
      </c>
      <c r="J45" s="385">
        <f t="shared" si="10"/>
        <v>698529</v>
      </c>
      <c r="K45" s="385">
        <f t="shared" si="10"/>
        <v>231684</v>
      </c>
      <c r="L45" s="377" t="s">
        <v>110</v>
      </c>
      <c r="M45" s="386">
        <f>SUM(M41:M44)</f>
        <v>4339491</v>
      </c>
      <c r="N45" s="386">
        <f>SUM(N41:N44)</f>
        <v>1866879</v>
      </c>
      <c r="O45" s="387">
        <f>SUM(O41:O44)</f>
        <v>6206370</v>
      </c>
    </row>
    <row r="46" spans="1:15">
      <c r="A46" s="60" t="s">
        <v>550</v>
      </c>
      <c r="B46" s="370"/>
      <c r="C46" s="370"/>
      <c r="D46" s="370"/>
      <c r="E46" s="370"/>
      <c r="F46" s="370"/>
      <c r="G46" s="370"/>
      <c r="H46" s="370"/>
      <c r="I46" s="370"/>
      <c r="J46" s="370"/>
      <c r="K46" s="370"/>
      <c r="L46" s="370"/>
      <c r="M46" s="375"/>
      <c r="N46" s="375"/>
      <c r="O46" s="376"/>
    </row>
    <row r="47" spans="1:15">
      <c r="A47" s="208" t="s">
        <v>168</v>
      </c>
      <c r="B47" s="342">
        <v>78777</v>
      </c>
      <c r="C47" s="342">
        <v>200019</v>
      </c>
      <c r="D47" s="342">
        <v>536416</v>
      </c>
      <c r="E47" s="342">
        <v>1248761</v>
      </c>
      <c r="F47" s="342">
        <v>445779</v>
      </c>
      <c r="G47" s="342">
        <v>286219</v>
      </c>
      <c r="H47" s="342">
        <v>724198</v>
      </c>
      <c r="I47" s="342">
        <v>643491</v>
      </c>
      <c r="J47" s="342">
        <v>578202</v>
      </c>
      <c r="K47" s="342">
        <v>414658</v>
      </c>
      <c r="L47" s="342">
        <v>561815</v>
      </c>
      <c r="M47" s="338">
        <v>3520169</v>
      </c>
      <c r="N47" s="338">
        <v>2198166</v>
      </c>
      <c r="O47" s="337">
        <v>5718335</v>
      </c>
    </row>
    <row r="48" spans="1:15">
      <c r="A48" s="69" t="s">
        <v>169</v>
      </c>
      <c r="B48" s="343">
        <v>164085</v>
      </c>
      <c r="C48" s="343">
        <v>691994</v>
      </c>
      <c r="D48" s="343">
        <v>2793244</v>
      </c>
      <c r="E48" s="343">
        <v>9666502</v>
      </c>
      <c r="F48" s="343">
        <v>4902515</v>
      </c>
      <c r="G48" s="343">
        <v>3225261</v>
      </c>
      <c r="H48" s="343">
        <v>6774756</v>
      </c>
      <c r="I48" s="343">
        <v>6183903</v>
      </c>
      <c r="J48" s="343">
        <v>9253875</v>
      </c>
      <c r="K48" s="343">
        <v>5349191</v>
      </c>
      <c r="L48" s="343">
        <v>9920811</v>
      </c>
      <c r="M48" s="344">
        <v>28218357</v>
      </c>
      <c r="N48" s="344">
        <v>30707780</v>
      </c>
      <c r="O48" s="345">
        <v>58926137</v>
      </c>
    </row>
    <row r="49" spans="1:16">
      <c r="A49" s="218" t="s">
        <v>546</v>
      </c>
      <c r="B49" s="369">
        <f t="shared" ref="B49:O49" si="11">SUM(B47:B48)</f>
        <v>242862</v>
      </c>
      <c r="C49" s="369">
        <f t="shared" si="11"/>
        <v>892013</v>
      </c>
      <c r="D49" s="369">
        <f t="shared" si="11"/>
        <v>3329660</v>
      </c>
      <c r="E49" s="369">
        <f t="shared" si="11"/>
        <v>10915263</v>
      </c>
      <c r="F49" s="369">
        <f t="shared" si="11"/>
        <v>5348294</v>
      </c>
      <c r="G49" s="369">
        <f t="shared" si="11"/>
        <v>3511480</v>
      </c>
      <c r="H49" s="369">
        <f t="shared" si="11"/>
        <v>7498954</v>
      </c>
      <c r="I49" s="369">
        <f t="shared" si="11"/>
        <v>6827394</v>
      </c>
      <c r="J49" s="369">
        <f t="shared" si="11"/>
        <v>9832077</v>
      </c>
      <c r="K49" s="369">
        <f t="shared" si="11"/>
        <v>5763849</v>
      </c>
      <c r="L49" s="408">
        <f t="shared" si="11"/>
        <v>10482626</v>
      </c>
      <c r="M49" s="374">
        <f t="shared" si="11"/>
        <v>31738526</v>
      </c>
      <c r="N49" s="374">
        <f t="shared" si="11"/>
        <v>32905946</v>
      </c>
      <c r="O49" s="351">
        <f t="shared" si="11"/>
        <v>64644472</v>
      </c>
      <c r="P49" s="14"/>
    </row>
    <row r="50" spans="1:16" ht="14.25">
      <c r="A50" s="222" t="s">
        <v>442</v>
      </c>
      <c r="B50" s="354"/>
      <c r="C50" s="354"/>
      <c r="D50" s="354"/>
      <c r="E50" s="354"/>
      <c r="F50" s="354"/>
      <c r="G50" s="354"/>
      <c r="H50" s="354"/>
      <c r="I50" s="354"/>
      <c r="J50" s="354"/>
      <c r="K50" s="354"/>
      <c r="L50" s="354"/>
      <c r="M50" s="355"/>
      <c r="N50" s="355"/>
      <c r="O50" s="356"/>
    </row>
    <row r="51" spans="1:16">
      <c r="A51" s="208" t="s">
        <v>484</v>
      </c>
      <c r="B51" s="357">
        <f>B41/B$45</f>
        <v>3.4716482063150934E-3</v>
      </c>
      <c r="C51" s="357">
        <f t="shared" ref="C51:O51" si="12">C41/C$45</f>
        <v>9.5072735804786479E-2</v>
      </c>
      <c r="D51" s="357">
        <f t="shared" si="12"/>
        <v>8.5479098799851425E-2</v>
      </c>
      <c r="E51" s="357">
        <f t="shared" si="12"/>
        <v>0.27921407797568787</v>
      </c>
      <c r="F51" s="357">
        <f t="shared" si="12"/>
        <v>0.46874660066047241</v>
      </c>
      <c r="G51" s="358">
        <f t="shared" si="12"/>
        <v>0.6518920314802652</v>
      </c>
      <c r="H51" s="357">
        <f t="shared" si="12"/>
        <v>0.64942096669367599</v>
      </c>
      <c r="I51" s="357">
        <f t="shared" si="12"/>
        <v>0.76571050940249774</v>
      </c>
      <c r="J51" s="357">
        <f t="shared" si="12"/>
        <v>0.85995427534146762</v>
      </c>
      <c r="K51" s="357">
        <f t="shared" si="12"/>
        <v>1</v>
      </c>
      <c r="L51" s="346" t="s">
        <v>110</v>
      </c>
      <c r="M51" s="359">
        <f t="shared" si="12"/>
        <v>0.46751796466451939</v>
      </c>
      <c r="N51" s="359">
        <f t="shared" si="12"/>
        <v>0.83004951043961606</v>
      </c>
      <c r="O51" s="360">
        <f t="shared" si="12"/>
        <v>0.57656762326448474</v>
      </c>
    </row>
    <row r="52" spans="1:16">
      <c r="A52" s="69" t="s">
        <v>485</v>
      </c>
      <c r="B52" s="361">
        <f t="shared" ref="B52:O52" si="13">B42/B$45</f>
        <v>9.3514079462170052E-2</v>
      </c>
      <c r="C52" s="361">
        <f t="shared" si="13"/>
        <v>0.16812763960581886</v>
      </c>
      <c r="D52" s="361">
        <f t="shared" si="13"/>
        <v>0.30151438171641315</v>
      </c>
      <c r="E52" s="361">
        <f t="shared" si="13"/>
        <v>0.27287637543055498</v>
      </c>
      <c r="F52" s="361">
        <f t="shared" si="13"/>
        <v>0.16623257742284397</v>
      </c>
      <c r="G52" s="361">
        <f t="shared" si="13"/>
        <v>7.0509040209471144E-2</v>
      </c>
      <c r="H52" s="361">
        <f t="shared" si="13"/>
        <v>8.6880936187954491E-2</v>
      </c>
      <c r="I52" s="361">
        <f t="shared" si="13"/>
        <v>4.3812842571418202E-2</v>
      </c>
      <c r="J52" s="347" t="s">
        <v>110</v>
      </c>
      <c r="K52" s="347" t="s">
        <v>110</v>
      </c>
      <c r="L52" s="343" t="s">
        <v>110</v>
      </c>
      <c r="M52" s="362">
        <f t="shared" si="13"/>
        <v>0.16543875767918403</v>
      </c>
      <c r="N52" s="362">
        <f t="shared" si="13"/>
        <v>2.1982142388446171E-2</v>
      </c>
      <c r="O52" s="363">
        <f t="shared" si="13"/>
        <v>0.1222869406754673</v>
      </c>
    </row>
    <row r="53" spans="1:16">
      <c r="A53" s="6" t="s">
        <v>166</v>
      </c>
      <c r="B53" s="357">
        <f t="shared" ref="B53:O53" si="14">B43/B$45</f>
        <v>0.88543560919160191</v>
      </c>
      <c r="C53" s="357">
        <f t="shared" si="14"/>
        <v>0.63891130924448614</v>
      </c>
      <c r="D53" s="357">
        <f t="shared" si="14"/>
        <v>0.48578052352265594</v>
      </c>
      <c r="E53" s="357">
        <f t="shared" si="14"/>
        <v>0.24430812995054482</v>
      </c>
      <c r="F53" s="357">
        <f t="shared" si="14"/>
        <v>0.15052737225153778</v>
      </c>
      <c r="G53" s="358">
        <f t="shared" si="14"/>
        <v>0.10327925637246929</v>
      </c>
      <c r="H53" s="357">
        <f t="shared" si="14"/>
        <v>5.759865073024132E-2</v>
      </c>
      <c r="I53" s="357">
        <f t="shared" si="14"/>
        <v>1.6242716186986611E-2</v>
      </c>
      <c r="J53" s="357">
        <f t="shared" si="14"/>
        <v>3.3998588462325834E-2</v>
      </c>
      <c r="K53" s="346" t="s">
        <v>110</v>
      </c>
      <c r="L53" s="346" t="s">
        <v>110</v>
      </c>
      <c r="M53" s="359">
        <f t="shared" si="14"/>
        <v>0.17201879206570539</v>
      </c>
      <c r="N53" s="359">
        <f t="shared" si="14"/>
        <v>2.0870661676520009E-2</v>
      </c>
      <c r="O53" s="360">
        <f t="shared" si="14"/>
        <v>0.12655336372146681</v>
      </c>
    </row>
    <row r="54" spans="1:16">
      <c r="A54" t="s">
        <v>167</v>
      </c>
      <c r="B54" s="361">
        <f t="shared" ref="B54:O54" si="15">B44/B$45</f>
        <v>1.7578663139912933E-2</v>
      </c>
      <c r="C54" s="361">
        <f t="shared" si="15"/>
        <v>9.7888315344908494E-2</v>
      </c>
      <c r="D54" s="361">
        <f t="shared" si="15"/>
        <v>0.1272259959610795</v>
      </c>
      <c r="E54" s="361">
        <f t="shared" si="15"/>
        <v>0.2036014166432123</v>
      </c>
      <c r="F54" s="361">
        <f t="shared" si="15"/>
        <v>0.2144934496651458</v>
      </c>
      <c r="G54" s="361">
        <f t="shared" si="15"/>
        <v>0.17431967193779432</v>
      </c>
      <c r="H54" s="361">
        <f t="shared" si="15"/>
        <v>0.20609944638812824</v>
      </c>
      <c r="I54" s="361">
        <f t="shared" si="15"/>
        <v>0.17423393183909738</v>
      </c>
      <c r="J54" s="361">
        <f t="shared" si="15"/>
        <v>0.10604713619620661</v>
      </c>
      <c r="K54" s="343" t="s">
        <v>110</v>
      </c>
      <c r="L54" s="343" t="s">
        <v>110</v>
      </c>
      <c r="M54" s="362">
        <f t="shared" si="15"/>
        <v>0.19502448559059116</v>
      </c>
      <c r="N54" s="362">
        <f t="shared" si="15"/>
        <v>0.12709768549541775</v>
      </c>
      <c r="O54" s="363">
        <f t="shared" si="15"/>
        <v>0.17459207233858118</v>
      </c>
    </row>
    <row r="55" spans="1:16" ht="14.25">
      <c r="A55" s="262" t="s">
        <v>547</v>
      </c>
      <c r="B55" s="371">
        <f t="shared" ref="B55:O55" si="16">B45/B$45</f>
        <v>1</v>
      </c>
      <c r="C55" s="371">
        <f t="shared" si="16"/>
        <v>1</v>
      </c>
      <c r="D55" s="371">
        <f t="shared" si="16"/>
        <v>1</v>
      </c>
      <c r="E55" s="371">
        <f t="shared" si="16"/>
        <v>1</v>
      </c>
      <c r="F55" s="371">
        <f t="shared" si="16"/>
        <v>1</v>
      </c>
      <c r="G55" s="371">
        <f t="shared" si="16"/>
        <v>1</v>
      </c>
      <c r="H55" s="371">
        <f t="shared" si="16"/>
        <v>1</v>
      </c>
      <c r="I55" s="371">
        <f t="shared" si="16"/>
        <v>1</v>
      </c>
      <c r="J55" s="371">
        <f t="shared" si="16"/>
        <v>1</v>
      </c>
      <c r="K55" s="371">
        <f t="shared" si="16"/>
        <v>1</v>
      </c>
      <c r="L55" s="377" t="s">
        <v>110</v>
      </c>
      <c r="M55" s="378">
        <f t="shared" si="16"/>
        <v>1</v>
      </c>
      <c r="N55" s="378">
        <f t="shared" si="16"/>
        <v>1</v>
      </c>
      <c r="O55" s="379">
        <f t="shared" si="16"/>
        <v>1</v>
      </c>
    </row>
    <row r="56" spans="1:16">
      <c r="A56" s="222" t="s">
        <v>337</v>
      </c>
      <c r="B56" s="354"/>
      <c r="C56" s="354"/>
      <c r="D56" s="354"/>
      <c r="E56" s="354"/>
      <c r="F56" s="354"/>
      <c r="G56" s="354"/>
      <c r="H56" s="354"/>
      <c r="I56" s="354"/>
      <c r="J56" s="354"/>
      <c r="K56" s="354"/>
      <c r="L56" s="354"/>
      <c r="M56" s="355"/>
      <c r="N56" s="355"/>
      <c r="O56" s="356"/>
    </row>
    <row r="57" spans="1:16">
      <c r="A57" s="208" t="s">
        <v>168</v>
      </c>
      <c r="B57" s="357">
        <f>B47/B$49</f>
        <v>0.32436939496504186</v>
      </c>
      <c r="C57" s="357">
        <f t="shared" ref="C57:O57" si="17">C47/C$49</f>
        <v>0.22423327911140309</v>
      </c>
      <c r="D57" s="357">
        <f t="shared" si="17"/>
        <v>0.16110233477291977</v>
      </c>
      <c r="E57" s="357">
        <f t="shared" si="17"/>
        <v>0.11440503082701718</v>
      </c>
      <c r="F57" s="357">
        <f t="shared" si="17"/>
        <v>8.3349756015656584E-2</v>
      </c>
      <c r="G57" s="357">
        <f t="shared" si="17"/>
        <v>8.1509505963297521E-2</v>
      </c>
      <c r="H57" s="357">
        <f t="shared" si="17"/>
        <v>9.6573202075916187E-2</v>
      </c>
      <c r="I57" s="357">
        <f t="shared" si="17"/>
        <v>9.4251335136070952E-2</v>
      </c>
      <c r="J57" s="357">
        <f t="shared" si="17"/>
        <v>5.8807716823210399E-2</v>
      </c>
      <c r="K57" s="357">
        <f t="shared" si="17"/>
        <v>7.1941162927758859E-2</v>
      </c>
      <c r="L57" s="357">
        <f t="shared" si="17"/>
        <v>5.3594872124599312E-2</v>
      </c>
      <c r="M57" s="359">
        <f t="shared" si="17"/>
        <v>0.11091154642783348</v>
      </c>
      <c r="N57" s="359">
        <f t="shared" si="17"/>
        <v>6.6801483233455736E-2</v>
      </c>
      <c r="O57" s="360">
        <f t="shared" si="17"/>
        <v>8.8458221145344032E-2</v>
      </c>
    </row>
    <row r="58" spans="1:16">
      <c r="A58" s="69" t="s">
        <v>169</v>
      </c>
      <c r="B58" s="372">
        <f t="shared" ref="B58:O58" si="18">B48/B$49</f>
        <v>0.67563060503495809</v>
      </c>
      <c r="C58" s="372">
        <f t="shared" si="18"/>
        <v>0.77576672088859688</v>
      </c>
      <c r="D58" s="372">
        <f t="shared" si="18"/>
        <v>0.8388976652270802</v>
      </c>
      <c r="E58" s="372">
        <f t="shared" si="18"/>
        <v>0.88559496917298286</v>
      </c>
      <c r="F58" s="372">
        <f t="shared" si="18"/>
        <v>0.91665024398434347</v>
      </c>
      <c r="G58" s="372">
        <f t="shared" si="18"/>
        <v>0.91849049403670247</v>
      </c>
      <c r="H58" s="372">
        <f t="shared" si="18"/>
        <v>0.90342679792408376</v>
      </c>
      <c r="I58" s="372">
        <f t="shared" si="18"/>
        <v>0.90574866486392902</v>
      </c>
      <c r="J58" s="372">
        <f t="shared" si="18"/>
        <v>0.9411922831767896</v>
      </c>
      <c r="K58" s="372">
        <f t="shared" si="18"/>
        <v>0.92805883707224113</v>
      </c>
      <c r="L58" s="372">
        <f t="shared" si="18"/>
        <v>0.94640512787540065</v>
      </c>
      <c r="M58" s="380">
        <f t="shared" si="18"/>
        <v>0.88908845357216648</v>
      </c>
      <c r="N58" s="380">
        <f t="shared" si="18"/>
        <v>0.93319851676654431</v>
      </c>
      <c r="O58" s="381">
        <f t="shared" si="18"/>
        <v>0.91154177885465593</v>
      </c>
    </row>
    <row r="59" spans="1:16">
      <c r="A59" s="498" t="s">
        <v>548</v>
      </c>
      <c r="B59" s="373">
        <f t="shared" ref="B59:O59" si="19">B49/B$49</f>
        <v>1</v>
      </c>
      <c r="C59" s="373">
        <f t="shared" si="19"/>
        <v>1</v>
      </c>
      <c r="D59" s="373">
        <f t="shared" si="19"/>
        <v>1</v>
      </c>
      <c r="E59" s="373">
        <f t="shared" si="19"/>
        <v>1</v>
      </c>
      <c r="F59" s="373">
        <f t="shared" si="19"/>
        <v>1</v>
      </c>
      <c r="G59" s="373">
        <f t="shared" si="19"/>
        <v>1</v>
      </c>
      <c r="H59" s="373">
        <f t="shared" si="19"/>
        <v>1</v>
      </c>
      <c r="I59" s="373">
        <f t="shared" si="19"/>
        <v>1</v>
      </c>
      <c r="J59" s="373">
        <f t="shared" si="19"/>
        <v>1</v>
      </c>
      <c r="K59" s="373">
        <f t="shared" si="19"/>
        <v>1</v>
      </c>
      <c r="L59" s="382">
        <f t="shared" si="19"/>
        <v>1</v>
      </c>
      <c r="M59" s="383">
        <f t="shared" si="19"/>
        <v>1</v>
      </c>
      <c r="N59" s="383">
        <f t="shared" si="19"/>
        <v>1</v>
      </c>
      <c r="O59" s="384">
        <f t="shared" si="19"/>
        <v>1</v>
      </c>
    </row>
    <row r="60" spans="1:16">
      <c r="A60" s="9" t="s">
        <v>715</v>
      </c>
    </row>
    <row r="61" spans="1:16">
      <c r="A61" s="9" t="s">
        <v>440</v>
      </c>
    </row>
    <row r="62" spans="1:16">
      <c r="A62" s="9" t="s">
        <v>714</v>
      </c>
    </row>
    <row r="63" spans="1:16" s="17" customFormat="1" ht="11.25">
      <c r="A63" s="195" t="s">
        <v>712</v>
      </c>
      <c r="B63" s="235"/>
      <c r="C63" s="235"/>
      <c r="D63" s="235"/>
      <c r="G63" s="187"/>
      <c r="J63" s="187"/>
    </row>
    <row r="65" spans="1:6">
      <c r="A65" s="917" t="s">
        <v>273</v>
      </c>
      <c r="B65" s="918"/>
      <c r="C65" s="918"/>
      <c r="D65" s="918"/>
      <c r="E65" s="918"/>
      <c r="F65" s="918"/>
    </row>
    <row r="66" spans="1:6">
      <c r="A66" s="918"/>
      <c r="B66" s="918"/>
      <c r="C66" s="918"/>
      <c r="D66" s="918"/>
      <c r="E66" s="918"/>
      <c r="F66" s="918"/>
    </row>
    <row r="67" spans="1:6" ht="26.25" customHeight="1">
      <c r="A67" s="918"/>
      <c r="B67" s="918"/>
      <c r="C67" s="918"/>
      <c r="D67" s="918"/>
      <c r="E67" s="918"/>
      <c r="F67" s="918"/>
    </row>
    <row r="68" spans="1:6">
      <c r="A68" s="332"/>
      <c r="B68" s="316"/>
      <c r="C68" s="316"/>
      <c r="D68" s="316"/>
      <c r="E68" s="316"/>
      <c r="F68" s="316"/>
    </row>
    <row r="69" spans="1:6">
      <c r="A69" s="919" t="s">
        <v>20</v>
      </c>
      <c r="B69" s="918"/>
      <c r="C69" s="918"/>
      <c r="D69" s="918"/>
      <c r="E69" s="918"/>
      <c r="F69" s="918"/>
    </row>
    <row r="70" spans="1:6">
      <c r="A70" s="332"/>
      <c r="B70" s="316"/>
      <c r="C70" s="316"/>
      <c r="D70" s="316"/>
      <c r="E70" s="316"/>
      <c r="F70" s="316"/>
    </row>
    <row r="71" spans="1:6">
      <c r="A71" s="920" t="s">
        <v>21</v>
      </c>
      <c r="B71" s="921"/>
      <c r="C71" s="921"/>
      <c r="D71" s="921"/>
      <c r="E71" s="921"/>
      <c r="F71" s="921"/>
    </row>
    <row r="72" spans="1:6">
      <c r="A72" s="918"/>
      <c r="B72" s="918"/>
      <c r="C72" s="918"/>
      <c r="D72" s="918"/>
      <c r="E72" s="918"/>
      <c r="F72" s="918"/>
    </row>
    <row r="73" spans="1:6">
      <c r="A73" s="332"/>
      <c r="B73" s="316"/>
      <c r="C73" s="316"/>
      <c r="D73" s="316"/>
      <c r="E73" s="316"/>
      <c r="F73" s="316"/>
    </row>
    <row r="74" spans="1:6">
      <c r="A74" s="920" t="s">
        <v>22</v>
      </c>
      <c r="B74" s="918"/>
      <c r="C74" s="918"/>
      <c r="D74" s="918"/>
      <c r="E74" s="918"/>
      <c r="F74" s="918"/>
    </row>
    <row r="75" spans="1:6">
      <c r="A75" s="918"/>
      <c r="B75" s="918"/>
      <c r="C75" s="918"/>
      <c r="D75" s="918"/>
      <c r="E75" s="918"/>
      <c r="F75" s="918"/>
    </row>
    <row r="76" spans="1:6">
      <c r="A76" s="918"/>
      <c r="B76" s="918"/>
      <c r="C76" s="918"/>
      <c r="D76" s="918"/>
      <c r="E76" s="918"/>
      <c r="F76" s="918"/>
    </row>
    <row r="77" spans="1:6">
      <c r="A77" s="332"/>
      <c r="B77" s="316"/>
      <c r="C77" s="316"/>
      <c r="D77" s="316"/>
      <c r="E77" s="316"/>
      <c r="F77" s="316"/>
    </row>
    <row r="78" spans="1:6">
      <c r="A78" s="920" t="s">
        <v>23</v>
      </c>
      <c r="B78" s="918"/>
      <c r="C78" s="918"/>
      <c r="D78" s="918"/>
      <c r="E78" s="918"/>
      <c r="F78" s="918"/>
    </row>
    <row r="79" spans="1:6">
      <c r="A79" s="918"/>
      <c r="B79" s="918"/>
      <c r="C79" s="918"/>
      <c r="D79" s="918"/>
      <c r="E79" s="918"/>
      <c r="F79" s="918"/>
    </row>
    <row r="80" spans="1:6">
      <c r="A80" s="918"/>
      <c r="B80" s="918"/>
      <c r="C80" s="918"/>
      <c r="D80" s="918"/>
      <c r="E80" s="918"/>
      <c r="F80" s="918"/>
    </row>
    <row r="81" spans="1:6">
      <c r="A81" s="918"/>
      <c r="B81" s="918"/>
      <c r="C81" s="918"/>
      <c r="D81" s="918"/>
      <c r="E81" s="918"/>
      <c r="F81" s="918"/>
    </row>
    <row r="82" spans="1:6">
      <c r="A82" s="316"/>
      <c r="B82" s="316"/>
      <c r="C82" s="316"/>
      <c r="D82" s="316"/>
      <c r="E82" s="316"/>
      <c r="F82" s="316"/>
    </row>
    <row r="83" spans="1:6" ht="78" customHeight="1">
      <c r="A83" s="919" t="s">
        <v>170</v>
      </c>
      <c r="B83" s="919"/>
      <c r="C83" s="919"/>
      <c r="D83" s="919"/>
      <c r="E83" s="919"/>
      <c r="F83" s="919"/>
    </row>
    <row r="84" spans="1:6">
      <c r="A84" s="316"/>
      <c r="B84" s="316"/>
      <c r="C84" s="316"/>
      <c r="D84" s="316"/>
      <c r="E84" s="316"/>
      <c r="F84" s="316"/>
    </row>
    <row r="85" spans="1:6" ht="219" customHeight="1">
      <c r="A85" s="916" t="s">
        <v>713</v>
      </c>
      <c r="B85" s="916"/>
      <c r="C85" s="916"/>
      <c r="D85" s="916"/>
      <c r="E85" s="916"/>
      <c r="F85" s="916"/>
    </row>
  </sheetData>
  <mergeCells count="7">
    <mergeCell ref="A85:F85"/>
    <mergeCell ref="A65:F67"/>
    <mergeCell ref="A69:F69"/>
    <mergeCell ref="A71:F72"/>
    <mergeCell ref="A74:F76"/>
    <mergeCell ref="A78:F81"/>
    <mergeCell ref="A83:F83"/>
  </mergeCells>
  <pageMargins left="0.59055118110236227" right="0.59055118110236227" top="0.78740157480314965" bottom="0.78740157480314965" header="0.39370078740157483" footer="0.39370078740157483"/>
  <pageSetup paperSize="9" scale="58" orientation="landscape" r:id="rId1"/>
  <headerFooter>
    <oddHeader>&amp;R&amp;12Les finances des communes en 2017</oddHeader>
    <oddFooter>&amp;L&amp;12Direction Générale des Collectivités Locales / DESL&amp;C&amp;12 7&amp;R&amp;12Mise en ligne : mars 2019</oddFooter>
  </headerFooter>
  <rowBreaks count="1" manualBreakCount="1">
    <brk id="63" max="14" man="1"/>
  </rowBreaks>
</worksheet>
</file>

<file path=xl/worksheets/sheet7.xml><?xml version="1.0" encoding="utf-8"?>
<worksheet xmlns="http://schemas.openxmlformats.org/spreadsheetml/2006/main" xmlns:r="http://schemas.openxmlformats.org/officeDocument/2006/relationships">
  <sheetPr>
    <tabColor rgb="FF00B050"/>
    <pageSetUpPr fitToPage="1"/>
  </sheetPr>
  <dimension ref="A1:U85"/>
  <sheetViews>
    <sheetView zoomScaleNormal="100" zoomScalePageLayoutView="85" workbookViewId="0">
      <selection activeCell="H1" sqref="H1"/>
    </sheetView>
  </sheetViews>
  <sheetFormatPr baseColWidth="10" defaultRowHeight="12.75"/>
  <cols>
    <col min="1" max="1" width="47.7109375" customWidth="1"/>
    <col min="2" max="12" width="13.7109375" customWidth="1"/>
    <col min="13" max="13" width="15.7109375" customWidth="1"/>
    <col min="14" max="14" width="14.85546875" customWidth="1"/>
    <col min="15" max="15" width="13.28515625" customWidth="1"/>
  </cols>
  <sheetData>
    <row r="1" spans="1:15" ht="20.25" customHeight="1">
      <c r="A1" s="10" t="s">
        <v>948</v>
      </c>
    </row>
    <row r="2" spans="1:15" ht="7.5" customHeight="1"/>
    <row r="3" spans="1:15" ht="7.5" customHeight="1">
      <c r="A3" s="1"/>
      <c r="B3" s="1"/>
      <c r="C3" s="1"/>
      <c r="D3" s="1"/>
      <c r="E3" s="1"/>
      <c r="F3" s="1"/>
      <c r="G3" s="1"/>
      <c r="H3" s="1"/>
      <c r="I3" s="1"/>
      <c r="J3" s="1"/>
      <c r="K3" s="1"/>
      <c r="L3" s="1"/>
      <c r="M3" s="1"/>
      <c r="N3" s="1"/>
      <c r="O3" s="2"/>
    </row>
    <row r="4" spans="1:15">
      <c r="A4" s="3"/>
      <c r="B4" s="11" t="s">
        <v>42</v>
      </c>
      <c r="C4" s="11" t="s">
        <v>133</v>
      </c>
      <c r="D4" s="11" t="s">
        <v>135</v>
      </c>
      <c r="E4" s="11" t="s">
        <v>43</v>
      </c>
      <c r="F4" s="11" t="s">
        <v>44</v>
      </c>
      <c r="G4" s="11" t="s">
        <v>45</v>
      </c>
      <c r="H4" s="11" t="s">
        <v>46</v>
      </c>
      <c r="I4" s="11" t="s">
        <v>137</v>
      </c>
      <c r="J4" s="11" t="s">
        <v>138</v>
      </c>
      <c r="K4" s="11" t="s">
        <v>139</v>
      </c>
      <c r="L4" s="220">
        <v>100000</v>
      </c>
      <c r="M4" s="209" t="s">
        <v>274</v>
      </c>
      <c r="N4" s="209" t="s">
        <v>274</v>
      </c>
      <c r="O4" s="212" t="s">
        <v>84</v>
      </c>
    </row>
    <row r="5" spans="1:15">
      <c r="A5" s="219" t="s">
        <v>165</v>
      </c>
      <c r="B5" s="11" t="s">
        <v>132</v>
      </c>
      <c r="C5" s="11" t="s">
        <v>47</v>
      </c>
      <c r="D5" s="11" t="s">
        <v>47</v>
      </c>
      <c r="E5" s="11" t="s">
        <v>47</v>
      </c>
      <c r="F5" s="11" t="s">
        <v>47</v>
      </c>
      <c r="G5" s="11" t="s">
        <v>47</v>
      </c>
      <c r="H5" s="11" t="s">
        <v>47</v>
      </c>
      <c r="I5" s="11" t="s">
        <v>47</v>
      </c>
      <c r="J5" s="11" t="s">
        <v>47</v>
      </c>
      <c r="K5" s="11" t="s">
        <v>47</v>
      </c>
      <c r="L5" s="11" t="s">
        <v>50</v>
      </c>
      <c r="M5" s="752" t="s">
        <v>161</v>
      </c>
      <c r="N5" s="209" t="s">
        <v>90</v>
      </c>
      <c r="O5" s="212" t="s">
        <v>155</v>
      </c>
    </row>
    <row r="6" spans="1:15">
      <c r="A6" s="3"/>
      <c r="B6" s="11" t="s">
        <v>50</v>
      </c>
      <c r="C6" s="11" t="s">
        <v>134</v>
      </c>
      <c r="D6" s="11" t="s">
        <v>136</v>
      </c>
      <c r="E6" s="11" t="s">
        <v>51</v>
      </c>
      <c r="F6" s="11" t="s">
        <v>52</v>
      </c>
      <c r="G6" s="11" t="s">
        <v>53</v>
      </c>
      <c r="H6" s="11" t="s">
        <v>49</v>
      </c>
      <c r="I6" s="11" t="s">
        <v>140</v>
      </c>
      <c r="J6" s="11" t="s">
        <v>141</v>
      </c>
      <c r="K6" s="11" t="s">
        <v>142</v>
      </c>
      <c r="L6" s="11" t="s">
        <v>143</v>
      </c>
      <c r="M6" s="209" t="s">
        <v>156</v>
      </c>
      <c r="N6" s="209" t="s">
        <v>154</v>
      </c>
      <c r="O6" s="212" t="s">
        <v>128</v>
      </c>
    </row>
    <row r="7" spans="1:15" ht="14.25">
      <c r="A7" s="236" t="s">
        <v>334</v>
      </c>
    </row>
    <row r="8" spans="1:15">
      <c r="A8" s="60" t="s">
        <v>171</v>
      </c>
      <c r="O8" s="69"/>
    </row>
    <row r="9" spans="1:15" ht="12.75" customHeight="1">
      <c r="A9" s="259" t="s">
        <v>172</v>
      </c>
      <c r="B9" s="388">
        <v>3195</v>
      </c>
      <c r="C9" s="388">
        <v>5444</v>
      </c>
      <c r="D9" s="388">
        <v>9488</v>
      </c>
      <c r="E9" s="388">
        <v>9272</v>
      </c>
      <c r="F9" s="388">
        <v>693</v>
      </c>
      <c r="G9" s="388">
        <v>65</v>
      </c>
      <c r="H9" s="388">
        <v>22</v>
      </c>
      <c r="I9" s="398">
        <v>1</v>
      </c>
      <c r="J9" s="398" t="s">
        <v>147</v>
      </c>
      <c r="K9" s="398" t="s">
        <v>147</v>
      </c>
      <c r="L9" s="398" t="s">
        <v>147</v>
      </c>
      <c r="M9" s="399">
        <v>28179</v>
      </c>
      <c r="N9" s="399">
        <v>1</v>
      </c>
      <c r="O9" s="400">
        <v>28180</v>
      </c>
    </row>
    <row r="10" spans="1:15">
      <c r="A10" s="89" t="s">
        <v>184</v>
      </c>
      <c r="B10" s="389">
        <v>6</v>
      </c>
      <c r="C10" s="389">
        <v>45</v>
      </c>
      <c r="D10" s="389">
        <v>363</v>
      </c>
      <c r="E10" s="389">
        <v>2178</v>
      </c>
      <c r="F10" s="389">
        <v>1570</v>
      </c>
      <c r="G10" s="389">
        <v>896</v>
      </c>
      <c r="H10" s="389">
        <v>1162</v>
      </c>
      <c r="I10" s="401">
        <v>545</v>
      </c>
      <c r="J10" s="401">
        <v>339</v>
      </c>
      <c r="K10" s="401">
        <v>88</v>
      </c>
      <c r="L10" s="401">
        <v>42</v>
      </c>
      <c r="M10" s="340">
        <v>6220</v>
      </c>
      <c r="N10" s="340">
        <v>1014</v>
      </c>
      <c r="O10" s="339">
        <v>7234</v>
      </c>
    </row>
    <row r="11" spans="1:15">
      <c r="A11" s="768" t="s">
        <v>262</v>
      </c>
      <c r="B11" s="769">
        <f>SUM(B9:B10)</f>
        <v>3201</v>
      </c>
      <c r="C11" s="769">
        <f t="shared" ref="C11:O11" si="0">SUM(C9:C10)</f>
        <v>5489</v>
      </c>
      <c r="D11" s="769">
        <f t="shared" si="0"/>
        <v>9851</v>
      </c>
      <c r="E11" s="769">
        <f t="shared" si="0"/>
        <v>11450</v>
      </c>
      <c r="F11" s="769">
        <f t="shared" si="0"/>
        <v>2263</v>
      </c>
      <c r="G11" s="769">
        <f t="shared" si="0"/>
        <v>961</v>
      </c>
      <c r="H11" s="769">
        <f t="shared" si="0"/>
        <v>1184</v>
      </c>
      <c r="I11" s="769">
        <f t="shared" si="0"/>
        <v>546</v>
      </c>
      <c r="J11" s="769">
        <f t="shared" si="0"/>
        <v>339</v>
      </c>
      <c r="K11" s="769">
        <f t="shared" si="0"/>
        <v>88</v>
      </c>
      <c r="L11" s="769">
        <f t="shared" si="0"/>
        <v>42</v>
      </c>
      <c r="M11" s="770">
        <f t="shared" si="0"/>
        <v>34399</v>
      </c>
      <c r="N11" s="770">
        <f t="shared" si="0"/>
        <v>1015</v>
      </c>
      <c r="O11" s="771">
        <f t="shared" si="0"/>
        <v>35414</v>
      </c>
    </row>
    <row r="12" spans="1:15">
      <c r="A12" s="69" t="s">
        <v>181</v>
      </c>
      <c r="B12" s="390"/>
      <c r="C12" s="390"/>
      <c r="D12" s="390"/>
      <c r="E12" s="390"/>
      <c r="F12" s="390"/>
      <c r="G12" s="390"/>
      <c r="H12" s="390"/>
      <c r="I12" s="390"/>
      <c r="J12" s="390"/>
      <c r="K12" s="390"/>
      <c r="L12" s="390"/>
      <c r="M12" s="344"/>
      <c r="N12" s="344"/>
      <c r="O12" s="345"/>
    </row>
    <row r="13" spans="1:15">
      <c r="A13" s="208" t="s">
        <v>173</v>
      </c>
      <c r="B13" s="391">
        <v>3</v>
      </c>
      <c r="C13" s="391">
        <v>17</v>
      </c>
      <c r="D13" s="391">
        <v>139</v>
      </c>
      <c r="E13" s="391">
        <v>578</v>
      </c>
      <c r="F13" s="391">
        <v>658</v>
      </c>
      <c r="G13" s="391">
        <v>361</v>
      </c>
      <c r="H13" s="391">
        <v>21</v>
      </c>
      <c r="I13" s="346" t="s">
        <v>110</v>
      </c>
      <c r="J13" s="346" t="s">
        <v>110</v>
      </c>
      <c r="K13" s="346" t="s">
        <v>110</v>
      </c>
      <c r="L13" s="346" t="s">
        <v>110</v>
      </c>
      <c r="M13" s="338">
        <v>1777</v>
      </c>
      <c r="N13" s="338" t="s">
        <v>110</v>
      </c>
      <c r="O13" s="338">
        <v>1777</v>
      </c>
    </row>
    <row r="14" spans="1:15">
      <c r="A14" s="69" t="s">
        <v>174</v>
      </c>
      <c r="B14" s="390">
        <v>1</v>
      </c>
      <c r="C14" s="390">
        <v>17</v>
      </c>
      <c r="D14" s="390">
        <v>99</v>
      </c>
      <c r="E14" s="390">
        <v>381</v>
      </c>
      <c r="F14" s="390">
        <v>181</v>
      </c>
      <c r="G14" s="390">
        <v>113</v>
      </c>
      <c r="H14" s="390">
        <v>404</v>
      </c>
      <c r="I14" s="390">
        <v>7</v>
      </c>
      <c r="J14" s="347" t="s">
        <v>110</v>
      </c>
      <c r="K14" s="347" t="s">
        <v>110</v>
      </c>
      <c r="L14" s="347" t="s">
        <v>110</v>
      </c>
      <c r="M14" s="344">
        <v>1196</v>
      </c>
      <c r="N14" s="344">
        <v>7</v>
      </c>
      <c r="O14" s="345">
        <v>1203</v>
      </c>
    </row>
    <row r="15" spans="1:15">
      <c r="A15" s="221" t="s">
        <v>175</v>
      </c>
      <c r="B15" s="392" t="s">
        <v>110</v>
      </c>
      <c r="C15" s="392">
        <v>6</v>
      </c>
      <c r="D15" s="392">
        <v>56</v>
      </c>
      <c r="E15" s="392">
        <v>335</v>
      </c>
      <c r="F15" s="392">
        <v>120</v>
      </c>
      <c r="G15" s="392">
        <v>56</v>
      </c>
      <c r="H15" s="392">
        <v>116</v>
      </c>
      <c r="I15" s="392">
        <v>126</v>
      </c>
      <c r="J15" s="392">
        <v>1</v>
      </c>
      <c r="K15" s="349" t="s">
        <v>110</v>
      </c>
      <c r="L15" s="346" t="s">
        <v>110</v>
      </c>
      <c r="M15" s="350">
        <v>689</v>
      </c>
      <c r="N15" s="350">
        <v>127</v>
      </c>
      <c r="O15" s="351">
        <v>816</v>
      </c>
    </row>
    <row r="16" spans="1:15" ht="12.75" customHeight="1">
      <c r="A16" s="69" t="s">
        <v>176</v>
      </c>
      <c r="B16" s="393">
        <v>1</v>
      </c>
      <c r="C16" s="376">
        <v>3</v>
      </c>
      <c r="D16" s="376">
        <v>36</v>
      </c>
      <c r="E16" s="376">
        <v>334</v>
      </c>
      <c r="F16" s="376">
        <v>175</v>
      </c>
      <c r="G16" s="376">
        <v>82</v>
      </c>
      <c r="H16" s="376">
        <v>71</v>
      </c>
      <c r="I16" s="376">
        <v>79</v>
      </c>
      <c r="J16" s="376">
        <v>61</v>
      </c>
      <c r="K16" s="393" t="s">
        <v>110</v>
      </c>
      <c r="L16" s="393" t="s">
        <v>110</v>
      </c>
      <c r="M16" s="375">
        <v>702</v>
      </c>
      <c r="N16" s="375">
        <v>140</v>
      </c>
      <c r="O16" s="375">
        <v>842</v>
      </c>
    </row>
    <row r="17" spans="1:21">
      <c r="A17" s="208" t="s">
        <v>177</v>
      </c>
      <c r="B17" s="346" t="s">
        <v>110</v>
      </c>
      <c r="C17" s="346" t="s">
        <v>110</v>
      </c>
      <c r="D17" s="391">
        <v>8</v>
      </c>
      <c r="E17" s="391">
        <v>178</v>
      </c>
      <c r="F17" s="391">
        <v>105</v>
      </c>
      <c r="G17" s="391">
        <v>62</v>
      </c>
      <c r="H17" s="391">
        <v>100</v>
      </c>
      <c r="I17" s="391">
        <v>37</v>
      </c>
      <c r="J17" s="391">
        <v>40</v>
      </c>
      <c r="K17" s="391">
        <v>25</v>
      </c>
      <c r="L17" s="346" t="s">
        <v>110</v>
      </c>
      <c r="M17" s="338">
        <v>453</v>
      </c>
      <c r="N17" s="338">
        <v>102</v>
      </c>
      <c r="O17" s="337">
        <v>555</v>
      </c>
    </row>
    <row r="18" spans="1:21">
      <c r="A18" s="69" t="s">
        <v>178</v>
      </c>
      <c r="B18" s="347" t="s">
        <v>110</v>
      </c>
      <c r="C18" s="347" t="s">
        <v>110</v>
      </c>
      <c r="D18" s="390">
        <v>9</v>
      </c>
      <c r="E18" s="390">
        <v>107</v>
      </c>
      <c r="F18" s="390">
        <v>82</v>
      </c>
      <c r="G18" s="390">
        <v>46</v>
      </c>
      <c r="H18" s="390">
        <v>88</v>
      </c>
      <c r="I18" s="390">
        <v>42</v>
      </c>
      <c r="J18" s="390">
        <v>19</v>
      </c>
      <c r="K18" s="390">
        <v>14</v>
      </c>
      <c r="L18" s="390">
        <v>10</v>
      </c>
      <c r="M18" s="344">
        <v>332</v>
      </c>
      <c r="N18" s="344">
        <v>85</v>
      </c>
      <c r="O18" s="345">
        <v>417</v>
      </c>
    </row>
    <row r="19" spans="1:21">
      <c r="A19" s="223" t="s">
        <v>179</v>
      </c>
      <c r="B19" s="346" t="s">
        <v>110</v>
      </c>
      <c r="C19" s="402">
        <v>1</v>
      </c>
      <c r="D19" s="402">
        <v>14</v>
      </c>
      <c r="E19" s="402">
        <v>231</v>
      </c>
      <c r="F19" s="402">
        <v>217</v>
      </c>
      <c r="G19" s="402">
        <v>146</v>
      </c>
      <c r="H19" s="402">
        <v>293</v>
      </c>
      <c r="I19" s="402">
        <v>176</v>
      </c>
      <c r="J19" s="402">
        <v>94</v>
      </c>
      <c r="K19" s="402">
        <v>13</v>
      </c>
      <c r="L19" s="403">
        <v>27</v>
      </c>
      <c r="M19" s="404">
        <v>902</v>
      </c>
      <c r="N19" s="404">
        <v>310</v>
      </c>
      <c r="O19" s="405">
        <v>1212</v>
      </c>
    </row>
    <row r="20" spans="1:21">
      <c r="A20" s="219" t="s">
        <v>180</v>
      </c>
      <c r="B20" s="395">
        <v>1</v>
      </c>
      <c r="C20" s="395">
        <v>1</v>
      </c>
      <c r="D20" s="395">
        <v>2</v>
      </c>
      <c r="E20" s="395">
        <v>34</v>
      </c>
      <c r="F20" s="395">
        <v>32</v>
      </c>
      <c r="G20" s="395">
        <v>30</v>
      </c>
      <c r="H20" s="395">
        <v>69</v>
      </c>
      <c r="I20" s="395">
        <v>78</v>
      </c>
      <c r="J20" s="395">
        <v>124</v>
      </c>
      <c r="K20" s="395">
        <v>36</v>
      </c>
      <c r="L20" s="395">
        <v>5</v>
      </c>
      <c r="M20" s="406">
        <v>169</v>
      </c>
      <c r="N20" s="406">
        <v>243</v>
      </c>
      <c r="O20" s="407">
        <v>412</v>
      </c>
    </row>
    <row r="21" spans="1:21">
      <c r="A21" s="262" t="s">
        <v>261</v>
      </c>
      <c r="B21" s="772">
        <f>SUM(B13:B20)</f>
        <v>6</v>
      </c>
      <c r="C21" s="772">
        <f t="shared" ref="C21:O21" si="1">SUM(C13:C20)</f>
        <v>45</v>
      </c>
      <c r="D21" s="772">
        <f t="shared" si="1"/>
        <v>363</v>
      </c>
      <c r="E21" s="772">
        <f t="shared" si="1"/>
        <v>2178</v>
      </c>
      <c r="F21" s="772">
        <f t="shared" si="1"/>
        <v>1570</v>
      </c>
      <c r="G21" s="385">
        <f t="shared" si="1"/>
        <v>896</v>
      </c>
      <c r="H21" s="772">
        <f t="shared" si="1"/>
        <v>1162</v>
      </c>
      <c r="I21" s="772">
        <f t="shared" si="1"/>
        <v>545</v>
      </c>
      <c r="J21" s="772">
        <f t="shared" si="1"/>
        <v>339</v>
      </c>
      <c r="K21" s="772">
        <f t="shared" si="1"/>
        <v>88</v>
      </c>
      <c r="L21" s="773">
        <f t="shared" si="1"/>
        <v>42</v>
      </c>
      <c r="M21" s="774">
        <f t="shared" si="1"/>
        <v>6220</v>
      </c>
      <c r="N21" s="774">
        <f t="shared" si="1"/>
        <v>1014</v>
      </c>
      <c r="O21" s="775">
        <f t="shared" si="1"/>
        <v>7234</v>
      </c>
    </row>
    <row r="22" spans="1:21">
      <c r="A22" s="222" t="s">
        <v>340</v>
      </c>
      <c r="B22" s="354"/>
      <c r="C22" s="354"/>
      <c r="D22" s="354"/>
      <c r="E22" s="354"/>
      <c r="F22" s="354"/>
      <c r="G22" s="354"/>
      <c r="H22" s="354"/>
      <c r="I22" s="354"/>
      <c r="J22" s="354"/>
      <c r="K22" s="354"/>
      <c r="L22" s="354"/>
      <c r="M22" s="355"/>
      <c r="N22" s="355"/>
      <c r="O22" s="356"/>
    </row>
    <row r="23" spans="1:21" s="194" customFormat="1">
      <c r="A23" s="586" t="s">
        <v>172</v>
      </c>
      <c r="B23" s="776">
        <f>B9/B$11</f>
        <v>0.99812558575445176</v>
      </c>
      <c r="C23" s="776">
        <f t="shared" ref="C23:O23" si="2">C9/C$11</f>
        <v>0.99180178538895969</v>
      </c>
      <c r="D23" s="776">
        <f t="shared" si="2"/>
        <v>0.9631509491422191</v>
      </c>
      <c r="E23" s="776">
        <f t="shared" si="2"/>
        <v>0.80978165938864632</v>
      </c>
      <c r="F23" s="776">
        <f t="shared" si="2"/>
        <v>0.30623066725585507</v>
      </c>
      <c r="G23" s="776">
        <f t="shared" si="2"/>
        <v>6.763787721123829E-2</v>
      </c>
      <c r="H23" s="776">
        <f t="shared" si="2"/>
        <v>1.8581081081081082E-2</v>
      </c>
      <c r="I23" s="777">
        <f t="shared" si="2"/>
        <v>1.8315018315018315E-3</v>
      </c>
      <c r="J23" s="841" t="s">
        <v>110</v>
      </c>
      <c r="K23" s="841" t="s">
        <v>110</v>
      </c>
      <c r="L23" s="841" t="s">
        <v>110</v>
      </c>
      <c r="M23" s="778">
        <f t="shared" si="2"/>
        <v>0.81918079013924827</v>
      </c>
      <c r="N23" s="778">
        <f t="shared" si="2"/>
        <v>9.8522167487684722E-4</v>
      </c>
      <c r="O23" s="779">
        <f t="shared" si="2"/>
        <v>0.79573050206133167</v>
      </c>
      <c r="P23"/>
      <c r="Q23"/>
      <c r="R23"/>
      <c r="S23"/>
      <c r="T23"/>
      <c r="U23"/>
    </row>
    <row r="24" spans="1:21">
      <c r="A24" s="225" t="s">
        <v>184</v>
      </c>
      <c r="B24" s="361">
        <f t="shared" ref="B24:O24" si="3">B10/B$11</f>
        <v>1.8744142455482662E-3</v>
      </c>
      <c r="C24" s="361">
        <f t="shared" si="3"/>
        <v>8.1982146110402623E-3</v>
      </c>
      <c r="D24" s="361">
        <f t="shared" si="3"/>
        <v>3.6849050857780938E-2</v>
      </c>
      <c r="E24" s="361">
        <f t="shared" si="3"/>
        <v>0.1902183406113537</v>
      </c>
      <c r="F24" s="361">
        <f t="shared" si="3"/>
        <v>0.69376933274414498</v>
      </c>
      <c r="G24" s="361">
        <f t="shared" si="3"/>
        <v>0.93236212278876174</v>
      </c>
      <c r="H24" s="361">
        <f t="shared" si="3"/>
        <v>0.98141891891891897</v>
      </c>
      <c r="I24" s="412">
        <f t="shared" si="3"/>
        <v>0.99816849816849818</v>
      </c>
      <c r="J24" s="412">
        <f t="shared" si="3"/>
        <v>1</v>
      </c>
      <c r="K24" s="412">
        <f t="shared" si="3"/>
        <v>1</v>
      </c>
      <c r="L24" s="412">
        <f t="shared" si="3"/>
        <v>1</v>
      </c>
      <c r="M24" s="362">
        <f t="shared" si="3"/>
        <v>0.18081920986075176</v>
      </c>
      <c r="N24" s="362">
        <f t="shared" si="3"/>
        <v>0.9990147783251232</v>
      </c>
      <c r="O24" s="363">
        <f t="shared" si="3"/>
        <v>0.20426949793866833</v>
      </c>
    </row>
    <row r="25" spans="1:21">
      <c r="A25" s="262" t="s">
        <v>551</v>
      </c>
      <c r="B25" s="371">
        <f t="shared" ref="B25:O25" si="4">B11/B$11</f>
        <v>1</v>
      </c>
      <c r="C25" s="371">
        <f t="shared" si="4"/>
        <v>1</v>
      </c>
      <c r="D25" s="371">
        <f t="shared" si="4"/>
        <v>1</v>
      </c>
      <c r="E25" s="371">
        <f t="shared" si="4"/>
        <v>1</v>
      </c>
      <c r="F25" s="371">
        <f t="shared" si="4"/>
        <v>1</v>
      </c>
      <c r="G25" s="371">
        <f t="shared" si="4"/>
        <v>1</v>
      </c>
      <c r="H25" s="371">
        <f t="shared" si="4"/>
        <v>1</v>
      </c>
      <c r="I25" s="371">
        <f t="shared" si="4"/>
        <v>1</v>
      </c>
      <c r="J25" s="371">
        <f t="shared" si="4"/>
        <v>1</v>
      </c>
      <c r="K25" s="371">
        <f t="shared" si="4"/>
        <v>1</v>
      </c>
      <c r="L25" s="371">
        <f t="shared" si="4"/>
        <v>1</v>
      </c>
      <c r="M25" s="378">
        <f t="shared" si="4"/>
        <v>1</v>
      </c>
      <c r="N25" s="378">
        <f t="shared" si="4"/>
        <v>1</v>
      </c>
      <c r="O25" s="413">
        <f t="shared" si="4"/>
        <v>1</v>
      </c>
    </row>
    <row r="26" spans="1:21">
      <c r="A26" s="69" t="s">
        <v>181</v>
      </c>
      <c r="B26" s="372"/>
      <c r="C26" s="372"/>
      <c r="D26" s="372"/>
      <c r="E26" s="372"/>
      <c r="F26" s="372"/>
      <c r="G26" s="372"/>
      <c r="H26" s="372"/>
      <c r="I26" s="372"/>
      <c r="J26" s="372"/>
      <c r="K26" s="372"/>
      <c r="L26" s="372"/>
      <c r="M26" s="380"/>
      <c r="N26" s="380"/>
      <c r="O26" s="381"/>
    </row>
    <row r="27" spans="1:21">
      <c r="A27" s="221" t="s">
        <v>173</v>
      </c>
      <c r="B27" s="358">
        <f>B13/B$21</f>
        <v>0.5</v>
      </c>
      <c r="C27" s="358">
        <f t="shared" ref="C27:O27" si="5">C13/C$21</f>
        <v>0.37777777777777777</v>
      </c>
      <c r="D27" s="358">
        <f t="shared" si="5"/>
        <v>0.38292011019283745</v>
      </c>
      <c r="E27" s="358">
        <f t="shared" si="5"/>
        <v>0.26538108356290174</v>
      </c>
      <c r="F27" s="358">
        <f t="shared" si="5"/>
        <v>0.41910828025477709</v>
      </c>
      <c r="G27" s="358">
        <f t="shared" si="5"/>
        <v>0.4029017857142857</v>
      </c>
      <c r="H27" s="358">
        <f t="shared" si="5"/>
        <v>1.8072289156626505E-2</v>
      </c>
      <c r="I27" s="358" t="s">
        <v>110</v>
      </c>
      <c r="J27" s="358" t="s">
        <v>110</v>
      </c>
      <c r="K27" s="358" t="s">
        <v>110</v>
      </c>
      <c r="L27" s="358" t="s">
        <v>110</v>
      </c>
      <c r="M27" s="364">
        <f t="shared" si="5"/>
        <v>0.28569131832797429</v>
      </c>
      <c r="N27" s="364" t="s">
        <v>110</v>
      </c>
      <c r="O27" s="365">
        <f t="shared" si="5"/>
        <v>0.2456455626209566</v>
      </c>
    </row>
    <row r="28" spans="1:21">
      <c r="A28" s="69" t="s">
        <v>174</v>
      </c>
      <c r="B28" s="372">
        <f t="shared" ref="B28:O28" si="6">B14/B$21</f>
        <v>0.16666666666666666</v>
      </c>
      <c r="C28" s="372">
        <f t="shared" si="6"/>
        <v>0.37777777777777777</v>
      </c>
      <c r="D28" s="372">
        <f t="shared" si="6"/>
        <v>0.27272727272727271</v>
      </c>
      <c r="E28" s="372">
        <f t="shared" si="6"/>
        <v>0.17493112947658401</v>
      </c>
      <c r="F28" s="372">
        <f t="shared" si="6"/>
        <v>0.11528662420382166</v>
      </c>
      <c r="G28" s="372">
        <f t="shared" si="6"/>
        <v>0.12611607142857142</v>
      </c>
      <c r="H28" s="372">
        <f t="shared" si="6"/>
        <v>0.34767641996557658</v>
      </c>
      <c r="I28" s="372">
        <f t="shared" si="6"/>
        <v>1.2844036697247707E-2</v>
      </c>
      <c r="J28" s="372" t="s">
        <v>110</v>
      </c>
      <c r="K28" s="372" t="s">
        <v>110</v>
      </c>
      <c r="L28" s="372" t="s">
        <v>110</v>
      </c>
      <c r="M28" s="380">
        <f t="shared" si="6"/>
        <v>0.19228295819935692</v>
      </c>
      <c r="N28" s="380">
        <f t="shared" si="6"/>
        <v>6.9033530571992107E-3</v>
      </c>
      <c r="O28" s="381">
        <f t="shared" si="6"/>
        <v>0.16629803704727675</v>
      </c>
    </row>
    <row r="29" spans="1:21">
      <c r="A29" s="221" t="s">
        <v>175</v>
      </c>
      <c r="B29" s="838" t="s">
        <v>110</v>
      </c>
      <c r="C29" s="358">
        <f t="shared" ref="C29:O29" si="7">C15/C$21</f>
        <v>0.13333333333333333</v>
      </c>
      <c r="D29" s="358">
        <f t="shared" si="7"/>
        <v>0.15426997245179064</v>
      </c>
      <c r="E29" s="358">
        <f t="shared" si="7"/>
        <v>0.15381083562901746</v>
      </c>
      <c r="F29" s="358">
        <f t="shared" si="7"/>
        <v>7.6433121019108277E-2</v>
      </c>
      <c r="G29" s="358">
        <f t="shared" si="7"/>
        <v>6.25E-2</v>
      </c>
      <c r="H29" s="358">
        <f t="shared" si="7"/>
        <v>9.9827882960413075E-2</v>
      </c>
      <c r="I29" s="358">
        <f t="shared" si="7"/>
        <v>0.23119266055045873</v>
      </c>
      <c r="J29" s="358">
        <f t="shared" si="7"/>
        <v>2.9498525073746312E-3</v>
      </c>
      <c r="K29" s="358" t="s">
        <v>110</v>
      </c>
      <c r="L29" s="358" t="s">
        <v>110</v>
      </c>
      <c r="M29" s="364">
        <f t="shared" si="7"/>
        <v>0.11077170418006431</v>
      </c>
      <c r="N29" s="364">
        <f t="shared" si="7"/>
        <v>0.1252465483234714</v>
      </c>
      <c r="O29" s="365">
        <f t="shared" si="7"/>
        <v>0.1128006635333149</v>
      </c>
    </row>
    <row r="30" spans="1:21">
      <c r="A30" s="69" t="s">
        <v>176</v>
      </c>
      <c r="B30" s="372">
        <f t="shared" ref="B30:O30" si="8">B16/B$21</f>
        <v>0.16666666666666666</v>
      </c>
      <c r="C30" s="372">
        <f t="shared" si="8"/>
        <v>6.6666666666666666E-2</v>
      </c>
      <c r="D30" s="372">
        <f t="shared" si="8"/>
        <v>9.9173553719008267E-2</v>
      </c>
      <c r="E30" s="372">
        <f t="shared" si="8"/>
        <v>0.15335169880624427</v>
      </c>
      <c r="F30" s="372">
        <f t="shared" si="8"/>
        <v>0.11146496815286625</v>
      </c>
      <c r="G30" s="372">
        <f t="shared" si="8"/>
        <v>9.1517857142857137E-2</v>
      </c>
      <c r="H30" s="372">
        <f t="shared" si="8"/>
        <v>6.1101549053356283E-2</v>
      </c>
      <c r="I30" s="372">
        <f t="shared" si="8"/>
        <v>0.14495412844036698</v>
      </c>
      <c r="J30" s="372">
        <f t="shared" si="8"/>
        <v>0.17994100294985252</v>
      </c>
      <c r="K30" s="372" t="s">
        <v>110</v>
      </c>
      <c r="L30" s="372" t="s">
        <v>110</v>
      </c>
      <c r="M30" s="380">
        <f t="shared" si="8"/>
        <v>0.11286173633440515</v>
      </c>
      <c r="N30" s="380">
        <f t="shared" si="8"/>
        <v>0.13806706114398423</v>
      </c>
      <c r="O30" s="381">
        <f t="shared" si="8"/>
        <v>0.1163948023223666</v>
      </c>
    </row>
    <row r="31" spans="1:21">
      <c r="A31" s="208" t="s">
        <v>177</v>
      </c>
      <c r="B31" s="358" t="s">
        <v>110</v>
      </c>
      <c r="C31" s="358" t="s">
        <v>110</v>
      </c>
      <c r="D31" s="358">
        <f t="shared" ref="D31:O31" si="9">D17/D$21</f>
        <v>2.2038567493112948E-2</v>
      </c>
      <c r="E31" s="358">
        <f t="shared" si="9"/>
        <v>8.1726354453627179E-2</v>
      </c>
      <c r="F31" s="358">
        <f t="shared" si="9"/>
        <v>6.6878980891719744E-2</v>
      </c>
      <c r="G31" s="358">
        <f t="shared" si="9"/>
        <v>6.9196428571428575E-2</v>
      </c>
      <c r="H31" s="358">
        <f t="shared" si="9"/>
        <v>8.6058519793459548E-2</v>
      </c>
      <c r="I31" s="358">
        <f t="shared" si="9"/>
        <v>6.7889908256880738E-2</v>
      </c>
      <c r="J31" s="358">
        <f t="shared" si="9"/>
        <v>0.11799410029498525</v>
      </c>
      <c r="K31" s="358">
        <f t="shared" si="9"/>
        <v>0.28409090909090912</v>
      </c>
      <c r="L31" s="358" t="s">
        <v>110</v>
      </c>
      <c r="M31" s="364">
        <f t="shared" si="9"/>
        <v>7.2829581993569134E-2</v>
      </c>
      <c r="N31" s="364">
        <f t="shared" si="9"/>
        <v>0.10059171597633136</v>
      </c>
      <c r="O31" s="365">
        <f t="shared" si="9"/>
        <v>7.6721039535526683E-2</v>
      </c>
    </row>
    <row r="32" spans="1:21">
      <c r="A32" s="69" t="s">
        <v>178</v>
      </c>
      <c r="B32" s="372" t="s">
        <v>110</v>
      </c>
      <c r="C32" s="372" t="s">
        <v>110</v>
      </c>
      <c r="D32" s="372">
        <f t="shared" ref="D32:O32" si="10">D18/D$21</f>
        <v>2.4793388429752067E-2</v>
      </c>
      <c r="E32" s="372">
        <f t="shared" si="10"/>
        <v>4.9127640036730945E-2</v>
      </c>
      <c r="F32" s="372">
        <f t="shared" si="10"/>
        <v>5.2229299363057327E-2</v>
      </c>
      <c r="G32" s="372">
        <f t="shared" si="10"/>
        <v>5.1339285714285712E-2</v>
      </c>
      <c r="H32" s="372">
        <f t="shared" si="10"/>
        <v>7.5731497418244406E-2</v>
      </c>
      <c r="I32" s="372">
        <f t="shared" si="10"/>
        <v>7.7064220183486243E-2</v>
      </c>
      <c r="J32" s="372">
        <f t="shared" si="10"/>
        <v>5.6047197640117993E-2</v>
      </c>
      <c r="K32" s="372">
        <f t="shared" si="10"/>
        <v>0.15909090909090909</v>
      </c>
      <c r="L32" s="372">
        <f t="shared" si="10"/>
        <v>0.23809523809523808</v>
      </c>
      <c r="M32" s="380">
        <f t="shared" si="10"/>
        <v>5.337620578778135E-2</v>
      </c>
      <c r="N32" s="380">
        <f t="shared" si="10"/>
        <v>8.3826429980276132E-2</v>
      </c>
      <c r="O32" s="381">
        <f t="shared" si="10"/>
        <v>5.7644456732098427E-2</v>
      </c>
    </row>
    <row r="33" spans="1:16">
      <c r="A33" s="223" t="s">
        <v>179</v>
      </c>
      <c r="B33" s="358" t="s">
        <v>110</v>
      </c>
      <c r="C33" s="358">
        <f t="shared" ref="C33:O33" si="11">C19/C$21</f>
        <v>2.2222222222222223E-2</v>
      </c>
      <c r="D33" s="358">
        <f t="shared" si="11"/>
        <v>3.8567493112947659E-2</v>
      </c>
      <c r="E33" s="358">
        <f t="shared" si="11"/>
        <v>0.10606060606060606</v>
      </c>
      <c r="F33" s="358">
        <f t="shared" si="11"/>
        <v>0.13821656050955414</v>
      </c>
      <c r="G33" s="358">
        <f t="shared" si="11"/>
        <v>0.16294642857142858</v>
      </c>
      <c r="H33" s="358">
        <f t="shared" si="11"/>
        <v>0.25215146299483648</v>
      </c>
      <c r="I33" s="358">
        <f t="shared" si="11"/>
        <v>0.32293577981651378</v>
      </c>
      <c r="J33" s="358">
        <f t="shared" si="11"/>
        <v>0.27728613569321536</v>
      </c>
      <c r="K33" s="358">
        <f t="shared" si="11"/>
        <v>0.14772727272727273</v>
      </c>
      <c r="L33" s="358">
        <f t="shared" si="11"/>
        <v>0.6428571428571429</v>
      </c>
      <c r="M33" s="364">
        <f t="shared" si="11"/>
        <v>0.14501607717041801</v>
      </c>
      <c r="N33" s="364">
        <f t="shared" si="11"/>
        <v>0.3057199211045365</v>
      </c>
      <c r="O33" s="365">
        <f t="shared" si="11"/>
        <v>0.16754216201271771</v>
      </c>
    </row>
    <row r="34" spans="1:16">
      <c r="A34" s="219" t="s">
        <v>180</v>
      </c>
      <c r="B34" s="372">
        <f t="shared" ref="B34:O34" si="12">B20/B$21</f>
        <v>0.16666666666666666</v>
      </c>
      <c r="C34" s="372">
        <f t="shared" si="12"/>
        <v>2.2222222222222223E-2</v>
      </c>
      <c r="D34" s="372">
        <f t="shared" si="12"/>
        <v>5.5096418732782371E-3</v>
      </c>
      <c r="E34" s="372">
        <f t="shared" si="12"/>
        <v>1.5610651974288337E-2</v>
      </c>
      <c r="F34" s="372">
        <f t="shared" si="12"/>
        <v>2.038216560509554E-2</v>
      </c>
      <c r="G34" s="372">
        <f t="shared" si="12"/>
        <v>3.3482142857142856E-2</v>
      </c>
      <c r="H34" s="372">
        <f t="shared" si="12"/>
        <v>5.938037865748709E-2</v>
      </c>
      <c r="I34" s="372">
        <f t="shared" si="12"/>
        <v>0.14311926605504588</v>
      </c>
      <c r="J34" s="372">
        <f t="shared" si="12"/>
        <v>0.36578171091445427</v>
      </c>
      <c r="K34" s="372">
        <f t="shared" si="12"/>
        <v>0.40909090909090912</v>
      </c>
      <c r="L34" s="372">
        <f t="shared" si="12"/>
        <v>0.11904761904761904</v>
      </c>
      <c r="M34" s="380">
        <f t="shared" si="12"/>
        <v>2.7170418006430868E-2</v>
      </c>
      <c r="N34" s="380">
        <f t="shared" si="12"/>
        <v>0.23964497041420119</v>
      </c>
      <c r="O34" s="381">
        <f t="shared" si="12"/>
        <v>5.6953276195742329E-2</v>
      </c>
    </row>
    <row r="35" spans="1:16">
      <c r="A35" s="264" t="s">
        <v>552</v>
      </c>
      <c r="B35" s="373">
        <f t="shared" ref="B35:O35" si="13">B21/B$21</f>
        <v>1</v>
      </c>
      <c r="C35" s="373">
        <f t="shared" si="13"/>
        <v>1</v>
      </c>
      <c r="D35" s="373">
        <f t="shared" si="13"/>
        <v>1</v>
      </c>
      <c r="E35" s="373">
        <f t="shared" si="13"/>
        <v>1</v>
      </c>
      <c r="F35" s="373">
        <f t="shared" si="13"/>
        <v>1</v>
      </c>
      <c r="G35" s="373">
        <f t="shared" si="13"/>
        <v>1</v>
      </c>
      <c r="H35" s="373">
        <f t="shared" si="13"/>
        <v>1</v>
      </c>
      <c r="I35" s="373">
        <f t="shared" si="13"/>
        <v>1</v>
      </c>
      <c r="J35" s="373">
        <f t="shared" si="13"/>
        <v>1</v>
      </c>
      <c r="K35" s="373">
        <f t="shared" si="13"/>
        <v>1</v>
      </c>
      <c r="L35" s="382">
        <f t="shared" si="13"/>
        <v>1</v>
      </c>
      <c r="M35" s="383">
        <f t="shared" si="13"/>
        <v>1</v>
      </c>
      <c r="N35" s="383">
        <f t="shared" si="13"/>
        <v>1</v>
      </c>
      <c r="O35" s="414">
        <f t="shared" si="13"/>
        <v>1</v>
      </c>
    </row>
    <row r="36" spans="1:16" s="17" customFormat="1">
      <c r="A36" s="195" t="s">
        <v>335</v>
      </c>
      <c r="B36"/>
      <c r="C36"/>
      <c r="D36"/>
      <c r="E36"/>
      <c r="F36"/>
      <c r="G36"/>
      <c r="H36"/>
      <c r="I36"/>
      <c r="J36"/>
      <c r="K36"/>
      <c r="L36"/>
      <c r="M36"/>
      <c r="N36"/>
      <c r="O36"/>
    </row>
    <row r="37" spans="1:16" s="17" customFormat="1">
      <c r="A37" s="9" t="s">
        <v>716</v>
      </c>
      <c r="B37"/>
      <c r="C37"/>
      <c r="D37"/>
      <c r="E37"/>
      <c r="F37"/>
      <c r="G37"/>
      <c r="H37"/>
      <c r="I37"/>
      <c r="J37"/>
      <c r="K37"/>
      <c r="L37"/>
      <c r="M37"/>
      <c r="N37"/>
      <c r="O37"/>
    </row>
    <row r="38" spans="1:16">
      <c r="A38" s="195" t="s">
        <v>949</v>
      </c>
      <c r="B38" s="235"/>
      <c r="C38" s="235"/>
      <c r="D38" s="235"/>
      <c r="E38" s="17"/>
      <c r="F38" s="17"/>
      <c r="G38" s="187"/>
      <c r="H38" s="17"/>
      <c r="I38" s="17"/>
      <c r="J38" s="187"/>
      <c r="K38" s="17"/>
      <c r="L38" s="17"/>
      <c r="M38" s="17"/>
      <c r="N38" s="17"/>
      <c r="O38" s="17"/>
      <c r="P38" s="60"/>
    </row>
    <row r="39" spans="1:16" ht="12.75" customHeight="1"/>
    <row r="40" spans="1:16" ht="18">
      <c r="A40" s="10" t="s">
        <v>950</v>
      </c>
    </row>
    <row r="41" spans="1:16" ht="7.5" customHeight="1"/>
    <row r="42" spans="1:16" ht="7.5" customHeight="1">
      <c r="A42" s="1"/>
      <c r="B42" s="1"/>
      <c r="C42" s="1"/>
      <c r="D42" s="1"/>
      <c r="E42" s="1"/>
      <c r="F42" s="1"/>
      <c r="G42" s="1"/>
      <c r="H42" s="1"/>
      <c r="I42" s="1"/>
      <c r="J42" s="1"/>
      <c r="K42" s="1"/>
      <c r="L42" s="1"/>
      <c r="M42" s="1"/>
      <c r="N42" s="1"/>
      <c r="O42" s="2"/>
    </row>
    <row r="43" spans="1:16">
      <c r="A43" s="3"/>
      <c r="B43" s="11" t="s">
        <v>42</v>
      </c>
      <c r="C43" s="11" t="s">
        <v>133</v>
      </c>
      <c r="D43" s="11" t="s">
        <v>135</v>
      </c>
      <c r="E43" s="11" t="s">
        <v>43</v>
      </c>
      <c r="F43" s="11" t="s">
        <v>44</v>
      </c>
      <c r="G43" s="11" t="s">
        <v>45</v>
      </c>
      <c r="H43" s="11" t="s">
        <v>46</v>
      </c>
      <c r="I43" s="11" t="s">
        <v>137</v>
      </c>
      <c r="J43" s="11" t="s">
        <v>138</v>
      </c>
      <c r="K43" s="11" t="s">
        <v>139</v>
      </c>
      <c r="L43" s="220">
        <v>100000</v>
      </c>
      <c r="M43" s="209" t="s">
        <v>275</v>
      </c>
      <c r="N43" s="209" t="s">
        <v>275</v>
      </c>
      <c r="O43" s="212" t="s">
        <v>84</v>
      </c>
    </row>
    <row r="44" spans="1:16">
      <c r="A44" s="219" t="s">
        <v>165</v>
      </c>
      <c r="B44" s="11" t="s">
        <v>132</v>
      </c>
      <c r="C44" s="11" t="s">
        <v>47</v>
      </c>
      <c r="D44" s="11" t="s">
        <v>47</v>
      </c>
      <c r="E44" s="11" t="s">
        <v>47</v>
      </c>
      <c r="F44" s="11" t="s">
        <v>47</v>
      </c>
      <c r="G44" s="11" t="s">
        <v>47</v>
      </c>
      <c r="H44" s="11" t="s">
        <v>47</v>
      </c>
      <c r="I44" s="11" t="s">
        <v>47</v>
      </c>
      <c r="J44" s="11" t="s">
        <v>47</v>
      </c>
      <c r="K44" s="11" t="s">
        <v>47</v>
      </c>
      <c r="L44" s="11" t="s">
        <v>50</v>
      </c>
      <c r="M44" s="209" t="s">
        <v>277</v>
      </c>
      <c r="N44" s="209" t="s">
        <v>156</v>
      </c>
      <c r="O44" s="212" t="s">
        <v>155</v>
      </c>
    </row>
    <row r="45" spans="1:16">
      <c r="A45" s="3"/>
      <c r="B45" s="11" t="s">
        <v>50</v>
      </c>
      <c r="C45" s="11" t="s">
        <v>134</v>
      </c>
      <c r="D45" s="11" t="s">
        <v>136</v>
      </c>
      <c r="E45" s="11" t="s">
        <v>51</v>
      </c>
      <c r="F45" s="11" t="s">
        <v>52</v>
      </c>
      <c r="G45" s="11" t="s">
        <v>53</v>
      </c>
      <c r="H45" s="11" t="s">
        <v>49</v>
      </c>
      <c r="I45" s="11" t="s">
        <v>140</v>
      </c>
      <c r="J45" s="11" t="s">
        <v>141</v>
      </c>
      <c r="K45" s="11" t="s">
        <v>142</v>
      </c>
      <c r="L45" s="11" t="s">
        <v>143</v>
      </c>
      <c r="M45" s="209" t="s">
        <v>156</v>
      </c>
      <c r="N45" s="209" t="s">
        <v>143</v>
      </c>
      <c r="O45" s="212" t="s">
        <v>48</v>
      </c>
    </row>
    <row r="46" spans="1:16">
      <c r="A46" s="38" t="s">
        <v>341</v>
      </c>
      <c r="E46" s="14"/>
      <c r="F46" s="14"/>
    </row>
    <row r="47" spans="1:16">
      <c r="A47" s="60" t="s">
        <v>185</v>
      </c>
      <c r="O47" s="69"/>
    </row>
    <row r="48" spans="1:16">
      <c r="A48" s="208" t="s">
        <v>172</v>
      </c>
      <c r="B48" s="391">
        <v>207185</v>
      </c>
      <c r="C48" s="391">
        <v>802116</v>
      </c>
      <c r="D48" s="391">
        <v>3075530</v>
      </c>
      <c r="E48" s="391">
        <v>8716896</v>
      </c>
      <c r="F48" s="391">
        <v>1686038</v>
      </c>
      <c r="G48" s="391">
        <v>263163</v>
      </c>
      <c r="H48" s="391">
        <v>142180</v>
      </c>
      <c r="I48" s="346">
        <v>12219</v>
      </c>
      <c r="J48" s="346" t="s">
        <v>110</v>
      </c>
      <c r="K48" s="346" t="s">
        <v>110</v>
      </c>
      <c r="L48" s="346" t="s">
        <v>110</v>
      </c>
      <c r="M48" s="338">
        <v>14893108</v>
      </c>
      <c r="N48" s="338">
        <v>12219</v>
      </c>
      <c r="O48" s="337">
        <v>14905327</v>
      </c>
    </row>
    <row r="49" spans="1:15">
      <c r="A49" s="89" t="s">
        <v>184</v>
      </c>
      <c r="B49" s="389">
        <v>475</v>
      </c>
      <c r="C49" s="389">
        <v>7084</v>
      </c>
      <c r="D49" s="389">
        <v>135247</v>
      </c>
      <c r="E49" s="389">
        <v>2557914</v>
      </c>
      <c r="F49" s="389">
        <v>4264636</v>
      </c>
      <c r="G49" s="389">
        <v>3749027</v>
      </c>
      <c r="H49" s="389">
        <v>8058550</v>
      </c>
      <c r="I49" s="401">
        <v>7479222</v>
      </c>
      <c r="J49" s="401">
        <v>10308985</v>
      </c>
      <c r="K49" s="401">
        <v>5856872</v>
      </c>
      <c r="L49" s="401">
        <v>10251749</v>
      </c>
      <c r="M49" s="340">
        <v>18772933</v>
      </c>
      <c r="N49" s="340">
        <v>33896828</v>
      </c>
      <c r="O49" s="339">
        <v>52669761</v>
      </c>
    </row>
    <row r="50" spans="1:15">
      <c r="A50" s="262" t="s">
        <v>262</v>
      </c>
      <c r="B50" s="772">
        <f>SUM(B48:B49)</f>
        <v>207660</v>
      </c>
      <c r="C50" s="772">
        <f t="shared" ref="C50:O50" si="14">SUM(C48:C49)</f>
        <v>809200</v>
      </c>
      <c r="D50" s="772">
        <f t="shared" si="14"/>
        <v>3210777</v>
      </c>
      <c r="E50" s="772">
        <f t="shared" si="14"/>
        <v>11274810</v>
      </c>
      <c r="F50" s="772">
        <f t="shared" si="14"/>
        <v>5950674</v>
      </c>
      <c r="G50" s="772">
        <f t="shared" si="14"/>
        <v>4012190</v>
      </c>
      <c r="H50" s="772">
        <f t="shared" si="14"/>
        <v>8200730</v>
      </c>
      <c r="I50" s="772">
        <f t="shared" si="14"/>
        <v>7491441</v>
      </c>
      <c r="J50" s="772">
        <f t="shared" si="14"/>
        <v>10308985</v>
      </c>
      <c r="K50" s="772">
        <f t="shared" si="14"/>
        <v>5856872</v>
      </c>
      <c r="L50" s="772">
        <f t="shared" si="14"/>
        <v>10251749</v>
      </c>
      <c r="M50" s="774">
        <f t="shared" si="14"/>
        <v>33666041</v>
      </c>
      <c r="N50" s="774">
        <f t="shared" si="14"/>
        <v>33909047</v>
      </c>
      <c r="O50" s="775">
        <f t="shared" si="14"/>
        <v>67575088</v>
      </c>
    </row>
    <row r="51" spans="1:15">
      <c r="A51" s="69" t="s">
        <v>181</v>
      </c>
      <c r="B51" s="390"/>
      <c r="C51" s="390"/>
      <c r="D51" s="390"/>
      <c r="E51" s="390"/>
      <c r="F51" s="390"/>
      <c r="G51" s="390"/>
      <c r="H51" s="390"/>
      <c r="I51" s="390"/>
      <c r="J51" s="390"/>
      <c r="K51" s="390"/>
      <c r="L51" s="390"/>
      <c r="M51" s="344"/>
      <c r="N51" s="344"/>
      <c r="O51" s="345"/>
    </row>
    <row r="52" spans="1:15">
      <c r="A52" s="208" t="s">
        <v>173</v>
      </c>
      <c r="B52" s="391">
        <v>231</v>
      </c>
      <c r="C52" s="391">
        <v>2785</v>
      </c>
      <c r="D52" s="391">
        <v>50900</v>
      </c>
      <c r="E52" s="391">
        <v>671934</v>
      </c>
      <c r="F52" s="391">
        <v>1800281</v>
      </c>
      <c r="G52" s="391">
        <v>1500040</v>
      </c>
      <c r="H52" s="391">
        <v>106333</v>
      </c>
      <c r="I52" s="346" t="s">
        <v>110</v>
      </c>
      <c r="J52" s="346" t="s">
        <v>110</v>
      </c>
      <c r="K52" s="346" t="s">
        <v>110</v>
      </c>
      <c r="L52" s="346" t="s">
        <v>110</v>
      </c>
      <c r="M52" s="338">
        <v>4132504</v>
      </c>
      <c r="N52" s="338" t="s">
        <v>147</v>
      </c>
      <c r="O52" s="337">
        <v>4132504</v>
      </c>
    </row>
    <row r="53" spans="1:15">
      <c r="A53" s="69" t="s">
        <v>174</v>
      </c>
      <c r="B53" s="390">
        <v>67</v>
      </c>
      <c r="C53" s="390">
        <v>2716</v>
      </c>
      <c r="D53" s="390">
        <v>36217</v>
      </c>
      <c r="E53" s="390">
        <v>430287</v>
      </c>
      <c r="F53" s="390">
        <v>489783</v>
      </c>
      <c r="G53" s="390">
        <v>474529</v>
      </c>
      <c r="H53" s="390">
        <v>2671496</v>
      </c>
      <c r="I53" s="390">
        <v>70689</v>
      </c>
      <c r="J53" s="347" t="s">
        <v>110</v>
      </c>
      <c r="K53" s="347" t="s">
        <v>110</v>
      </c>
      <c r="L53" s="347" t="s">
        <v>110</v>
      </c>
      <c r="M53" s="344">
        <v>4105095</v>
      </c>
      <c r="N53" s="344">
        <v>70689</v>
      </c>
      <c r="O53" s="345">
        <v>4175784</v>
      </c>
    </row>
    <row r="54" spans="1:15">
      <c r="A54" s="221" t="s">
        <v>175</v>
      </c>
      <c r="B54" s="392" t="s">
        <v>110</v>
      </c>
      <c r="C54" s="392">
        <v>900</v>
      </c>
      <c r="D54" s="392">
        <v>21266</v>
      </c>
      <c r="E54" s="392">
        <v>379173</v>
      </c>
      <c r="F54" s="392">
        <v>314401</v>
      </c>
      <c r="G54" s="392">
        <v>232157</v>
      </c>
      <c r="H54" s="392">
        <v>851020</v>
      </c>
      <c r="I54" s="392">
        <v>1652882</v>
      </c>
      <c r="J54" s="392">
        <v>20281</v>
      </c>
      <c r="K54" s="349" t="s">
        <v>110</v>
      </c>
      <c r="L54" s="346" t="s">
        <v>110</v>
      </c>
      <c r="M54" s="350">
        <v>1798917</v>
      </c>
      <c r="N54" s="350">
        <v>1673163</v>
      </c>
      <c r="O54" s="351">
        <v>3472080</v>
      </c>
    </row>
    <row r="55" spans="1:15">
      <c r="A55" s="69" t="s">
        <v>176</v>
      </c>
      <c r="B55" s="347">
        <v>99</v>
      </c>
      <c r="C55" s="390">
        <v>454</v>
      </c>
      <c r="D55" s="390">
        <v>13830</v>
      </c>
      <c r="E55" s="390">
        <v>390101</v>
      </c>
      <c r="F55" s="390">
        <v>482033</v>
      </c>
      <c r="G55" s="390">
        <v>332024</v>
      </c>
      <c r="H55" s="390">
        <v>510402</v>
      </c>
      <c r="I55" s="390">
        <v>1190500</v>
      </c>
      <c r="J55" s="390">
        <v>1667357</v>
      </c>
      <c r="K55" s="347" t="s">
        <v>110</v>
      </c>
      <c r="L55" s="347" t="s">
        <v>110</v>
      </c>
      <c r="M55" s="344">
        <v>1728943</v>
      </c>
      <c r="N55" s="344">
        <v>2857857</v>
      </c>
      <c r="O55" s="344">
        <v>4586800</v>
      </c>
    </row>
    <row r="56" spans="1:15">
      <c r="A56" s="208" t="s">
        <v>177</v>
      </c>
      <c r="B56" s="346" t="s">
        <v>110</v>
      </c>
      <c r="C56" s="346" t="s">
        <v>110</v>
      </c>
      <c r="D56" s="391">
        <v>3279</v>
      </c>
      <c r="E56" s="391">
        <v>222396</v>
      </c>
      <c r="F56" s="391">
        <v>279327</v>
      </c>
      <c r="G56" s="391">
        <v>261076</v>
      </c>
      <c r="H56" s="391">
        <v>697978</v>
      </c>
      <c r="I56" s="391">
        <v>466227</v>
      </c>
      <c r="J56" s="391">
        <v>1472477</v>
      </c>
      <c r="K56" s="391">
        <v>1482881</v>
      </c>
      <c r="L56" s="346" t="s">
        <v>110</v>
      </c>
      <c r="M56" s="338">
        <v>1464056</v>
      </c>
      <c r="N56" s="338">
        <v>3421585</v>
      </c>
      <c r="O56" s="337">
        <v>4885641</v>
      </c>
    </row>
    <row r="57" spans="1:15">
      <c r="A57" s="69" t="s">
        <v>178</v>
      </c>
      <c r="B57" s="347" t="s">
        <v>110</v>
      </c>
      <c r="C57" s="347" t="s">
        <v>110</v>
      </c>
      <c r="D57" s="390">
        <v>3586</v>
      </c>
      <c r="E57" s="390">
        <v>129803</v>
      </c>
      <c r="F57" s="390">
        <v>221276</v>
      </c>
      <c r="G57" s="390">
        <v>195573</v>
      </c>
      <c r="H57" s="390">
        <v>624037</v>
      </c>
      <c r="I57" s="390">
        <v>552979</v>
      </c>
      <c r="J57" s="390">
        <v>556011</v>
      </c>
      <c r="K57" s="390">
        <v>1035338</v>
      </c>
      <c r="L57" s="390">
        <v>1303151</v>
      </c>
      <c r="M57" s="344">
        <v>1174275</v>
      </c>
      <c r="N57" s="344">
        <v>3447479</v>
      </c>
      <c r="O57" s="345">
        <v>4621754</v>
      </c>
    </row>
    <row r="58" spans="1:15">
      <c r="A58" s="223" t="s">
        <v>179</v>
      </c>
      <c r="B58" s="394" t="s">
        <v>110</v>
      </c>
      <c r="C58" s="402">
        <v>113</v>
      </c>
      <c r="D58" s="402">
        <v>5302</v>
      </c>
      <c r="E58" s="402">
        <v>294832</v>
      </c>
      <c r="F58" s="402">
        <v>589042</v>
      </c>
      <c r="G58" s="402">
        <v>621398</v>
      </c>
      <c r="H58" s="402">
        <v>2090821</v>
      </c>
      <c r="I58" s="402">
        <v>2399798</v>
      </c>
      <c r="J58" s="402">
        <v>2821952</v>
      </c>
      <c r="K58" s="402">
        <v>928735</v>
      </c>
      <c r="L58" s="403">
        <v>6258870</v>
      </c>
      <c r="M58" s="404">
        <v>3601508</v>
      </c>
      <c r="N58" s="404">
        <v>12409355</v>
      </c>
      <c r="O58" s="405">
        <v>16010863</v>
      </c>
    </row>
    <row r="59" spans="1:15">
      <c r="A59" s="219" t="s">
        <v>180</v>
      </c>
      <c r="B59" s="780">
        <v>78</v>
      </c>
      <c r="C59" s="780">
        <v>116</v>
      </c>
      <c r="D59" s="780">
        <v>867</v>
      </c>
      <c r="E59" s="780">
        <v>39388</v>
      </c>
      <c r="F59" s="780">
        <v>88493</v>
      </c>
      <c r="G59" s="780">
        <v>132230</v>
      </c>
      <c r="H59" s="780">
        <v>506463</v>
      </c>
      <c r="I59" s="780">
        <v>1146147</v>
      </c>
      <c r="J59" s="780">
        <v>3770907</v>
      </c>
      <c r="K59" s="780">
        <v>2409918</v>
      </c>
      <c r="L59" s="780">
        <v>2689728</v>
      </c>
      <c r="M59" s="424">
        <v>767635</v>
      </c>
      <c r="N59" s="424">
        <v>10016700</v>
      </c>
      <c r="O59" s="425">
        <v>10784335</v>
      </c>
    </row>
    <row r="60" spans="1:15">
      <c r="A60" s="261" t="s">
        <v>553</v>
      </c>
      <c r="B60" s="396">
        <f>SUM(B52:B59)</f>
        <v>475</v>
      </c>
      <c r="C60" s="396">
        <f t="shared" ref="C60:O60" si="15">SUM(C52:C59)</f>
        <v>7084</v>
      </c>
      <c r="D60" s="396">
        <f t="shared" si="15"/>
        <v>135247</v>
      </c>
      <c r="E60" s="396">
        <f t="shared" si="15"/>
        <v>2557914</v>
      </c>
      <c r="F60" s="396">
        <f t="shared" si="15"/>
        <v>4264636</v>
      </c>
      <c r="G60" s="369">
        <f t="shared" si="15"/>
        <v>3749027</v>
      </c>
      <c r="H60" s="396">
        <f t="shared" si="15"/>
        <v>8058550</v>
      </c>
      <c r="I60" s="396">
        <f t="shared" si="15"/>
        <v>7479222</v>
      </c>
      <c r="J60" s="396">
        <f t="shared" si="15"/>
        <v>10308985</v>
      </c>
      <c r="K60" s="396">
        <f t="shared" si="15"/>
        <v>5856872</v>
      </c>
      <c r="L60" s="408">
        <f t="shared" si="15"/>
        <v>10251749</v>
      </c>
      <c r="M60" s="409">
        <f t="shared" si="15"/>
        <v>18772933</v>
      </c>
      <c r="N60" s="409">
        <f t="shared" si="15"/>
        <v>33896828</v>
      </c>
      <c r="O60" s="410">
        <f t="shared" si="15"/>
        <v>52669761</v>
      </c>
    </row>
    <row r="61" spans="1:15">
      <c r="A61" s="258" t="s">
        <v>186</v>
      </c>
      <c r="B61" s="397"/>
      <c r="C61" s="397"/>
      <c r="D61" s="397"/>
      <c r="E61" s="397"/>
      <c r="F61" s="397"/>
      <c r="G61" s="397"/>
      <c r="H61" s="397"/>
      <c r="I61" s="397"/>
      <c r="J61" s="397"/>
      <c r="K61" s="397"/>
      <c r="L61" s="397"/>
      <c r="M61" s="406"/>
      <c r="N61" s="406"/>
      <c r="O61" s="407"/>
    </row>
    <row r="62" spans="1:15" s="194" customFormat="1">
      <c r="A62" s="208" t="s">
        <v>172</v>
      </c>
      <c r="B62" s="357">
        <f>B48/B$50</f>
        <v>0.99771260714629684</v>
      </c>
      <c r="C62" s="357">
        <f t="shared" ref="C62:O62" si="16">C48/C$50</f>
        <v>0.99124567474048442</v>
      </c>
      <c r="D62" s="357">
        <f t="shared" si="16"/>
        <v>0.95787717427899854</v>
      </c>
      <c r="E62" s="357">
        <f t="shared" si="16"/>
        <v>0.77313019022050034</v>
      </c>
      <c r="F62" s="357">
        <f t="shared" si="16"/>
        <v>0.28333563559354791</v>
      </c>
      <c r="G62" s="357">
        <f t="shared" si="16"/>
        <v>6.5590861848516646E-2</v>
      </c>
      <c r="H62" s="357">
        <f t="shared" si="16"/>
        <v>1.7337480931575604E-2</v>
      </c>
      <c r="I62" s="411">
        <f t="shared" si="16"/>
        <v>1.6310613672322854E-3</v>
      </c>
      <c r="J62" s="411" t="s">
        <v>110</v>
      </c>
      <c r="K62" s="411" t="s">
        <v>110</v>
      </c>
      <c r="L62" s="411" t="s">
        <v>110</v>
      </c>
      <c r="M62" s="359">
        <f t="shared" si="16"/>
        <v>0.44237776577293419</v>
      </c>
      <c r="N62" s="359">
        <f t="shared" si="16"/>
        <v>3.603463111186817E-4</v>
      </c>
      <c r="O62" s="360">
        <f t="shared" si="16"/>
        <v>0.22057428915223906</v>
      </c>
    </row>
    <row r="63" spans="1:15">
      <c r="A63" s="225" t="s">
        <v>184</v>
      </c>
      <c r="B63" s="361">
        <f t="shared" ref="B63:O63" si="17">B49/B$50</f>
        <v>2.2873928537031686E-3</v>
      </c>
      <c r="C63" s="361">
        <f t="shared" si="17"/>
        <v>8.7543252595155708E-3</v>
      </c>
      <c r="D63" s="361">
        <f t="shared" si="17"/>
        <v>4.212282572100149E-2</v>
      </c>
      <c r="E63" s="361">
        <f t="shared" si="17"/>
        <v>0.22686980977949961</v>
      </c>
      <c r="F63" s="361">
        <f t="shared" si="17"/>
        <v>0.71666436440645209</v>
      </c>
      <c r="G63" s="361">
        <f t="shared" si="17"/>
        <v>0.93440913815148341</v>
      </c>
      <c r="H63" s="361">
        <f t="shared" si="17"/>
        <v>0.98266251906842439</v>
      </c>
      <c r="I63" s="412">
        <f t="shared" si="17"/>
        <v>0.99836893863276777</v>
      </c>
      <c r="J63" s="412">
        <f t="shared" si="17"/>
        <v>1</v>
      </c>
      <c r="K63" s="412">
        <f t="shared" si="17"/>
        <v>1</v>
      </c>
      <c r="L63" s="412">
        <f t="shared" si="17"/>
        <v>1</v>
      </c>
      <c r="M63" s="362">
        <f t="shared" si="17"/>
        <v>0.55762223422706581</v>
      </c>
      <c r="N63" s="362">
        <f t="shared" si="17"/>
        <v>0.9996396536888813</v>
      </c>
      <c r="O63" s="363">
        <f t="shared" si="17"/>
        <v>0.77942571084776091</v>
      </c>
    </row>
    <row r="64" spans="1:15">
      <c r="A64" s="262" t="s">
        <v>551</v>
      </c>
      <c r="B64" s="371">
        <f t="shared" ref="B64:O64" si="18">B50/B$50</f>
        <v>1</v>
      </c>
      <c r="C64" s="371">
        <f t="shared" si="18"/>
        <v>1</v>
      </c>
      <c r="D64" s="371">
        <f t="shared" si="18"/>
        <v>1</v>
      </c>
      <c r="E64" s="371">
        <f t="shared" si="18"/>
        <v>1</v>
      </c>
      <c r="F64" s="371">
        <f t="shared" si="18"/>
        <v>1</v>
      </c>
      <c r="G64" s="371">
        <f t="shared" si="18"/>
        <v>1</v>
      </c>
      <c r="H64" s="371">
        <f t="shared" si="18"/>
        <v>1</v>
      </c>
      <c r="I64" s="371">
        <f t="shared" si="18"/>
        <v>1</v>
      </c>
      <c r="J64" s="371">
        <f t="shared" si="18"/>
        <v>1</v>
      </c>
      <c r="K64" s="371">
        <f t="shared" si="18"/>
        <v>1</v>
      </c>
      <c r="L64" s="371">
        <f t="shared" si="18"/>
        <v>1</v>
      </c>
      <c r="M64" s="378">
        <f t="shared" si="18"/>
        <v>1</v>
      </c>
      <c r="N64" s="378">
        <f t="shared" si="18"/>
        <v>1</v>
      </c>
      <c r="O64" s="413">
        <f t="shared" si="18"/>
        <v>1</v>
      </c>
    </row>
    <row r="65" spans="1:15">
      <c r="A65" s="69" t="s">
        <v>181</v>
      </c>
      <c r="B65" s="372"/>
      <c r="C65" s="372"/>
      <c r="D65" s="372"/>
      <c r="E65" s="372"/>
      <c r="F65" s="372"/>
      <c r="G65" s="372"/>
      <c r="H65" s="372"/>
      <c r="I65" s="372"/>
      <c r="J65" s="372"/>
      <c r="K65" s="372"/>
      <c r="L65" s="372"/>
      <c r="M65" s="380"/>
      <c r="N65" s="380"/>
      <c r="O65" s="381"/>
    </row>
    <row r="66" spans="1:15">
      <c r="A66" s="221" t="s">
        <v>173</v>
      </c>
      <c r="B66" s="358">
        <f>B52/B$60</f>
        <v>0.4863157894736842</v>
      </c>
      <c r="C66" s="358">
        <f t="shared" ref="C66:O66" si="19">C52/C$60</f>
        <v>0.39313946922642573</v>
      </c>
      <c r="D66" s="358">
        <f t="shared" si="19"/>
        <v>0.37634845874585021</v>
      </c>
      <c r="E66" s="358">
        <f t="shared" si="19"/>
        <v>0.26268826864390282</v>
      </c>
      <c r="F66" s="358">
        <f t="shared" si="19"/>
        <v>0.42214177247483725</v>
      </c>
      <c r="G66" s="358">
        <f t="shared" si="19"/>
        <v>0.40011448303786556</v>
      </c>
      <c r="H66" s="358">
        <f t="shared" si="19"/>
        <v>1.3195053700727799E-2</v>
      </c>
      <c r="I66" s="358" t="s">
        <v>110</v>
      </c>
      <c r="J66" s="358" t="s">
        <v>110</v>
      </c>
      <c r="K66" s="358" t="s">
        <v>110</v>
      </c>
      <c r="L66" s="358" t="s">
        <v>110</v>
      </c>
      <c r="M66" s="364">
        <f t="shared" si="19"/>
        <v>0.22013097260827597</v>
      </c>
      <c r="N66" s="364" t="s">
        <v>110</v>
      </c>
      <c r="O66" s="365">
        <f t="shared" si="19"/>
        <v>7.8460656010950952E-2</v>
      </c>
    </row>
    <row r="67" spans="1:15">
      <c r="A67" s="69" t="s">
        <v>174</v>
      </c>
      <c r="B67" s="372">
        <f t="shared" ref="B67:O67" si="20">B53/B$60</f>
        <v>0.14105263157894737</v>
      </c>
      <c r="C67" s="372">
        <f t="shared" si="20"/>
        <v>0.38339920948616601</v>
      </c>
      <c r="D67" s="372">
        <f t="shared" si="20"/>
        <v>0.26778412829859444</v>
      </c>
      <c r="E67" s="372">
        <f t="shared" si="20"/>
        <v>0.16821793070447247</v>
      </c>
      <c r="F67" s="372">
        <f t="shared" si="20"/>
        <v>0.11484755088124754</v>
      </c>
      <c r="G67" s="372">
        <f t="shared" si="20"/>
        <v>0.12657390837676016</v>
      </c>
      <c r="H67" s="372">
        <f t="shared" si="20"/>
        <v>0.33151075565703508</v>
      </c>
      <c r="I67" s="372">
        <f t="shared" si="20"/>
        <v>9.4513841145509522E-3</v>
      </c>
      <c r="J67" s="372" t="s">
        <v>110</v>
      </c>
      <c r="K67" s="372" t="s">
        <v>110</v>
      </c>
      <c r="L67" s="372" t="s">
        <v>110</v>
      </c>
      <c r="M67" s="380">
        <f t="shared" si="20"/>
        <v>0.2186709450249463</v>
      </c>
      <c r="N67" s="380">
        <f t="shared" si="20"/>
        <v>2.0854163699329034E-3</v>
      </c>
      <c r="O67" s="381">
        <f t="shared" si="20"/>
        <v>7.9282379883971757E-2</v>
      </c>
    </row>
    <row r="68" spans="1:15">
      <c r="A68" s="221" t="s">
        <v>175</v>
      </c>
      <c r="B68" s="838" t="s">
        <v>110</v>
      </c>
      <c r="C68" s="358">
        <f t="shared" ref="C68:O68" si="21">C54/C$60</f>
        <v>0.12704686617730096</v>
      </c>
      <c r="D68" s="358">
        <f t="shared" si="21"/>
        <v>0.15723823818642926</v>
      </c>
      <c r="E68" s="358">
        <f t="shared" si="21"/>
        <v>0.14823524168521693</v>
      </c>
      <c r="F68" s="358">
        <f t="shared" si="21"/>
        <v>7.3722821830514956E-2</v>
      </c>
      <c r="G68" s="358">
        <f t="shared" si="21"/>
        <v>6.1924600703062424E-2</v>
      </c>
      <c r="H68" s="358">
        <f t="shared" si="21"/>
        <v>0.10560460628773166</v>
      </c>
      <c r="I68" s="358">
        <f t="shared" si="21"/>
        <v>0.22099651541296675</v>
      </c>
      <c r="J68" s="358">
        <f t="shared" si="21"/>
        <v>1.9673129798908427E-3</v>
      </c>
      <c r="K68" s="358" t="s">
        <v>110</v>
      </c>
      <c r="L68" s="358" t="s">
        <v>110</v>
      </c>
      <c r="M68" s="364">
        <f t="shared" si="21"/>
        <v>9.5825037036034802E-2</v>
      </c>
      <c r="N68" s="364">
        <f t="shared" si="21"/>
        <v>4.9360459332654961E-2</v>
      </c>
      <c r="O68" s="365">
        <f t="shared" si="21"/>
        <v>6.5921696511970121E-2</v>
      </c>
    </row>
    <row r="69" spans="1:15">
      <c r="A69" s="69" t="s">
        <v>176</v>
      </c>
      <c r="B69" s="372">
        <f t="shared" ref="B69:O69" si="22">B55/B$60</f>
        <v>0.20842105263157895</v>
      </c>
      <c r="C69" s="372">
        <f t="shared" si="22"/>
        <v>6.4088085827216257E-2</v>
      </c>
      <c r="D69" s="372">
        <f t="shared" si="22"/>
        <v>0.10225735136454044</v>
      </c>
      <c r="E69" s="372">
        <f t="shared" si="22"/>
        <v>0.15250747288610955</v>
      </c>
      <c r="F69" s="372">
        <f t="shared" si="22"/>
        <v>0.11303027972375602</v>
      </c>
      <c r="G69" s="372">
        <f t="shared" si="22"/>
        <v>8.8562712405112043E-2</v>
      </c>
      <c r="H69" s="372">
        <f t="shared" si="22"/>
        <v>6.3336704493984652E-2</v>
      </c>
      <c r="I69" s="372">
        <f t="shared" si="22"/>
        <v>0.15917430984131772</v>
      </c>
      <c r="J69" s="372">
        <f t="shared" si="22"/>
        <v>0.16173823126137055</v>
      </c>
      <c r="K69" s="372" t="s">
        <v>110</v>
      </c>
      <c r="L69" s="372" t="s">
        <v>110</v>
      </c>
      <c r="M69" s="380">
        <f t="shared" si="22"/>
        <v>9.2097649312443616E-2</v>
      </c>
      <c r="N69" s="380">
        <f t="shared" si="22"/>
        <v>8.4310455243776797E-2</v>
      </c>
      <c r="O69" s="381">
        <f t="shared" si="22"/>
        <v>8.708602266108631E-2</v>
      </c>
    </row>
    <row r="70" spans="1:15">
      <c r="A70" s="208" t="s">
        <v>177</v>
      </c>
      <c r="B70" s="358" t="s">
        <v>110</v>
      </c>
      <c r="C70" s="358" t="s">
        <v>110</v>
      </c>
      <c r="D70" s="358">
        <f t="shared" ref="D70:O70" si="23">D56/D$60</f>
        <v>2.4244530377753294E-2</v>
      </c>
      <c r="E70" s="358">
        <f t="shared" si="23"/>
        <v>8.6944283506013104E-2</v>
      </c>
      <c r="F70" s="358">
        <f t="shared" si="23"/>
        <v>6.5498438788210767E-2</v>
      </c>
      <c r="G70" s="358">
        <f t="shared" si="23"/>
        <v>6.963833549344936E-2</v>
      </c>
      <c r="H70" s="358">
        <f t="shared" si="23"/>
        <v>8.6613348555261177E-2</v>
      </c>
      <c r="I70" s="358">
        <f t="shared" si="23"/>
        <v>6.2336296475756434E-2</v>
      </c>
      <c r="J70" s="358">
        <f t="shared" si="23"/>
        <v>0.14283433335095549</v>
      </c>
      <c r="K70" s="358">
        <f t="shared" si="23"/>
        <v>0.25318651321046454</v>
      </c>
      <c r="L70" s="358" t="s">
        <v>110</v>
      </c>
      <c r="M70" s="364">
        <f t="shared" si="23"/>
        <v>7.7987600552348421E-2</v>
      </c>
      <c r="N70" s="364">
        <f t="shared" si="23"/>
        <v>0.10094115590992762</v>
      </c>
      <c r="O70" s="365">
        <f t="shared" si="23"/>
        <v>9.2759885506220538E-2</v>
      </c>
    </row>
    <row r="71" spans="1:15">
      <c r="A71" s="69" t="s">
        <v>178</v>
      </c>
      <c r="B71" s="372" t="s">
        <v>110</v>
      </c>
      <c r="C71" s="372" t="s">
        <v>110</v>
      </c>
      <c r="D71" s="372">
        <f t="shared" ref="D71:O71" si="24">D57/D$60</f>
        <v>2.6514451337183081E-2</v>
      </c>
      <c r="E71" s="372">
        <f t="shared" si="24"/>
        <v>5.0745646648010838E-2</v>
      </c>
      <c r="F71" s="372">
        <f t="shared" si="24"/>
        <v>5.188625711549591E-2</v>
      </c>
      <c r="G71" s="372">
        <f t="shared" si="24"/>
        <v>5.2166335425164981E-2</v>
      </c>
      <c r="H71" s="372">
        <f t="shared" si="24"/>
        <v>7.7437876541065084E-2</v>
      </c>
      <c r="I71" s="372">
        <f t="shared" si="24"/>
        <v>7.3935363865386003E-2</v>
      </c>
      <c r="J71" s="372">
        <f t="shared" si="24"/>
        <v>5.3934601709091631E-2</v>
      </c>
      <c r="K71" s="372">
        <f t="shared" si="24"/>
        <v>0.17677319907281566</v>
      </c>
      <c r="L71" s="372">
        <f t="shared" si="24"/>
        <v>0.12711499276855101</v>
      </c>
      <c r="M71" s="380">
        <f t="shared" si="24"/>
        <v>6.2551493685083726E-2</v>
      </c>
      <c r="N71" s="380">
        <f t="shared" si="24"/>
        <v>0.10170506219638015</v>
      </c>
      <c r="O71" s="381">
        <f t="shared" si="24"/>
        <v>8.7749667214172475E-2</v>
      </c>
    </row>
    <row r="72" spans="1:15">
      <c r="A72" s="223" t="s">
        <v>179</v>
      </c>
      <c r="B72" s="358" t="s">
        <v>110</v>
      </c>
      <c r="C72" s="358">
        <f t="shared" ref="C72:O72" si="25">C58/C$60</f>
        <v>1.5951439864483344E-2</v>
      </c>
      <c r="D72" s="358">
        <f t="shared" si="25"/>
        <v>3.9202348296080505E-2</v>
      </c>
      <c r="E72" s="358">
        <f t="shared" si="25"/>
        <v>0.11526267106712736</v>
      </c>
      <c r="F72" s="358">
        <f t="shared" si="25"/>
        <v>0.13812245640659601</v>
      </c>
      <c r="G72" s="358">
        <f t="shared" si="25"/>
        <v>0.16574913971011679</v>
      </c>
      <c r="H72" s="358">
        <f t="shared" si="25"/>
        <v>0.25945374788268361</v>
      </c>
      <c r="I72" s="358">
        <f t="shared" si="25"/>
        <v>0.3208619827035486</v>
      </c>
      <c r="J72" s="358">
        <f t="shared" si="25"/>
        <v>0.27373713319012494</v>
      </c>
      <c r="K72" s="358">
        <f t="shared" si="25"/>
        <v>0.15857184517605985</v>
      </c>
      <c r="L72" s="358">
        <f t="shared" si="25"/>
        <v>0.6105172883183152</v>
      </c>
      <c r="M72" s="364">
        <f t="shared" si="25"/>
        <v>0.19184578137044436</v>
      </c>
      <c r="N72" s="364">
        <f t="shared" si="25"/>
        <v>0.36609192458952206</v>
      </c>
      <c r="O72" s="365">
        <f t="shared" si="25"/>
        <v>0.30398586771639236</v>
      </c>
    </row>
    <row r="73" spans="1:15">
      <c r="A73" s="219" t="s">
        <v>180</v>
      </c>
      <c r="B73" s="372">
        <f t="shared" ref="B73:O73" si="26">B59/B$60</f>
        <v>0.16421052631578947</v>
      </c>
      <c r="C73" s="372">
        <f t="shared" si="26"/>
        <v>1.637492941840768E-2</v>
      </c>
      <c r="D73" s="372">
        <f t="shared" si="26"/>
        <v>6.410493393568804E-3</v>
      </c>
      <c r="E73" s="372">
        <f t="shared" si="26"/>
        <v>1.5398484859146945E-2</v>
      </c>
      <c r="F73" s="372">
        <f t="shared" si="26"/>
        <v>2.0750422779341544E-2</v>
      </c>
      <c r="G73" s="372">
        <f t="shared" si="26"/>
        <v>3.5270484848468682E-2</v>
      </c>
      <c r="H73" s="372">
        <f t="shared" si="26"/>
        <v>6.2847906881510943E-2</v>
      </c>
      <c r="I73" s="372">
        <f t="shared" si="26"/>
        <v>0.15324414758647356</v>
      </c>
      <c r="J73" s="372">
        <f t="shared" si="26"/>
        <v>0.36578838750856657</v>
      </c>
      <c r="K73" s="372">
        <f t="shared" si="26"/>
        <v>0.41146844254065995</v>
      </c>
      <c r="L73" s="372">
        <f t="shared" si="26"/>
        <v>0.26236771891313376</v>
      </c>
      <c r="M73" s="380">
        <f t="shared" si="26"/>
        <v>4.0890520410422813E-2</v>
      </c>
      <c r="N73" s="380">
        <f t="shared" si="26"/>
        <v>0.29550552635780553</v>
      </c>
      <c r="O73" s="381">
        <f t="shared" si="26"/>
        <v>0.20475382449523552</v>
      </c>
    </row>
    <row r="74" spans="1:15">
      <c r="A74" s="262" t="s">
        <v>553</v>
      </c>
      <c r="B74" s="373">
        <f t="shared" ref="B74:O74" si="27">B60/B$60</f>
        <v>1</v>
      </c>
      <c r="C74" s="373">
        <f t="shared" si="27"/>
        <v>1</v>
      </c>
      <c r="D74" s="373">
        <f t="shared" si="27"/>
        <v>1</v>
      </c>
      <c r="E74" s="373">
        <f t="shared" si="27"/>
        <v>1</v>
      </c>
      <c r="F74" s="373">
        <f t="shared" si="27"/>
        <v>1</v>
      </c>
      <c r="G74" s="373">
        <f t="shared" si="27"/>
        <v>1</v>
      </c>
      <c r="H74" s="373">
        <f t="shared" si="27"/>
        <v>1</v>
      </c>
      <c r="I74" s="373">
        <f t="shared" si="27"/>
        <v>1</v>
      </c>
      <c r="J74" s="373">
        <f t="shared" si="27"/>
        <v>1</v>
      </c>
      <c r="K74" s="373">
        <f t="shared" si="27"/>
        <v>1</v>
      </c>
      <c r="L74" s="382">
        <f t="shared" si="27"/>
        <v>1</v>
      </c>
      <c r="M74" s="383">
        <f t="shared" si="27"/>
        <v>1</v>
      </c>
      <c r="N74" s="383">
        <f t="shared" si="27"/>
        <v>1</v>
      </c>
      <c r="O74" s="414">
        <f t="shared" si="27"/>
        <v>1</v>
      </c>
    </row>
    <row r="75" spans="1:15" s="17" customFormat="1">
      <c r="A75" s="9" t="s">
        <v>717</v>
      </c>
      <c r="B75"/>
      <c r="C75"/>
      <c r="D75"/>
      <c r="E75"/>
      <c r="F75"/>
      <c r="G75"/>
      <c r="H75"/>
      <c r="I75"/>
      <c r="J75"/>
      <c r="K75"/>
      <c r="L75"/>
      <c r="M75"/>
      <c r="N75"/>
      <c r="O75"/>
    </row>
    <row r="76" spans="1:15">
      <c r="A76" s="195" t="s">
        <v>951</v>
      </c>
      <c r="B76" s="235"/>
      <c r="C76" s="235"/>
      <c r="D76" s="235"/>
      <c r="E76" s="17"/>
      <c r="F76" s="17"/>
      <c r="G76" s="187"/>
      <c r="H76" s="17"/>
      <c r="I76" s="17"/>
      <c r="J76" s="187"/>
      <c r="K76" s="17"/>
      <c r="L76" s="17"/>
      <c r="M76" s="17"/>
      <c r="N76" s="17"/>
      <c r="O76" s="17"/>
    </row>
    <row r="77" spans="1:15">
      <c r="A77" s="923" t="s">
        <v>957</v>
      </c>
      <c r="B77" s="924"/>
      <c r="C77" s="924"/>
      <c r="D77" s="924"/>
      <c r="E77" s="924"/>
      <c r="F77" s="924"/>
    </row>
    <row r="78" spans="1:15">
      <c r="G78" s="324"/>
    </row>
    <row r="79" spans="1:15">
      <c r="A79" s="325"/>
      <c r="B79" s="325"/>
      <c r="C79" s="325"/>
      <c r="D79" s="325"/>
      <c r="E79" s="325"/>
      <c r="F79" s="325"/>
      <c r="G79" s="324"/>
    </row>
    <row r="80" spans="1:15" ht="12.75" customHeight="1">
      <c r="A80" s="919" t="s">
        <v>257</v>
      </c>
      <c r="B80" s="919"/>
      <c r="C80" s="919"/>
      <c r="D80" s="919"/>
      <c r="E80" s="919"/>
      <c r="F80" s="919"/>
      <c r="G80" s="919"/>
      <c r="H80" s="260"/>
      <c r="I80" s="260"/>
      <c r="J80" s="260"/>
    </row>
    <row r="81" spans="1:10">
      <c r="A81" s="919"/>
      <c r="B81" s="919"/>
      <c r="C81" s="919"/>
      <c r="D81" s="919"/>
      <c r="E81" s="919"/>
      <c r="F81" s="919"/>
      <c r="G81" s="919"/>
      <c r="H81" s="260"/>
      <c r="I81" s="260"/>
      <c r="J81" s="260"/>
    </row>
    <row r="82" spans="1:10" ht="13.5" customHeight="1">
      <c r="A82" s="919"/>
      <c r="B82" s="919"/>
      <c r="C82" s="919"/>
      <c r="D82" s="919"/>
      <c r="E82" s="919"/>
      <c r="F82" s="919"/>
      <c r="G82" s="919"/>
      <c r="H82" s="260"/>
      <c r="I82" s="260"/>
      <c r="J82" s="260"/>
    </row>
    <row r="83" spans="1:10">
      <c r="A83" s="325"/>
      <c r="B83" s="325"/>
      <c r="C83" s="325"/>
      <c r="D83" s="325"/>
      <c r="E83" s="325"/>
      <c r="F83" s="325"/>
      <c r="G83" s="324"/>
    </row>
    <row r="84" spans="1:10" ht="204.75" customHeight="1">
      <c r="A84" s="919" t="s">
        <v>718</v>
      </c>
      <c r="B84" s="919"/>
      <c r="C84" s="919"/>
      <c r="D84" s="919"/>
      <c r="E84" s="919"/>
      <c r="F84" s="919"/>
      <c r="G84" s="919"/>
      <c r="H84" s="260"/>
      <c r="I84" s="260"/>
      <c r="J84" s="263"/>
    </row>
    <row r="85" spans="1:10" ht="196.5" customHeight="1">
      <c r="A85" s="922" t="s">
        <v>263</v>
      </c>
      <c r="B85" s="922"/>
      <c r="C85" s="922"/>
      <c r="D85" s="922"/>
      <c r="E85" s="922"/>
      <c r="F85" s="922"/>
      <c r="G85" s="922"/>
    </row>
  </sheetData>
  <mergeCells count="4">
    <mergeCell ref="A85:G85"/>
    <mergeCell ref="A77:F77"/>
    <mergeCell ref="A84:G84"/>
    <mergeCell ref="A80:G82"/>
  </mergeCells>
  <pageMargins left="0.59055118110236227" right="0.59055118110236227" top="0.59055118110236227" bottom="0.59055118110236227" header="0.39370078740157483" footer="0.19685039370078741"/>
  <pageSetup paperSize="9" scale="54" orientation="landscape" r:id="rId1"/>
  <headerFooter>
    <oddHeader xml:space="preserve">&amp;R&amp;12Les finances des communes en 2017
</oddHeader>
    <oddFooter>&amp;L&amp;12Direction Générale des Collectivités Locales / DESL&amp;C&amp;12 8&amp;R&amp;12Mise en ligne : mars 2019</oddFoot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XFD123"/>
  <sheetViews>
    <sheetView zoomScale="85" zoomScaleNormal="85" zoomScaleSheetLayoutView="85" zoomScalePageLayoutView="70" workbookViewId="0">
      <selection activeCell="K101" sqref="K101"/>
    </sheetView>
  </sheetViews>
  <sheetFormatPr baseColWidth="10" defaultRowHeight="12.75" customHeight="1"/>
  <cols>
    <col min="1" max="1" width="77.42578125" customWidth="1"/>
    <col min="2" max="12" width="12.7109375" customWidth="1"/>
    <col min="13" max="14" width="16.5703125" customWidth="1"/>
    <col min="15" max="15" width="12.7109375" customWidth="1"/>
  </cols>
  <sheetData>
    <row r="1" spans="1:16" ht="19.5" customHeight="1">
      <c r="A1" s="10" t="s">
        <v>719</v>
      </c>
    </row>
    <row r="2" spans="1:16" ht="12.75" customHeight="1" thickBot="1">
      <c r="O2" s="26" t="s">
        <v>87</v>
      </c>
    </row>
    <row r="3" spans="1:16" ht="14.25" customHeight="1">
      <c r="A3" s="20" t="s">
        <v>720</v>
      </c>
      <c r="B3" s="499" t="s">
        <v>42</v>
      </c>
      <c r="C3" s="499" t="s">
        <v>133</v>
      </c>
      <c r="D3" s="499" t="s">
        <v>135</v>
      </c>
      <c r="E3" s="499" t="s">
        <v>43</v>
      </c>
      <c r="F3" s="499" t="s">
        <v>44</v>
      </c>
      <c r="G3" s="499" t="s">
        <v>45</v>
      </c>
      <c r="H3" s="499" t="s">
        <v>46</v>
      </c>
      <c r="I3" s="499" t="s">
        <v>137</v>
      </c>
      <c r="J3" s="499" t="s">
        <v>138</v>
      </c>
      <c r="K3" s="499" t="s">
        <v>139</v>
      </c>
      <c r="L3" s="500">
        <v>100000</v>
      </c>
      <c r="M3" s="501" t="s">
        <v>275</v>
      </c>
      <c r="N3" s="501" t="s">
        <v>275</v>
      </c>
      <c r="O3" s="501" t="s">
        <v>84</v>
      </c>
    </row>
    <row r="4" spans="1:16" ht="14.25" customHeight="1">
      <c r="A4" s="19" t="s">
        <v>228</v>
      </c>
      <c r="B4" s="502" t="s">
        <v>132</v>
      </c>
      <c r="C4" s="502" t="s">
        <v>47</v>
      </c>
      <c r="D4" s="502" t="s">
        <v>47</v>
      </c>
      <c r="E4" s="502" t="s">
        <v>47</v>
      </c>
      <c r="F4" s="502" t="s">
        <v>47</v>
      </c>
      <c r="G4" s="502" t="s">
        <v>47</v>
      </c>
      <c r="H4" s="502" t="s">
        <v>47</v>
      </c>
      <c r="I4" s="502" t="s">
        <v>47</v>
      </c>
      <c r="J4" s="502" t="s">
        <v>47</v>
      </c>
      <c r="K4" s="502" t="s">
        <v>47</v>
      </c>
      <c r="L4" s="502" t="s">
        <v>50</v>
      </c>
      <c r="M4" s="503" t="s">
        <v>277</v>
      </c>
      <c r="N4" s="503" t="s">
        <v>156</v>
      </c>
      <c r="O4" s="503" t="s">
        <v>155</v>
      </c>
    </row>
    <row r="5" spans="1:16" ht="14.25" customHeight="1" thickBot="1">
      <c r="A5" s="231" t="s">
        <v>88</v>
      </c>
      <c r="B5" s="504" t="s">
        <v>50</v>
      </c>
      <c r="C5" s="504" t="s">
        <v>134</v>
      </c>
      <c r="D5" s="504" t="s">
        <v>136</v>
      </c>
      <c r="E5" s="504" t="s">
        <v>51</v>
      </c>
      <c r="F5" s="504" t="s">
        <v>52</v>
      </c>
      <c r="G5" s="504" t="s">
        <v>53</v>
      </c>
      <c r="H5" s="504" t="s">
        <v>49</v>
      </c>
      <c r="I5" s="504" t="s">
        <v>140</v>
      </c>
      <c r="J5" s="504" t="s">
        <v>141</v>
      </c>
      <c r="K5" s="504" t="s">
        <v>142</v>
      </c>
      <c r="L5" s="504" t="s">
        <v>143</v>
      </c>
      <c r="M5" s="505" t="s">
        <v>156</v>
      </c>
      <c r="N5" s="505" t="s">
        <v>143</v>
      </c>
      <c r="O5" s="505" t="s">
        <v>48</v>
      </c>
    </row>
    <row r="6" spans="1:16" ht="12.75" customHeight="1">
      <c r="B6" s="506"/>
      <c r="C6" s="506"/>
      <c r="D6" s="506"/>
      <c r="E6" s="506"/>
      <c r="F6" s="506"/>
      <c r="G6" s="506"/>
      <c r="H6" s="506"/>
      <c r="I6" s="506"/>
      <c r="J6" s="506"/>
      <c r="K6" s="506"/>
      <c r="L6" s="506"/>
      <c r="M6" s="506"/>
      <c r="N6" s="506"/>
      <c r="O6" s="506"/>
    </row>
    <row r="7" spans="1:16" ht="14.1" customHeight="1">
      <c r="A7" s="515" t="s">
        <v>188</v>
      </c>
      <c r="B7" s="507">
        <v>178.80986383999999</v>
      </c>
      <c r="C7" s="507">
        <v>525.39096996000001</v>
      </c>
      <c r="D7" s="507">
        <v>1851.9800344299999</v>
      </c>
      <c r="E7" s="507">
        <v>7024.82362827</v>
      </c>
      <c r="F7" s="507">
        <v>4343.1711401000002</v>
      </c>
      <c r="G7" s="507">
        <v>3396.4903970700002</v>
      </c>
      <c r="H7" s="507">
        <v>7794.4988312300002</v>
      </c>
      <c r="I7" s="507">
        <v>8271.9823052499996</v>
      </c>
      <c r="J7" s="507">
        <v>12779.74570831</v>
      </c>
      <c r="K7" s="507">
        <v>7868.3434830699998</v>
      </c>
      <c r="L7" s="507">
        <v>13906.808061440001</v>
      </c>
      <c r="M7" s="520">
        <v>25115.164864900002</v>
      </c>
      <c r="N7" s="520">
        <v>42826.879558070003</v>
      </c>
      <c r="O7" s="520">
        <v>67942.044422969993</v>
      </c>
      <c r="P7" s="14"/>
    </row>
    <row r="8" spans="1:16" ht="14.1" customHeight="1">
      <c r="A8" s="506" t="s">
        <v>189</v>
      </c>
      <c r="B8" s="508">
        <v>66.600544249999999</v>
      </c>
      <c r="C8" s="508">
        <v>184.75651655999999</v>
      </c>
      <c r="D8" s="508">
        <v>612.97231220000003</v>
      </c>
      <c r="E8" s="508">
        <v>2226.0370192300002</v>
      </c>
      <c r="F8" s="508">
        <v>1334.93725206</v>
      </c>
      <c r="G8" s="508">
        <v>962.14912894999998</v>
      </c>
      <c r="H8" s="508">
        <v>2058.5432366300001</v>
      </c>
      <c r="I8" s="508">
        <v>1974.1714299</v>
      </c>
      <c r="J8" s="508">
        <v>2858.31664314</v>
      </c>
      <c r="K8" s="508">
        <v>1598.5875099899999</v>
      </c>
      <c r="L8" s="508">
        <v>2513.0785702899998</v>
      </c>
      <c r="M8" s="521">
        <v>7445.9960098800002</v>
      </c>
      <c r="N8" s="521">
        <v>8944.1541533199998</v>
      </c>
      <c r="O8" s="521">
        <v>16390.1501632</v>
      </c>
    </row>
    <row r="9" spans="1:16" ht="14.1" customHeight="1">
      <c r="A9" s="506" t="s">
        <v>190</v>
      </c>
      <c r="B9" s="508">
        <v>43.14840229</v>
      </c>
      <c r="C9" s="508">
        <v>156.06893597000001</v>
      </c>
      <c r="D9" s="508">
        <v>664.70469988000002</v>
      </c>
      <c r="E9" s="508">
        <v>3122.7352135400001</v>
      </c>
      <c r="F9" s="508">
        <v>2175.9666451500002</v>
      </c>
      <c r="G9" s="508">
        <v>1806.38797649</v>
      </c>
      <c r="H9" s="508">
        <v>4408.9649317200001</v>
      </c>
      <c r="I9" s="508">
        <v>4938.2200531500002</v>
      </c>
      <c r="J9" s="508">
        <v>7842.4482794100004</v>
      </c>
      <c r="K9" s="508">
        <v>4843.3047130200002</v>
      </c>
      <c r="L9" s="508">
        <v>7612.6298715700004</v>
      </c>
      <c r="M9" s="521">
        <v>12377.97680504</v>
      </c>
      <c r="N9" s="521">
        <v>25236.602917150001</v>
      </c>
      <c r="O9" s="521">
        <v>37614.579722189999</v>
      </c>
    </row>
    <row r="10" spans="1:16" ht="14.1" customHeight="1">
      <c r="A10" s="506" t="s">
        <v>191</v>
      </c>
      <c r="B10" s="508">
        <v>3.8248707099999999</v>
      </c>
      <c r="C10" s="508">
        <v>12.944692379999999</v>
      </c>
      <c r="D10" s="508">
        <v>51.337927389999997</v>
      </c>
      <c r="E10" s="508">
        <v>222.88293399</v>
      </c>
      <c r="F10" s="508">
        <v>137.56162895</v>
      </c>
      <c r="G10" s="508">
        <v>101.74123634</v>
      </c>
      <c r="H10" s="508">
        <v>228.13247933</v>
      </c>
      <c r="I10" s="508">
        <v>204.13266250999999</v>
      </c>
      <c r="J10" s="508">
        <v>334.15720202</v>
      </c>
      <c r="K10" s="508">
        <v>252.72725965999999</v>
      </c>
      <c r="L10" s="508">
        <v>368.08521173999998</v>
      </c>
      <c r="M10" s="521">
        <v>758.42576909000002</v>
      </c>
      <c r="N10" s="521">
        <v>1159.10233593</v>
      </c>
      <c r="O10" s="521">
        <v>1917.5281050200001</v>
      </c>
    </row>
    <row r="11" spans="1:16" ht="14.1" customHeight="1">
      <c r="A11" s="506" t="s">
        <v>192</v>
      </c>
      <c r="B11" s="508">
        <v>27.84006308</v>
      </c>
      <c r="C11" s="508">
        <v>86.576049639999994</v>
      </c>
      <c r="D11" s="508">
        <v>330.44984843999998</v>
      </c>
      <c r="E11" s="508">
        <v>873.26875448999999</v>
      </c>
      <c r="F11" s="508">
        <v>457.88564191</v>
      </c>
      <c r="G11" s="508">
        <v>352.89068994000002</v>
      </c>
      <c r="H11" s="508">
        <v>816.41815340000005</v>
      </c>
      <c r="I11" s="508">
        <v>896.07784282</v>
      </c>
      <c r="J11" s="508">
        <v>1364.9692717099999</v>
      </c>
      <c r="K11" s="508">
        <v>948.17296008999995</v>
      </c>
      <c r="L11" s="508">
        <v>3001.1247809299998</v>
      </c>
      <c r="M11" s="521">
        <v>2945.3292009000002</v>
      </c>
      <c r="N11" s="521">
        <v>6210.3448555499999</v>
      </c>
      <c r="O11" s="521">
        <v>9155.6740564499996</v>
      </c>
    </row>
    <row r="12" spans="1:16" ht="14.1" customHeight="1">
      <c r="A12" s="506" t="s">
        <v>193</v>
      </c>
      <c r="B12" s="508">
        <v>37.395983510000001</v>
      </c>
      <c r="C12" s="508">
        <v>85.04477541</v>
      </c>
      <c r="D12" s="508">
        <v>192.51524652000001</v>
      </c>
      <c r="E12" s="508">
        <v>579.89970702000005</v>
      </c>
      <c r="F12" s="508">
        <v>236.81997203</v>
      </c>
      <c r="G12" s="508">
        <v>173.32136535000001</v>
      </c>
      <c r="H12" s="508">
        <v>282.44003014999998</v>
      </c>
      <c r="I12" s="508">
        <v>259.38031687</v>
      </c>
      <c r="J12" s="508">
        <v>379.85431203000002</v>
      </c>
      <c r="K12" s="508">
        <v>225.55104030999999</v>
      </c>
      <c r="L12" s="508">
        <v>411.88962691</v>
      </c>
      <c r="M12" s="521">
        <v>1587.43707999</v>
      </c>
      <c r="N12" s="521">
        <v>1276.67529612</v>
      </c>
      <c r="O12" s="521">
        <v>2864.1123761099998</v>
      </c>
    </row>
    <row r="13" spans="1:16" ht="14.1" customHeight="1">
      <c r="A13" s="515" t="s">
        <v>194</v>
      </c>
      <c r="B13" s="507">
        <v>238.33751366999999</v>
      </c>
      <c r="C13" s="507">
        <v>695.28440032000003</v>
      </c>
      <c r="D13" s="507">
        <v>2387.0266362299999</v>
      </c>
      <c r="E13" s="507">
        <v>8779.57522341</v>
      </c>
      <c r="F13" s="507">
        <v>5346.3919729099998</v>
      </c>
      <c r="G13" s="507">
        <v>4100.0830427000001</v>
      </c>
      <c r="H13" s="507">
        <v>9230.8797876900007</v>
      </c>
      <c r="I13" s="507">
        <v>9574.2626317699996</v>
      </c>
      <c r="J13" s="507">
        <v>14547.78870037</v>
      </c>
      <c r="K13" s="507">
        <v>8990.3118794799993</v>
      </c>
      <c r="L13" s="507">
        <v>15381.66005708</v>
      </c>
      <c r="M13" s="520">
        <v>30777.578576929998</v>
      </c>
      <c r="N13" s="520">
        <v>48494.023268700003</v>
      </c>
      <c r="O13" s="520">
        <v>79271.601845629993</v>
      </c>
    </row>
    <row r="14" spans="1:16" ht="14.1" customHeight="1">
      <c r="A14" s="506" t="s">
        <v>86</v>
      </c>
      <c r="B14" s="508">
        <v>96.689976909999999</v>
      </c>
      <c r="C14" s="508">
        <v>300.13441405999998</v>
      </c>
      <c r="D14" s="508">
        <v>1169.6844169000001</v>
      </c>
      <c r="E14" s="508">
        <v>4980.6805739399997</v>
      </c>
      <c r="F14" s="508">
        <v>3337.9744885599998</v>
      </c>
      <c r="G14" s="508">
        <v>2662.4129011499999</v>
      </c>
      <c r="H14" s="508">
        <v>6217.2131831300003</v>
      </c>
      <c r="I14" s="508">
        <v>6527.24066262</v>
      </c>
      <c r="J14" s="508">
        <v>9825.8897315499999</v>
      </c>
      <c r="K14" s="508">
        <v>6012.9591237000004</v>
      </c>
      <c r="L14" s="508">
        <v>10580.3724563</v>
      </c>
      <c r="M14" s="521">
        <v>18764.789954650001</v>
      </c>
      <c r="N14" s="521">
        <v>32946.461974170001</v>
      </c>
      <c r="O14" s="521">
        <v>51711.251928819998</v>
      </c>
    </row>
    <row r="15" spans="1:16" ht="14.1" customHeight="1">
      <c r="A15" s="506" t="s">
        <v>195</v>
      </c>
      <c r="B15" s="508">
        <v>70.33176675</v>
      </c>
      <c r="C15" s="508">
        <v>240.63171388999999</v>
      </c>
      <c r="D15" s="508">
        <v>1012.72992819</v>
      </c>
      <c r="E15" s="508">
        <v>4534.3416126000002</v>
      </c>
      <c r="F15" s="508">
        <v>3061.8080583999999</v>
      </c>
      <c r="G15" s="508">
        <v>2403.1852059500002</v>
      </c>
      <c r="H15" s="508">
        <v>5452.8561402599998</v>
      </c>
      <c r="I15" s="508">
        <v>5731.6630542800003</v>
      </c>
      <c r="J15" s="508">
        <v>8680.93359848</v>
      </c>
      <c r="K15" s="508">
        <v>5185.45483169</v>
      </c>
      <c r="L15" s="508">
        <v>8585.2157261299999</v>
      </c>
      <c r="M15" s="521">
        <v>16775.88442604</v>
      </c>
      <c r="N15" s="521">
        <v>28183.267210580001</v>
      </c>
      <c r="O15" s="521">
        <v>44959.151636620001</v>
      </c>
    </row>
    <row r="16" spans="1:16" ht="14.1" customHeight="1">
      <c r="A16" s="506" t="s">
        <v>229</v>
      </c>
      <c r="B16" s="508">
        <v>12.23074774</v>
      </c>
      <c r="C16" s="508">
        <v>31.368972849999999</v>
      </c>
      <c r="D16" s="508">
        <v>132.98816859999999</v>
      </c>
      <c r="E16" s="508">
        <v>869.66037730000005</v>
      </c>
      <c r="F16" s="508">
        <v>683.94572727000002</v>
      </c>
      <c r="G16" s="508">
        <v>583.46878104999996</v>
      </c>
      <c r="H16" s="508">
        <v>1408.5026408000001</v>
      </c>
      <c r="I16" s="508">
        <v>1571.2838230499999</v>
      </c>
      <c r="J16" s="508">
        <v>2307.5256813699998</v>
      </c>
      <c r="K16" s="508">
        <v>1531.80860235</v>
      </c>
      <c r="L16" s="508">
        <v>2023.9326481000001</v>
      </c>
      <c r="M16" s="521">
        <v>3722.1654156099999</v>
      </c>
      <c r="N16" s="521">
        <v>7434.5507548699998</v>
      </c>
      <c r="O16" s="521">
        <v>11156.71617048</v>
      </c>
    </row>
    <row r="17" spans="1:15" ht="14.1" customHeight="1">
      <c r="A17" s="506" t="s">
        <v>196</v>
      </c>
      <c r="B17" s="508">
        <v>26.358210159999999</v>
      </c>
      <c r="C17" s="508">
        <v>59.502700169999997</v>
      </c>
      <c r="D17" s="508">
        <v>156.95448870999999</v>
      </c>
      <c r="E17" s="508">
        <v>446.33896134000003</v>
      </c>
      <c r="F17" s="508">
        <v>276.16643016</v>
      </c>
      <c r="G17" s="508">
        <v>259.22769520000003</v>
      </c>
      <c r="H17" s="508">
        <v>764.35704286999999</v>
      </c>
      <c r="I17" s="508">
        <v>795.57760833999998</v>
      </c>
      <c r="J17" s="508">
        <v>1144.9561330700001</v>
      </c>
      <c r="K17" s="508">
        <v>827.50429200999997</v>
      </c>
      <c r="L17" s="508">
        <v>1995.1567301699999</v>
      </c>
      <c r="M17" s="521">
        <v>1988.9055286099999</v>
      </c>
      <c r="N17" s="521">
        <v>4763.1947635899996</v>
      </c>
      <c r="O17" s="521">
        <v>6752.1002921999998</v>
      </c>
    </row>
    <row r="18" spans="1:15" ht="14.1" customHeight="1">
      <c r="A18" s="506" t="s">
        <v>197</v>
      </c>
      <c r="B18" s="508">
        <v>77.555679710000007</v>
      </c>
      <c r="C18" s="508">
        <v>221.85450813</v>
      </c>
      <c r="D18" s="508">
        <v>683.79248917999996</v>
      </c>
      <c r="E18" s="508">
        <v>2089.3607794</v>
      </c>
      <c r="F18" s="508">
        <v>1060.6899804300001</v>
      </c>
      <c r="G18" s="508">
        <v>726.10022484000001</v>
      </c>
      <c r="H18" s="508">
        <v>1515.96300245</v>
      </c>
      <c r="I18" s="508">
        <v>1595.7251734500001</v>
      </c>
      <c r="J18" s="508">
        <v>2436.5637302800001</v>
      </c>
      <c r="K18" s="508">
        <v>1532.8424633</v>
      </c>
      <c r="L18" s="508">
        <v>2230.7342572299999</v>
      </c>
      <c r="M18" s="521">
        <v>6375.3166641400003</v>
      </c>
      <c r="N18" s="521">
        <v>7795.86562426</v>
      </c>
      <c r="O18" s="521">
        <v>14171.182288399999</v>
      </c>
    </row>
    <row r="19" spans="1:15" ht="14.1" customHeight="1">
      <c r="A19" s="506" t="s">
        <v>198</v>
      </c>
      <c r="B19" s="508">
        <v>53.004184770000002</v>
      </c>
      <c r="C19" s="508">
        <v>160.74083762999999</v>
      </c>
      <c r="D19" s="508">
        <v>517.84201098000005</v>
      </c>
      <c r="E19" s="508">
        <v>1726.0771315300001</v>
      </c>
      <c r="F19" s="508">
        <v>895.77154838000001</v>
      </c>
      <c r="G19" s="508">
        <v>609.95757715000002</v>
      </c>
      <c r="H19" s="508">
        <v>1271.51848374</v>
      </c>
      <c r="I19" s="508">
        <v>1346.07668595</v>
      </c>
      <c r="J19" s="508">
        <v>2038.05916269</v>
      </c>
      <c r="K19" s="508">
        <v>1253.8170600000001</v>
      </c>
      <c r="L19" s="508">
        <v>1857.33069215</v>
      </c>
      <c r="M19" s="521">
        <v>5234.9117741800001</v>
      </c>
      <c r="N19" s="521">
        <v>6495.2836007899996</v>
      </c>
      <c r="O19" s="521">
        <v>11730.195374970001</v>
      </c>
    </row>
    <row r="20" spans="1:15" ht="14.1" customHeight="1">
      <c r="A20" s="506" t="s">
        <v>199</v>
      </c>
      <c r="B20" s="508">
        <v>8.2087293500000005</v>
      </c>
      <c r="C20" s="508">
        <v>15.62615377</v>
      </c>
      <c r="D20" s="508">
        <v>29.072632089999999</v>
      </c>
      <c r="E20" s="508">
        <v>26.140216429999999</v>
      </c>
      <c r="F20" s="508">
        <v>6.1152264199999999</v>
      </c>
      <c r="G20" s="508">
        <v>3.8620726400000001</v>
      </c>
      <c r="H20" s="508">
        <v>7.8089080299999996</v>
      </c>
      <c r="I20" s="508">
        <v>7.2430266200000002</v>
      </c>
      <c r="J20" s="508">
        <v>29.700272810000001</v>
      </c>
      <c r="K20" s="508">
        <v>33.453308389999997</v>
      </c>
      <c r="L20" s="508">
        <v>78.675602819999995</v>
      </c>
      <c r="M20" s="521">
        <v>96.83393873</v>
      </c>
      <c r="N20" s="521">
        <v>149.07221064000001</v>
      </c>
      <c r="O20" s="521">
        <v>245.90614937000001</v>
      </c>
    </row>
    <row r="21" spans="1:15" ht="14.1" customHeight="1">
      <c r="A21" s="506" t="s">
        <v>200</v>
      </c>
      <c r="B21" s="508">
        <v>16.342765589999999</v>
      </c>
      <c r="C21" s="508">
        <v>45.487516730000003</v>
      </c>
      <c r="D21" s="508">
        <v>136.87784611000001</v>
      </c>
      <c r="E21" s="508">
        <v>337.14343143999997</v>
      </c>
      <c r="F21" s="508">
        <v>158.80320563000001</v>
      </c>
      <c r="G21" s="508">
        <v>112.28057505</v>
      </c>
      <c r="H21" s="508">
        <v>236.63561068000001</v>
      </c>
      <c r="I21" s="508">
        <v>242.40546087999999</v>
      </c>
      <c r="J21" s="508">
        <v>368.80429478000002</v>
      </c>
      <c r="K21" s="508">
        <v>245.57209491</v>
      </c>
      <c r="L21" s="508">
        <v>294.72796226000003</v>
      </c>
      <c r="M21" s="521">
        <v>1043.57095123</v>
      </c>
      <c r="N21" s="521">
        <v>1151.5098128300001</v>
      </c>
      <c r="O21" s="521">
        <v>2195.0807640600001</v>
      </c>
    </row>
    <row r="22" spans="1:15" ht="14.1" customHeight="1">
      <c r="A22" s="506" t="s">
        <v>201</v>
      </c>
      <c r="B22" s="508">
        <v>7.8300372400000002</v>
      </c>
      <c r="C22" s="508">
        <v>21.806406389999999</v>
      </c>
      <c r="D22" s="508">
        <v>87.876111109999997</v>
      </c>
      <c r="E22" s="508">
        <v>364.62548314999998</v>
      </c>
      <c r="F22" s="508">
        <v>237.88675083000001</v>
      </c>
      <c r="G22" s="508">
        <v>193.60403285999999</v>
      </c>
      <c r="H22" s="508">
        <v>471.99138533000001</v>
      </c>
      <c r="I22" s="508">
        <v>495.55374054999999</v>
      </c>
      <c r="J22" s="508">
        <v>777.51932738000005</v>
      </c>
      <c r="K22" s="508">
        <v>413.16754995000002</v>
      </c>
      <c r="L22" s="508">
        <v>661.31420603000004</v>
      </c>
      <c r="M22" s="521">
        <v>1385.62020691</v>
      </c>
      <c r="N22" s="521">
        <v>2347.5548239099999</v>
      </c>
      <c r="O22" s="521">
        <v>3733.1750308199998</v>
      </c>
    </row>
    <row r="23" spans="1:15" ht="14.1" customHeight="1">
      <c r="A23" s="506" t="s">
        <v>202</v>
      </c>
      <c r="B23" s="508">
        <v>25.07700698</v>
      </c>
      <c r="C23" s="508">
        <v>64.779772320000006</v>
      </c>
      <c r="D23" s="508">
        <v>190.84546931</v>
      </c>
      <c r="E23" s="508">
        <v>676.19575354999995</v>
      </c>
      <c r="F23" s="508">
        <v>411.80481784</v>
      </c>
      <c r="G23" s="508">
        <v>313.99773981999999</v>
      </c>
      <c r="H23" s="508">
        <v>687.17846545999998</v>
      </c>
      <c r="I23" s="508">
        <v>675.90281872000003</v>
      </c>
      <c r="J23" s="508">
        <v>1067.3820235799999</v>
      </c>
      <c r="K23" s="508">
        <v>650.04399535000005</v>
      </c>
      <c r="L23" s="508">
        <v>1060.2508626700001</v>
      </c>
      <c r="M23" s="521">
        <v>2369.87902528</v>
      </c>
      <c r="N23" s="521">
        <v>3453.57970032</v>
      </c>
      <c r="O23" s="521">
        <v>5823.4587256000004</v>
      </c>
    </row>
    <row r="24" spans="1:15" ht="14.1" customHeight="1">
      <c r="A24" s="516" t="s">
        <v>203</v>
      </c>
      <c r="B24" s="509">
        <v>31.184812829999998</v>
      </c>
      <c r="C24" s="509">
        <v>86.709299419999994</v>
      </c>
      <c r="D24" s="509">
        <v>254.82814973000001</v>
      </c>
      <c r="E24" s="509">
        <v>668.71263337000005</v>
      </c>
      <c r="F24" s="509">
        <v>298.03593525000002</v>
      </c>
      <c r="G24" s="509">
        <v>203.96814402999999</v>
      </c>
      <c r="H24" s="509">
        <v>338.53375132000002</v>
      </c>
      <c r="I24" s="509">
        <v>279.84023643</v>
      </c>
      <c r="J24" s="509">
        <v>440.43388757999998</v>
      </c>
      <c r="K24" s="509">
        <v>381.29874718000002</v>
      </c>
      <c r="L24" s="509">
        <v>848.98827485000004</v>
      </c>
      <c r="M24" s="522">
        <v>1881.97272595</v>
      </c>
      <c r="N24" s="522">
        <v>1950.56114604</v>
      </c>
      <c r="O24" s="522">
        <v>3832.5338719900001</v>
      </c>
    </row>
    <row r="25" spans="1:15" ht="14.1" customHeight="1">
      <c r="A25" s="515" t="s">
        <v>204</v>
      </c>
      <c r="B25" s="507">
        <v>59.527649830000001</v>
      </c>
      <c r="C25" s="507">
        <v>169.89343036</v>
      </c>
      <c r="D25" s="507">
        <v>535.04660179999996</v>
      </c>
      <c r="E25" s="507">
        <v>1754.7515951400001</v>
      </c>
      <c r="F25" s="507">
        <v>1003.22083281</v>
      </c>
      <c r="G25" s="507">
        <v>703.59264562999999</v>
      </c>
      <c r="H25" s="507">
        <v>1436.3809564600001</v>
      </c>
      <c r="I25" s="507">
        <v>1302.28032652</v>
      </c>
      <c r="J25" s="507">
        <v>1768.04299206</v>
      </c>
      <c r="K25" s="507">
        <v>1121.96839641</v>
      </c>
      <c r="L25" s="507">
        <v>1474.85199564</v>
      </c>
      <c r="M25" s="520">
        <v>5662.4137120300002</v>
      </c>
      <c r="N25" s="520">
        <v>5667.14371063</v>
      </c>
      <c r="O25" s="520">
        <v>11329.55742266</v>
      </c>
    </row>
    <row r="26" spans="1:15" ht="14.1" customHeight="1">
      <c r="A26" s="517" t="s">
        <v>205</v>
      </c>
      <c r="B26" s="510">
        <v>37.820400290000002</v>
      </c>
      <c r="C26" s="510">
        <v>108.23658684999999</v>
      </c>
      <c r="D26" s="510">
        <v>317.36444728999999</v>
      </c>
      <c r="E26" s="510">
        <v>963.12583987999994</v>
      </c>
      <c r="F26" s="510">
        <v>552.36943993</v>
      </c>
      <c r="G26" s="510">
        <v>383.55595878999998</v>
      </c>
      <c r="H26" s="510">
        <v>758.70483549999994</v>
      </c>
      <c r="I26" s="510">
        <v>642.67931702999999</v>
      </c>
      <c r="J26" s="510">
        <v>719.34319223</v>
      </c>
      <c r="K26" s="510">
        <v>318.31381262999997</v>
      </c>
      <c r="L26" s="510">
        <v>380.53547056999997</v>
      </c>
      <c r="M26" s="523">
        <v>3121.1775085300001</v>
      </c>
      <c r="N26" s="523">
        <v>2060.8717924600001</v>
      </c>
      <c r="O26" s="523">
        <v>5182.0493009900001</v>
      </c>
    </row>
    <row r="27" spans="1:15" ht="14.1" customHeight="1">
      <c r="A27" s="515" t="s">
        <v>206</v>
      </c>
      <c r="B27" s="507">
        <v>129.84364325999999</v>
      </c>
      <c r="C27" s="507">
        <v>323.74654319000001</v>
      </c>
      <c r="D27" s="507">
        <v>994.95002638999995</v>
      </c>
      <c r="E27" s="507">
        <v>3277.8565340700002</v>
      </c>
      <c r="F27" s="507">
        <v>1796.4683809000001</v>
      </c>
      <c r="G27" s="507">
        <v>1199.6444710599999</v>
      </c>
      <c r="H27" s="507">
        <v>2391.0212561399999</v>
      </c>
      <c r="I27" s="507">
        <v>2156.7094545700002</v>
      </c>
      <c r="J27" s="507">
        <v>3278.6943267900001</v>
      </c>
      <c r="K27" s="507">
        <v>2065.1709097399998</v>
      </c>
      <c r="L27" s="507">
        <v>3314.8123525400001</v>
      </c>
      <c r="M27" s="520">
        <v>10113.53085501</v>
      </c>
      <c r="N27" s="520">
        <v>10815.387043639999</v>
      </c>
      <c r="O27" s="520">
        <v>20928.917898650001</v>
      </c>
    </row>
    <row r="28" spans="1:15" ht="14.1" customHeight="1">
      <c r="A28" s="506" t="s">
        <v>207</v>
      </c>
      <c r="B28" s="508">
        <v>122.38571974</v>
      </c>
      <c r="C28" s="508">
        <v>306.28587235999998</v>
      </c>
      <c r="D28" s="508">
        <v>943.45408320000001</v>
      </c>
      <c r="E28" s="508">
        <v>3063.01423596</v>
      </c>
      <c r="F28" s="508">
        <v>1702.2457865599999</v>
      </c>
      <c r="G28" s="508">
        <v>1127.08788284</v>
      </c>
      <c r="H28" s="508">
        <v>2235.8071592699998</v>
      </c>
      <c r="I28" s="508">
        <v>1997.9178143300001</v>
      </c>
      <c r="J28" s="508">
        <v>2968.1035789299999</v>
      </c>
      <c r="K28" s="508">
        <v>1656.70624668</v>
      </c>
      <c r="L28" s="508">
        <v>2543.4332193999999</v>
      </c>
      <c r="M28" s="521">
        <v>9500.28073993</v>
      </c>
      <c r="N28" s="521">
        <v>9166.1608593399997</v>
      </c>
      <c r="O28" s="521">
        <v>18666.441599270001</v>
      </c>
    </row>
    <row r="29" spans="1:15" ht="14.1" customHeight="1">
      <c r="A29" s="506" t="s">
        <v>208</v>
      </c>
      <c r="B29" s="508">
        <v>4.2769591800000004</v>
      </c>
      <c r="C29" s="508">
        <v>10.189366789999999</v>
      </c>
      <c r="D29" s="508">
        <v>31.039706280000001</v>
      </c>
      <c r="E29" s="508">
        <v>95.985800260000005</v>
      </c>
      <c r="F29" s="508">
        <v>47.781296779999998</v>
      </c>
      <c r="G29" s="508">
        <v>39.407373249999999</v>
      </c>
      <c r="H29" s="508">
        <v>71.835532049999998</v>
      </c>
      <c r="I29" s="508">
        <v>94.093513959999996</v>
      </c>
      <c r="J29" s="508">
        <v>144.77247754999999</v>
      </c>
      <c r="K29" s="508">
        <v>131.09315652999999</v>
      </c>
      <c r="L29" s="508">
        <v>479.08674421000001</v>
      </c>
      <c r="M29" s="521">
        <v>300.51603459</v>
      </c>
      <c r="N29" s="521">
        <v>849.04589224999995</v>
      </c>
      <c r="O29" s="521">
        <v>1149.5619268400001</v>
      </c>
    </row>
    <row r="30" spans="1:15" ht="14.1" customHeight="1">
      <c r="A30" s="506" t="s">
        <v>209</v>
      </c>
      <c r="B30" s="508">
        <v>3.1809643400000001</v>
      </c>
      <c r="C30" s="508">
        <v>7.2713040400000004</v>
      </c>
      <c r="D30" s="508">
        <v>20.456236910000001</v>
      </c>
      <c r="E30" s="508">
        <v>118.85649785</v>
      </c>
      <c r="F30" s="508">
        <v>46.441297560000002</v>
      </c>
      <c r="G30" s="508">
        <v>33.149214970000003</v>
      </c>
      <c r="H30" s="508">
        <v>83.378564819999994</v>
      </c>
      <c r="I30" s="508">
        <v>64.698126279999997</v>
      </c>
      <c r="J30" s="508">
        <v>165.81827031</v>
      </c>
      <c r="K30" s="508">
        <v>277.37150652999998</v>
      </c>
      <c r="L30" s="508">
        <v>292.29238893000002</v>
      </c>
      <c r="M30" s="521">
        <v>312.73408049</v>
      </c>
      <c r="N30" s="521">
        <v>800.18029205000005</v>
      </c>
      <c r="O30" s="521">
        <v>1112.9143725399999</v>
      </c>
    </row>
    <row r="31" spans="1:15" ht="14.1" customHeight="1">
      <c r="A31" s="515" t="s">
        <v>210</v>
      </c>
      <c r="B31" s="507">
        <v>65.526340610000005</v>
      </c>
      <c r="C31" s="507">
        <v>161.69305287</v>
      </c>
      <c r="D31" s="507">
        <v>486.97501226999998</v>
      </c>
      <c r="E31" s="507">
        <v>1596.16556659</v>
      </c>
      <c r="F31" s="507">
        <v>894.3082081</v>
      </c>
      <c r="G31" s="507">
        <v>593.42710843999998</v>
      </c>
      <c r="H31" s="507">
        <v>1181.1197587300001</v>
      </c>
      <c r="I31" s="507">
        <v>1046.8653903699999</v>
      </c>
      <c r="J31" s="507">
        <v>1746.2093255100001</v>
      </c>
      <c r="K31" s="507">
        <v>1108.47336694</v>
      </c>
      <c r="L31" s="507">
        <v>1300.86527978</v>
      </c>
      <c r="M31" s="520">
        <v>4979.2150476099996</v>
      </c>
      <c r="N31" s="520">
        <v>5202.4133626000003</v>
      </c>
      <c r="O31" s="520">
        <v>10181.62841021</v>
      </c>
    </row>
    <row r="32" spans="1:15" ht="14.1" customHeight="1">
      <c r="A32" s="506" t="s">
        <v>211</v>
      </c>
      <c r="B32" s="508">
        <v>14.68903903</v>
      </c>
      <c r="C32" s="508">
        <v>40.366264090000001</v>
      </c>
      <c r="D32" s="508">
        <v>117.08016256000001</v>
      </c>
      <c r="E32" s="508">
        <v>380.51438870999999</v>
      </c>
      <c r="F32" s="508">
        <v>218.30403249</v>
      </c>
      <c r="G32" s="508">
        <v>143.33346501</v>
      </c>
      <c r="H32" s="508">
        <v>280.91588308000001</v>
      </c>
      <c r="I32" s="508">
        <v>240.37669475000001</v>
      </c>
      <c r="J32" s="508">
        <v>358.16509499</v>
      </c>
      <c r="K32" s="508">
        <v>192.95430920999999</v>
      </c>
      <c r="L32" s="508">
        <v>354.59438388000001</v>
      </c>
      <c r="M32" s="521">
        <v>1195.20323497</v>
      </c>
      <c r="N32" s="521">
        <v>1146.0904828299999</v>
      </c>
      <c r="O32" s="521">
        <v>2341.2937178000002</v>
      </c>
    </row>
    <row r="33" spans="1:15" ht="14.1" customHeight="1">
      <c r="A33" s="506" t="s">
        <v>212</v>
      </c>
      <c r="B33" s="508">
        <v>42.758119260000001</v>
      </c>
      <c r="C33" s="508">
        <v>105.27112588</v>
      </c>
      <c r="D33" s="508">
        <v>306.53473979</v>
      </c>
      <c r="E33" s="508">
        <v>934.87194839999995</v>
      </c>
      <c r="F33" s="508">
        <v>471.56455296000001</v>
      </c>
      <c r="G33" s="508">
        <v>297.16801220999997</v>
      </c>
      <c r="H33" s="508">
        <v>570.76663962999999</v>
      </c>
      <c r="I33" s="508">
        <v>502.02257574999999</v>
      </c>
      <c r="J33" s="508">
        <v>683.37175136999997</v>
      </c>
      <c r="K33" s="508">
        <v>429.38217295999999</v>
      </c>
      <c r="L33" s="508">
        <v>396.89186889000001</v>
      </c>
      <c r="M33" s="521">
        <v>2728.9351381299998</v>
      </c>
      <c r="N33" s="521">
        <v>2011.6683689700001</v>
      </c>
      <c r="O33" s="521">
        <v>4740.6035070999997</v>
      </c>
    </row>
    <row r="34" spans="1:15" ht="14.1" customHeight="1">
      <c r="A34" s="516" t="s">
        <v>213</v>
      </c>
      <c r="B34" s="509">
        <v>8.0791823199999993</v>
      </c>
      <c r="C34" s="509">
        <v>16.055662900000002</v>
      </c>
      <c r="D34" s="509">
        <v>63.360109919999999</v>
      </c>
      <c r="E34" s="509">
        <v>280.77922948000003</v>
      </c>
      <c r="F34" s="509">
        <v>204.43962264999999</v>
      </c>
      <c r="G34" s="509">
        <v>152.92563122000001</v>
      </c>
      <c r="H34" s="509">
        <v>329.43723602</v>
      </c>
      <c r="I34" s="509">
        <v>304.46611987</v>
      </c>
      <c r="J34" s="509">
        <v>704.67247914999996</v>
      </c>
      <c r="K34" s="509">
        <v>486.13688476999999</v>
      </c>
      <c r="L34" s="509">
        <v>549.37902700999996</v>
      </c>
      <c r="M34" s="522">
        <v>1055.07667451</v>
      </c>
      <c r="N34" s="522">
        <v>2044.6545108</v>
      </c>
      <c r="O34" s="522">
        <v>3099.73118531</v>
      </c>
    </row>
    <row r="35" spans="1:15" ht="14.1" customHeight="1">
      <c r="A35" s="518" t="s">
        <v>214</v>
      </c>
      <c r="B35" s="507">
        <v>308.65350710000001</v>
      </c>
      <c r="C35" s="507">
        <v>849.13751315000002</v>
      </c>
      <c r="D35" s="507">
        <v>2846.9300608200001</v>
      </c>
      <c r="E35" s="507">
        <v>10302.680162340001</v>
      </c>
      <c r="F35" s="507">
        <v>6139.6395210000001</v>
      </c>
      <c r="G35" s="507">
        <v>4596.1348681299996</v>
      </c>
      <c r="H35" s="507">
        <v>10185.52008737</v>
      </c>
      <c r="I35" s="507">
        <v>10428.69175982</v>
      </c>
      <c r="J35" s="507">
        <v>16058.4400351</v>
      </c>
      <c r="K35" s="507">
        <v>9933.5143928100006</v>
      </c>
      <c r="L35" s="507">
        <v>17221.620413979999</v>
      </c>
      <c r="M35" s="520">
        <v>35228.69571991</v>
      </c>
      <c r="N35" s="520">
        <v>53642.266601709998</v>
      </c>
      <c r="O35" s="520">
        <v>88870.962321619998</v>
      </c>
    </row>
    <row r="36" spans="1:15" ht="14.1" customHeight="1">
      <c r="A36" s="518" t="s">
        <v>215</v>
      </c>
      <c r="B36" s="507">
        <v>303.86385428</v>
      </c>
      <c r="C36" s="507">
        <v>856.97745319000001</v>
      </c>
      <c r="D36" s="507">
        <v>2874.0016485000001</v>
      </c>
      <c r="E36" s="507">
        <v>10375.74079</v>
      </c>
      <c r="F36" s="507">
        <v>6240.7001810100001</v>
      </c>
      <c r="G36" s="507">
        <v>4693.5101511399998</v>
      </c>
      <c r="H36" s="507">
        <v>10411.99954642</v>
      </c>
      <c r="I36" s="507">
        <v>10621.128022139999</v>
      </c>
      <c r="J36" s="507">
        <v>16293.998025880001</v>
      </c>
      <c r="K36" s="507">
        <v>10098.78524642</v>
      </c>
      <c r="L36" s="507">
        <v>16682.525336859999</v>
      </c>
      <c r="M36" s="520">
        <v>35756.793624539998</v>
      </c>
      <c r="N36" s="520">
        <v>53696.436631299999</v>
      </c>
      <c r="O36" s="520">
        <v>89453.230255839997</v>
      </c>
    </row>
    <row r="37" spans="1:15" ht="14.1" customHeight="1">
      <c r="A37" s="517" t="s">
        <v>216</v>
      </c>
      <c r="B37" s="510">
        <v>-4.7896528199999997</v>
      </c>
      <c r="C37" s="510">
        <v>7.8399400400000001</v>
      </c>
      <c r="D37" s="510">
        <v>27.07158768</v>
      </c>
      <c r="E37" s="510">
        <v>73.060627659999994</v>
      </c>
      <c r="F37" s="510">
        <v>101.06066001000001</v>
      </c>
      <c r="G37" s="510">
        <v>97.375283010000004</v>
      </c>
      <c r="H37" s="510">
        <v>226.47945905</v>
      </c>
      <c r="I37" s="510">
        <v>192.43626232</v>
      </c>
      <c r="J37" s="510">
        <v>235.55799078000001</v>
      </c>
      <c r="K37" s="510">
        <v>165.27085360999999</v>
      </c>
      <c r="L37" s="510">
        <v>-539.09507712000004</v>
      </c>
      <c r="M37" s="523">
        <v>528.09790463000002</v>
      </c>
      <c r="N37" s="523">
        <v>54.170029589999999</v>
      </c>
      <c r="O37" s="523">
        <v>582.26793422000003</v>
      </c>
    </row>
    <row r="38" spans="1:15" ht="14.1" customHeight="1">
      <c r="A38" s="506" t="s">
        <v>217</v>
      </c>
      <c r="B38" s="508">
        <v>21.707249539999999</v>
      </c>
      <c r="C38" s="508">
        <v>61.656843510000002</v>
      </c>
      <c r="D38" s="508">
        <v>217.68215451</v>
      </c>
      <c r="E38" s="508">
        <v>791.62575526000001</v>
      </c>
      <c r="F38" s="508">
        <v>450.85139287999999</v>
      </c>
      <c r="G38" s="508">
        <v>320.03668684000002</v>
      </c>
      <c r="H38" s="508">
        <v>677.67612096000005</v>
      </c>
      <c r="I38" s="508">
        <v>659.60100949000002</v>
      </c>
      <c r="J38" s="508">
        <v>1048.6997998300001</v>
      </c>
      <c r="K38" s="508">
        <v>803.65458378000005</v>
      </c>
      <c r="L38" s="508">
        <v>1094.3165250699999</v>
      </c>
      <c r="M38" s="521">
        <v>2541.2362035000001</v>
      </c>
      <c r="N38" s="521">
        <v>3606.2719181699999</v>
      </c>
      <c r="O38" s="521">
        <v>6147.50812167</v>
      </c>
    </row>
    <row r="39" spans="1:15" ht="14.1" customHeight="1">
      <c r="A39" s="506" t="s">
        <v>218</v>
      </c>
      <c r="B39" s="508">
        <v>28.888232370000001</v>
      </c>
      <c r="C39" s="508">
        <v>79.086355650000002</v>
      </c>
      <c r="D39" s="508">
        <v>261.29110085000002</v>
      </c>
      <c r="E39" s="508">
        <v>859.76017485</v>
      </c>
      <c r="F39" s="508">
        <v>417.60663664999998</v>
      </c>
      <c r="G39" s="508">
        <v>300.49532246000001</v>
      </c>
      <c r="H39" s="508">
        <v>569.96251093000001</v>
      </c>
      <c r="I39" s="508">
        <v>488.35951097999998</v>
      </c>
      <c r="J39" s="508">
        <v>837.76294035000001</v>
      </c>
      <c r="K39" s="508">
        <v>635.23840365000001</v>
      </c>
      <c r="L39" s="508">
        <v>1899.60204443</v>
      </c>
      <c r="M39" s="521">
        <v>2517.0903337599998</v>
      </c>
      <c r="N39" s="521">
        <v>3860.9628994099999</v>
      </c>
      <c r="O39" s="521">
        <v>6378.0532331699997</v>
      </c>
    </row>
    <row r="40" spans="1:15" ht="14.1" customHeight="1">
      <c r="A40" s="516" t="s">
        <v>219</v>
      </c>
      <c r="B40" s="509">
        <v>7.1809828299999996</v>
      </c>
      <c r="C40" s="509">
        <v>17.42951214</v>
      </c>
      <c r="D40" s="509">
        <v>43.608946340000003</v>
      </c>
      <c r="E40" s="509">
        <v>68.134419589999993</v>
      </c>
      <c r="F40" s="509">
        <v>-33.24475623</v>
      </c>
      <c r="G40" s="509">
        <v>-19.541364380000001</v>
      </c>
      <c r="H40" s="509">
        <v>-107.71361003</v>
      </c>
      <c r="I40" s="509">
        <v>-171.24149851000001</v>
      </c>
      <c r="J40" s="509">
        <v>-210.93685948000001</v>
      </c>
      <c r="K40" s="509">
        <v>-168.41618012999999</v>
      </c>
      <c r="L40" s="509">
        <v>805.28551935999997</v>
      </c>
      <c r="M40" s="522">
        <v>-24.145869739999998</v>
      </c>
      <c r="N40" s="522">
        <v>254.69098124000001</v>
      </c>
      <c r="O40" s="522">
        <v>230.54511149999999</v>
      </c>
    </row>
    <row r="41" spans="1:15" ht="14.1" customHeight="1">
      <c r="A41" s="518" t="s">
        <v>220</v>
      </c>
      <c r="B41" s="507">
        <v>330.36075663999998</v>
      </c>
      <c r="C41" s="507">
        <v>910.79435665999995</v>
      </c>
      <c r="D41" s="507">
        <v>3064.6122153299998</v>
      </c>
      <c r="E41" s="507">
        <v>11094.305917600001</v>
      </c>
      <c r="F41" s="507">
        <v>6590.4909138800003</v>
      </c>
      <c r="G41" s="507">
        <v>4916.1715549700002</v>
      </c>
      <c r="H41" s="507">
        <v>10863.19620833</v>
      </c>
      <c r="I41" s="507">
        <v>11088.292769309999</v>
      </c>
      <c r="J41" s="507">
        <v>17107.13983493</v>
      </c>
      <c r="K41" s="507">
        <v>10737.168976589999</v>
      </c>
      <c r="L41" s="507">
        <v>18315.93693905</v>
      </c>
      <c r="M41" s="520">
        <v>37769.931923409997</v>
      </c>
      <c r="N41" s="520">
        <v>57248.53851988</v>
      </c>
      <c r="O41" s="520">
        <v>95018.470443290003</v>
      </c>
    </row>
    <row r="42" spans="1:15" ht="14.1" customHeight="1">
      <c r="A42" s="518" t="s">
        <v>221</v>
      </c>
      <c r="B42" s="507">
        <v>332.75208665000002</v>
      </c>
      <c r="C42" s="507">
        <v>936.06380883999998</v>
      </c>
      <c r="D42" s="507">
        <v>3135.2927493500001</v>
      </c>
      <c r="E42" s="507">
        <v>11235.50096485</v>
      </c>
      <c r="F42" s="507">
        <v>6658.30681766</v>
      </c>
      <c r="G42" s="507">
        <v>4994.0054736000002</v>
      </c>
      <c r="H42" s="507">
        <v>10981.96205735</v>
      </c>
      <c r="I42" s="507">
        <v>11109.48753312</v>
      </c>
      <c r="J42" s="507">
        <v>17131.760966229998</v>
      </c>
      <c r="K42" s="507">
        <v>10734.023650069999</v>
      </c>
      <c r="L42" s="507">
        <v>18582.12738129</v>
      </c>
      <c r="M42" s="520">
        <v>38273.883958300001</v>
      </c>
      <c r="N42" s="520">
        <v>57557.399530709998</v>
      </c>
      <c r="O42" s="520">
        <v>95831.283489010006</v>
      </c>
    </row>
    <row r="43" spans="1:15" ht="14.1" customHeight="1">
      <c r="A43" s="516" t="s">
        <v>222</v>
      </c>
      <c r="B43" s="509">
        <v>2.3913300099999999</v>
      </c>
      <c r="C43" s="509">
        <v>25.269452179999998</v>
      </c>
      <c r="D43" s="509">
        <v>70.680534019999996</v>
      </c>
      <c r="E43" s="509">
        <v>141.19504724999999</v>
      </c>
      <c r="F43" s="509">
        <v>67.815903779999999</v>
      </c>
      <c r="G43" s="509">
        <v>77.833918629999999</v>
      </c>
      <c r="H43" s="509">
        <v>118.76584902</v>
      </c>
      <c r="I43" s="509">
        <v>21.194763810000001</v>
      </c>
      <c r="J43" s="509">
        <v>24.621131299999998</v>
      </c>
      <c r="K43" s="509">
        <v>-3.1453265199999998</v>
      </c>
      <c r="L43" s="509">
        <v>266.19044223999998</v>
      </c>
      <c r="M43" s="522">
        <v>503.95203488999999</v>
      </c>
      <c r="N43" s="522">
        <v>308.86101083</v>
      </c>
      <c r="O43" s="522">
        <v>812.81304571999999</v>
      </c>
    </row>
    <row r="44" spans="1:15" s="8" customFormat="1" ht="14.1" customHeight="1">
      <c r="A44" s="519" t="s">
        <v>528</v>
      </c>
      <c r="B44" s="510">
        <v>135.3465856</v>
      </c>
      <c r="C44" s="510">
        <v>459.05467898000001</v>
      </c>
      <c r="D44" s="510">
        <v>1716.8434074700001</v>
      </c>
      <c r="E44" s="510">
        <v>7002.4232954899999</v>
      </c>
      <c r="F44" s="510">
        <v>4278.6991055500002</v>
      </c>
      <c r="G44" s="510">
        <v>3121.3481371299999</v>
      </c>
      <c r="H44" s="510">
        <v>7062.3591407399999</v>
      </c>
      <c r="I44" s="510">
        <v>6692.3643634399996</v>
      </c>
      <c r="J44" s="510">
        <v>10962.09064606</v>
      </c>
      <c r="K44" s="510">
        <v>8295.3740642299999</v>
      </c>
      <c r="L44" s="510">
        <v>15484.797746280001</v>
      </c>
      <c r="M44" s="523">
        <v>23776.07435096</v>
      </c>
      <c r="N44" s="523">
        <v>41434.626820010002</v>
      </c>
      <c r="O44" s="523">
        <v>65210.701170970002</v>
      </c>
    </row>
    <row r="45" spans="1:15" ht="14.1" customHeight="1">
      <c r="A45" s="8" t="s">
        <v>223</v>
      </c>
      <c r="B45" s="508"/>
      <c r="C45" s="508"/>
      <c r="D45" s="508"/>
      <c r="E45" s="508"/>
      <c r="F45" s="508"/>
      <c r="G45" s="508"/>
      <c r="H45" s="508"/>
      <c r="I45" s="508"/>
      <c r="J45" s="508"/>
      <c r="K45" s="508"/>
      <c r="L45" s="508"/>
      <c r="M45" s="524"/>
      <c r="N45" s="524"/>
      <c r="O45" s="524"/>
    </row>
    <row r="46" spans="1:15" ht="14.1" customHeight="1">
      <c r="A46" t="s">
        <v>224</v>
      </c>
      <c r="B46" s="512">
        <v>0.24976198199999999</v>
      </c>
      <c r="C46" s="512">
        <v>0.24435098799999999</v>
      </c>
      <c r="D46" s="512">
        <v>0.22414772999999999</v>
      </c>
      <c r="E46" s="512">
        <v>0.19986748200000001</v>
      </c>
      <c r="F46" s="512">
        <v>0.18764446000000001</v>
      </c>
      <c r="G46" s="512">
        <v>0.171604487</v>
      </c>
      <c r="H46" s="512">
        <v>0.15560607300000001</v>
      </c>
      <c r="I46" s="512">
        <v>0.13601886399999999</v>
      </c>
      <c r="J46" s="512">
        <v>0.121533453</v>
      </c>
      <c r="K46" s="512">
        <v>0.12479749399999999</v>
      </c>
      <c r="L46" s="512">
        <v>9.5883799000000006E-2</v>
      </c>
      <c r="M46" s="525">
        <v>0.183978532</v>
      </c>
      <c r="N46" s="525">
        <v>0.116862725</v>
      </c>
      <c r="O46" s="525">
        <v>0.14292075800000001</v>
      </c>
    </row>
    <row r="47" spans="1:15" ht="14.1" customHeight="1">
      <c r="A47" t="s">
        <v>225</v>
      </c>
      <c r="B47" s="512">
        <v>0.15868421099999999</v>
      </c>
      <c r="C47" s="512">
        <v>0.15567239399999999</v>
      </c>
      <c r="D47" s="512">
        <v>0.132953878</v>
      </c>
      <c r="E47" s="512">
        <v>0.10970073299999999</v>
      </c>
      <c r="F47" s="512">
        <v>0.103316301</v>
      </c>
      <c r="G47" s="512">
        <v>9.3548338999999994E-2</v>
      </c>
      <c r="H47" s="512">
        <v>8.2192038999999995E-2</v>
      </c>
      <c r="I47" s="512">
        <v>6.7125724999999997E-2</v>
      </c>
      <c r="J47" s="512">
        <v>4.9446909999999997E-2</v>
      </c>
      <c r="K47" s="512">
        <v>3.5406315000000001E-2</v>
      </c>
      <c r="L47" s="512">
        <v>2.4739557999999998E-2</v>
      </c>
      <c r="M47" s="525">
        <v>0.101410756</v>
      </c>
      <c r="N47" s="525">
        <v>4.2497438999999998E-2</v>
      </c>
      <c r="O47" s="525">
        <v>6.5370815999999998E-2</v>
      </c>
    </row>
    <row r="48" spans="1:15" ht="14.1" customHeight="1">
      <c r="A48" t="s">
        <v>226</v>
      </c>
      <c r="B48" s="512">
        <v>0.56787781100000001</v>
      </c>
      <c r="C48" s="512">
        <v>0.66024015300000005</v>
      </c>
      <c r="D48" s="512">
        <v>0.71923931699999999</v>
      </c>
      <c r="E48" s="512">
        <v>0.79758110400000004</v>
      </c>
      <c r="F48" s="512">
        <v>0.80029656000000005</v>
      </c>
      <c r="G48" s="512">
        <v>0.76128900399999999</v>
      </c>
      <c r="H48" s="512">
        <v>0.76507974400000001</v>
      </c>
      <c r="I48" s="512">
        <v>0.69899527699999997</v>
      </c>
      <c r="J48" s="512">
        <v>0.75352281200000004</v>
      </c>
      <c r="K48" s="512">
        <v>0.92270147899999999</v>
      </c>
      <c r="L48" s="512">
        <v>1.0067052379999999</v>
      </c>
      <c r="M48" s="525">
        <v>0.77251283100000001</v>
      </c>
      <c r="N48" s="525">
        <v>0.85442749500000004</v>
      </c>
      <c r="O48" s="525">
        <v>0.82262373499999997</v>
      </c>
    </row>
    <row r="49" spans="1:16384" ht="14.1" customHeight="1">
      <c r="A49" s="3" t="s">
        <v>227</v>
      </c>
      <c r="B49" s="781">
        <v>2.2736759470000001</v>
      </c>
      <c r="C49" s="781">
        <v>2.7020154810000001</v>
      </c>
      <c r="D49" s="781">
        <v>3.2087735940000002</v>
      </c>
      <c r="E49" s="781">
        <v>3.9905496110000001</v>
      </c>
      <c r="F49" s="781">
        <v>4.2649623749999996</v>
      </c>
      <c r="G49" s="781">
        <v>4.4363001180000001</v>
      </c>
      <c r="H49" s="781">
        <v>4.9167730250000004</v>
      </c>
      <c r="I49" s="781">
        <v>5.1389583539999997</v>
      </c>
      <c r="J49" s="781">
        <v>6.2001267479999997</v>
      </c>
      <c r="K49" s="781">
        <v>7.3935897759999998</v>
      </c>
      <c r="L49" s="781">
        <v>10.499221476000001</v>
      </c>
      <c r="M49" s="782">
        <v>4.1989292130000004</v>
      </c>
      <c r="N49" s="782">
        <v>7.3113774659999997</v>
      </c>
      <c r="O49" s="782">
        <v>5.7558030499999999</v>
      </c>
    </row>
    <row r="50" spans="1:16384" ht="14.1" customHeight="1">
      <c r="A50" s="219" t="s">
        <v>268</v>
      </c>
      <c r="B50" s="514">
        <v>0.24130884799999999</v>
      </c>
      <c r="C50" s="514">
        <v>0.29705294700000001</v>
      </c>
      <c r="D50" s="514">
        <v>0.35891569400000001</v>
      </c>
      <c r="E50" s="514">
        <v>0.44452862900000001</v>
      </c>
      <c r="F50" s="514">
        <v>0.50100872699999999</v>
      </c>
      <c r="G50" s="514">
        <v>0.53183956499999996</v>
      </c>
      <c r="H50" s="514">
        <v>0.56565085500000001</v>
      </c>
      <c r="I50" s="514">
        <v>0.59698145800000002</v>
      </c>
      <c r="J50" s="514">
        <v>0.61366231100000002</v>
      </c>
      <c r="K50" s="514">
        <v>0.61554312200000005</v>
      </c>
      <c r="L50" s="514">
        <v>0.54740310199999997</v>
      </c>
      <c r="M50" s="527">
        <v>0.49284871800000002</v>
      </c>
      <c r="N50" s="527">
        <v>0.58927017699999995</v>
      </c>
      <c r="O50" s="527">
        <v>0.55362743400000003</v>
      </c>
    </row>
    <row r="51" spans="1:16384" ht="14.1" customHeight="1">
      <c r="A51" s="219" t="s">
        <v>267</v>
      </c>
      <c r="B51" s="514">
        <v>0.84012401299999995</v>
      </c>
      <c r="C51" s="514">
        <v>0.84279721500000004</v>
      </c>
      <c r="D51" s="514">
        <v>0.86535774200000004</v>
      </c>
      <c r="E51" s="514">
        <v>0.88712306399999996</v>
      </c>
      <c r="F51" s="514">
        <v>0.89246386099999997</v>
      </c>
      <c r="G51" s="514">
        <v>0.90007780199999998</v>
      </c>
      <c r="H51" s="514">
        <v>0.91172130699999998</v>
      </c>
      <c r="I51" s="514">
        <v>0.92771991399999998</v>
      </c>
      <c r="J51" s="514">
        <v>0.94662878299999997</v>
      </c>
      <c r="K51" s="514">
        <v>0.96114587799999995</v>
      </c>
      <c r="L51" s="514">
        <v>0.97373178599999999</v>
      </c>
      <c r="M51" s="527">
        <v>0.89410080000000003</v>
      </c>
      <c r="N51" s="527">
        <v>0.95418360899999999</v>
      </c>
      <c r="O51" s="527">
        <v>0.93085617099999995</v>
      </c>
    </row>
    <row r="52" spans="1:16384" ht="15.75" customHeight="1">
      <c r="A52" s="219" t="s">
        <v>576</v>
      </c>
      <c r="B52" s="514">
        <v>0.52541254000000004</v>
      </c>
      <c r="C52" s="514">
        <v>0.44745073800000001</v>
      </c>
      <c r="D52" s="514">
        <v>0.39946790799999998</v>
      </c>
      <c r="E52" s="514">
        <v>0.35448194199999999</v>
      </c>
      <c r="F52" s="514">
        <v>0.325857277</v>
      </c>
      <c r="G52" s="514">
        <v>0.28479619299999998</v>
      </c>
      <c r="H52" s="514">
        <v>0.25125079900000002</v>
      </c>
      <c r="I52" s="514">
        <v>0.21605481300000001</v>
      </c>
      <c r="J52" s="514">
        <v>0.20993192799999999</v>
      </c>
      <c r="K52" s="514">
        <v>0.18972407499999999</v>
      </c>
      <c r="L52" s="514">
        <v>0.17186272599999999</v>
      </c>
      <c r="M52" s="527">
        <v>0.31617780200000001</v>
      </c>
      <c r="N52" s="527">
        <v>0.195319399</v>
      </c>
      <c r="O52" s="527">
        <v>0.24224325199999999</v>
      </c>
    </row>
    <row r="53" spans="1:16384" ht="15.75" customHeight="1">
      <c r="A53" s="247" t="s">
        <v>577</v>
      </c>
      <c r="B53" s="798"/>
      <c r="C53" s="798"/>
      <c r="D53" s="798"/>
      <c r="E53" s="798"/>
      <c r="F53" s="798"/>
      <c r="G53" s="798"/>
      <c r="H53" s="798"/>
      <c r="I53" s="798"/>
      <c r="J53" s="798"/>
      <c r="K53" s="798"/>
      <c r="L53" s="798"/>
      <c r="M53" s="799"/>
      <c r="N53" s="799"/>
      <c r="O53" s="799"/>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c r="JI53" s="38"/>
      <c r="JJ53" s="38"/>
      <c r="JK53" s="38"/>
      <c r="JL53" s="38"/>
      <c r="JM53" s="38"/>
      <c r="JN53" s="38"/>
      <c r="JO53" s="38"/>
      <c r="JP53" s="38"/>
      <c r="JQ53" s="38"/>
      <c r="JR53" s="38"/>
      <c r="JS53" s="38"/>
      <c r="JT53" s="38"/>
      <c r="JU53" s="38"/>
      <c r="JV53" s="38"/>
      <c r="JW53" s="38"/>
      <c r="JX53" s="38"/>
      <c r="JY53" s="38"/>
      <c r="JZ53" s="38"/>
      <c r="KA53" s="38"/>
      <c r="KB53" s="38"/>
      <c r="KC53" s="38"/>
      <c r="KD53" s="38"/>
      <c r="KE53" s="38"/>
      <c r="KF53" s="38"/>
      <c r="KG53" s="38"/>
      <c r="KH53" s="38"/>
      <c r="KI53" s="38"/>
      <c r="KJ53" s="38"/>
      <c r="KK53" s="38"/>
      <c r="KL53" s="38"/>
      <c r="KM53" s="38"/>
      <c r="KN53" s="38"/>
      <c r="KO53" s="38"/>
      <c r="KP53" s="38"/>
      <c r="KQ53" s="38"/>
      <c r="KR53" s="38"/>
      <c r="KS53" s="38"/>
      <c r="KT53" s="38"/>
      <c r="KU53" s="38"/>
      <c r="KV53" s="38"/>
      <c r="KW53" s="38"/>
      <c r="KX53" s="38"/>
      <c r="KY53" s="38"/>
      <c r="KZ53" s="38"/>
      <c r="LA53" s="38"/>
      <c r="LB53" s="38"/>
      <c r="LC53" s="38"/>
      <c r="LD53" s="38"/>
      <c r="LE53" s="38"/>
      <c r="LF53" s="38"/>
      <c r="LG53" s="38"/>
      <c r="LH53" s="38"/>
      <c r="LI53" s="38"/>
      <c r="LJ53" s="38"/>
      <c r="LK53" s="38"/>
      <c r="LL53" s="38"/>
      <c r="LM53" s="38"/>
      <c r="LN53" s="38"/>
      <c r="LO53" s="38"/>
      <c r="LP53" s="38"/>
      <c r="LQ53" s="38"/>
      <c r="LR53" s="38"/>
      <c r="LS53" s="38"/>
      <c r="LT53" s="38"/>
      <c r="LU53" s="38"/>
      <c r="LV53" s="38"/>
      <c r="LW53" s="38"/>
      <c r="LX53" s="38"/>
      <c r="LY53" s="38"/>
      <c r="LZ53" s="38"/>
      <c r="MA53" s="38"/>
      <c r="MB53" s="38"/>
      <c r="MC53" s="38"/>
      <c r="MD53" s="38"/>
      <c r="ME53" s="38"/>
      <c r="MF53" s="38"/>
      <c r="MG53" s="38"/>
      <c r="MH53" s="38"/>
      <c r="MI53" s="38"/>
      <c r="MJ53" s="38"/>
      <c r="MK53" s="38"/>
      <c r="ML53" s="38"/>
      <c r="MM53" s="38"/>
      <c r="MN53" s="38"/>
      <c r="MO53" s="38"/>
      <c r="MP53" s="38"/>
      <c r="MQ53" s="38"/>
      <c r="MR53" s="38"/>
      <c r="MS53" s="38"/>
      <c r="MT53" s="38"/>
      <c r="MU53" s="38"/>
      <c r="MV53" s="38"/>
      <c r="MW53" s="38"/>
      <c r="MX53" s="38"/>
      <c r="MY53" s="38"/>
      <c r="MZ53" s="38"/>
      <c r="NA53" s="38"/>
      <c r="NB53" s="38"/>
      <c r="NC53" s="38"/>
      <c r="ND53" s="38"/>
      <c r="NE53" s="38"/>
      <c r="NF53" s="38"/>
      <c r="NG53" s="38"/>
      <c r="NH53" s="38"/>
      <c r="NI53" s="38"/>
      <c r="NJ53" s="38"/>
      <c r="NK53" s="38"/>
      <c r="NL53" s="38"/>
      <c r="NM53" s="38"/>
      <c r="NN53" s="38"/>
      <c r="NO53" s="38"/>
      <c r="NP53" s="38"/>
      <c r="NQ53" s="38"/>
      <c r="NR53" s="38"/>
      <c r="NS53" s="38"/>
      <c r="NT53" s="38"/>
      <c r="NU53" s="38"/>
      <c r="NV53" s="38"/>
      <c r="NW53" s="38"/>
      <c r="NX53" s="38"/>
      <c r="NY53" s="38"/>
      <c r="NZ53" s="38"/>
      <c r="OA53" s="38"/>
      <c r="OB53" s="38"/>
      <c r="OC53" s="38"/>
      <c r="OD53" s="38"/>
      <c r="OE53" s="38"/>
      <c r="OF53" s="38"/>
      <c r="OG53" s="38"/>
      <c r="OH53" s="38"/>
      <c r="OI53" s="38"/>
      <c r="OJ53" s="38"/>
      <c r="OK53" s="38"/>
      <c r="OL53" s="38"/>
      <c r="OM53" s="38"/>
      <c r="ON53" s="38"/>
      <c r="OO53" s="38"/>
      <c r="OP53" s="38"/>
      <c r="OQ53" s="38"/>
      <c r="OR53" s="38"/>
      <c r="OS53" s="38"/>
      <c r="OT53" s="38"/>
      <c r="OU53" s="38"/>
      <c r="OV53" s="38"/>
      <c r="OW53" s="38"/>
      <c r="OX53" s="38"/>
      <c r="OY53" s="38"/>
      <c r="OZ53" s="38"/>
      <c r="PA53" s="38"/>
      <c r="PB53" s="38"/>
      <c r="PC53" s="38"/>
      <c r="PD53" s="38"/>
      <c r="PE53" s="38"/>
      <c r="PF53" s="38"/>
      <c r="PG53" s="38"/>
      <c r="PH53" s="38"/>
      <c r="PI53" s="38"/>
      <c r="PJ53" s="38"/>
      <c r="PK53" s="38"/>
      <c r="PL53" s="38"/>
      <c r="PM53" s="38"/>
      <c r="PN53" s="38"/>
      <c r="PO53" s="38"/>
      <c r="PP53" s="38"/>
      <c r="PQ53" s="38"/>
      <c r="PR53" s="38"/>
      <c r="PS53" s="38"/>
      <c r="PT53" s="38"/>
      <c r="PU53" s="38"/>
      <c r="PV53" s="38"/>
      <c r="PW53" s="38"/>
      <c r="PX53" s="38"/>
      <c r="PY53" s="38"/>
      <c r="PZ53" s="38"/>
      <c r="QA53" s="38"/>
      <c r="QB53" s="38"/>
      <c r="QC53" s="38"/>
      <c r="QD53" s="38"/>
      <c r="QE53" s="38"/>
      <c r="QF53" s="38"/>
      <c r="QG53" s="38"/>
      <c r="QH53" s="38"/>
      <c r="QI53" s="38"/>
      <c r="QJ53" s="38"/>
      <c r="QK53" s="38"/>
      <c r="QL53" s="38"/>
      <c r="QM53" s="38"/>
      <c r="QN53" s="38"/>
      <c r="QO53" s="38"/>
      <c r="QP53" s="38"/>
      <c r="QQ53" s="38"/>
      <c r="QR53" s="38"/>
      <c r="QS53" s="38"/>
      <c r="QT53" s="38"/>
      <c r="QU53" s="38"/>
      <c r="QV53" s="38"/>
      <c r="QW53" s="38"/>
      <c r="QX53" s="38"/>
      <c r="QY53" s="38"/>
      <c r="QZ53" s="38"/>
      <c r="RA53" s="38"/>
      <c r="RB53" s="38"/>
      <c r="RC53" s="38"/>
      <c r="RD53" s="38"/>
      <c r="RE53" s="38"/>
      <c r="RF53" s="38"/>
      <c r="RG53" s="38"/>
      <c r="RH53" s="38"/>
      <c r="RI53" s="38"/>
      <c r="RJ53" s="38"/>
      <c r="RK53" s="38"/>
      <c r="RL53" s="38"/>
      <c r="RM53" s="38"/>
      <c r="RN53" s="38"/>
      <c r="RO53" s="38"/>
      <c r="RP53" s="38"/>
      <c r="RQ53" s="38"/>
      <c r="RR53" s="38"/>
      <c r="RS53" s="38"/>
      <c r="RT53" s="38"/>
      <c r="RU53" s="38"/>
      <c r="RV53" s="38"/>
      <c r="RW53" s="38"/>
      <c r="RX53" s="38"/>
      <c r="RY53" s="38"/>
      <c r="RZ53" s="38"/>
      <c r="SA53" s="38"/>
      <c r="SB53" s="38"/>
      <c r="SC53" s="38"/>
      <c r="SD53" s="38"/>
      <c r="SE53" s="38"/>
      <c r="SF53" s="38"/>
      <c r="SG53" s="38"/>
      <c r="SH53" s="38"/>
      <c r="SI53" s="38"/>
      <c r="SJ53" s="38"/>
      <c r="SK53" s="38"/>
      <c r="SL53" s="38"/>
      <c r="SM53" s="38"/>
      <c r="SN53" s="38"/>
      <c r="SO53" s="38"/>
      <c r="SP53" s="38"/>
      <c r="SQ53" s="38"/>
      <c r="SR53" s="38"/>
      <c r="SS53" s="38"/>
      <c r="ST53" s="38"/>
      <c r="SU53" s="38"/>
      <c r="SV53" s="38"/>
      <c r="SW53" s="38"/>
      <c r="SX53" s="38"/>
      <c r="SY53" s="38"/>
      <c r="SZ53" s="38"/>
      <c r="TA53" s="38"/>
      <c r="TB53" s="38"/>
      <c r="TC53" s="38"/>
      <c r="TD53" s="38"/>
      <c r="TE53" s="38"/>
      <c r="TF53" s="38"/>
      <c r="TG53" s="38"/>
      <c r="TH53" s="38"/>
      <c r="TI53" s="38"/>
      <c r="TJ53" s="38"/>
      <c r="TK53" s="38"/>
      <c r="TL53" s="38"/>
      <c r="TM53" s="38"/>
      <c r="TN53" s="38"/>
      <c r="TO53" s="38"/>
      <c r="TP53" s="38"/>
      <c r="TQ53" s="38"/>
      <c r="TR53" s="38"/>
      <c r="TS53" s="38"/>
      <c r="TT53" s="38"/>
      <c r="TU53" s="38"/>
      <c r="TV53" s="38"/>
      <c r="TW53" s="38"/>
      <c r="TX53" s="38"/>
      <c r="TY53" s="38"/>
      <c r="TZ53" s="38"/>
      <c r="UA53" s="38"/>
      <c r="UB53" s="38"/>
      <c r="UC53" s="38"/>
      <c r="UD53" s="38"/>
      <c r="UE53" s="38"/>
      <c r="UF53" s="38"/>
      <c r="UG53" s="38"/>
      <c r="UH53" s="38"/>
      <c r="UI53" s="38"/>
      <c r="UJ53" s="38"/>
      <c r="UK53" s="38"/>
      <c r="UL53" s="38"/>
      <c r="UM53" s="38"/>
      <c r="UN53" s="38"/>
      <c r="UO53" s="38"/>
      <c r="UP53" s="38"/>
      <c r="UQ53" s="38"/>
      <c r="UR53" s="38"/>
      <c r="US53" s="38"/>
      <c r="UT53" s="38"/>
      <c r="UU53" s="38"/>
      <c r="UV53" s="38"/>
      <c r="UW53" s="38"/>
      <c r="UX53" s="38"/>
      <c r="UY53" s="38"/>
      <c r="UZ53" s="38"/>
      <c r="VA53" s="38"/>
      <c r="VB53" s="38"/>
      <c r="VC53" s="38"/>
      <c r="VD53" s="38"/>
      <c r="VE53" s="38"/>
      <c r="VF53" s="38"/>
      <c r="VG53" s="38"/>
      <c r="VH53" s="38"/>
      <c r="VI53" s="38"/>
      <c r="VJ53" s="38"/>
      <c r="VK53" s="38"/>
      <c r="VL53" s="38"/>
      <c r="VM53" s="38"/>
      <c r="VN53" s="38"/>
      <c r="VO53" s="38"/>
      <c r="VP53" s="38"/>
      <c r="VQ53" s="38"/>
      <c r="VR53" s="38"/>
      <c r="VS53" s="38"/>
      <c r="VT53" s="38"/>
      <c r="VU53" s="38"/>
      <c r="VV53" s="38"/>
      <c r="VW53" s="38"/>
      <c r="VX53" s="38"/>
      <c r="VY53" s="38"/>
      <c r="VZ53" s="38"/>
      <c r="WA53" s="38"/>
      <c r="WB53" s="38"/>
      <c r="WC53" s="38"/>
      <c r="WD53" s="38"/>
      <c r="WE53" s="38"/>
      <c r="WF53" s="38"/>
      <c r="WG53" s="38"/>
      <c r="WH53" s="38"/>
      <c r="WI53" s="38"/>
      <c r="WJ53" s="38"/>
      <c r="WK53" s="38"/>
      <c r="WL53" s="38"/>
      <c r="WM53" s="38"/>
      <c r="WN53" s="38"/>
      <c r="WO53" s="38"/>
      <c r="WP53" s="38"/>
      <c r="WQ53" s="38"/>
      <c r="WR53" s="38"/>
      <c r="WS53" s="38"/>
      <c r="WT53" s="38"/>
      <c r="WU53" s="38"/>
      <c r="WV53" s="38"/>
      <c r="WW53" s="38"/>
      <c r="WX53" s="38"/>
      <c r="WY53" s="38"/>
      <c r="WZ53" s="38"/>
      <c r="XA53" s="38"/>
      <c r="XB53" s="38"/>
      <c r="XC53" s="38"/>
      <c r="XD53" s="38"/>
      <c r="XE53" s="38"/>
      <c r="XF53" s="38"/>
      <c r="XG53" s="38"/>
      <c r="XH53" s="38"/>
      <c r="XI53" s="38"/>
      <c r="XJ53" s="38"/>
      <c r="XK53" s="38"/>
      <c r="XL53" s="38"/>
      <c r="XM53" s="38"/>
      <c r="XN53" s="38"/>
      <c r="XO53" s="38"/>
      <c r="XP53" s="38"/>
      <c r="XQ53" s="38"/>
      <c r="XR53" s="38"/>
      <c r="XS53" s="38"/>
      <c r="XT53" s="38"/>
      <c r="XU53" s="38"/>
      <c r="XV53" s="38"/>
      <c r="XW53" s="38"/>
      <c r="XX53" s="38"/>
      <c r="XY53" s="38"/>
      <c r="XZ53" s="38"/>
      <c r="YA53" s="38"/>
      <c r="YB53" s="38"/>
      <c r="YC53" s="38"/>
      <c r="YD53" s="38"/>
      <c r="YE53" s="38"/>
      <c r="YF53" s="38"/>
      <c r="YG53" s="38"/>
      <c r="YH53" s="38"/>
      <c r="YI53" s="38"/>
      <c r="YJ53" s="38"/>
      <c r="YK53" s="38"/>
      <c r="YL53" s="38"/>
      <c r="YM53" s="38"/>
      <c r="YN53" s="38"/>
      <c r="YO53" s="38"/>
      <c r="YP53" s="38"/>
      <c r="YQ53" s="38"/>
      <c r="YR53" s="38"/>
      <c r="YS53" s="38"/>
      <c r="YT53" s="38"/>
      <c r="YU53" s="38"/>
      <c r="YV53" s="38"/>
      <c r="YW53" s="38"/>
      <c r="YX53" s="38"/>
      <c r="YY53" s="38"/>
      <c r="YZ53" s="38"/>
      <c r="ZA53" s="38"/>
      <c r="ZB53" s="38"/>
      <c r="ZC53" s="38"/>
      <c r="ZD53" s="38"/>
      <c r="ZE53" s="38"/>
      <c r="ZF53" s="38"/>
      <c r="ZG53" s="38"/>
      <c r="ZH53" s="38"/>
      <c r="ZI53" s="38"/>
      <c r="ZJ53" s="38"/>
      <c r="ZK53" s="38"/>
      <c r="ZL53" s="38"/>
      <c r="ZM53" s="38"/>
      <c r="ZN53" s="38"/>
      <c r="ZO53" s="38"/>
      <c r="ZP53" s="38"/>
      <c r="ZQ53" s="38"/>
      <c r="ZR53" s="38"/>
      <c r="ZS53" s="38"/>
      <c r="ZT53" s="38"/>
      <c r="ZU53" s="38"/>
      <c r="ZV53" s="38"/>
      <c r="ZW53" s="38"/>
      <c r="ZX53" s="38"/>
      <c r="ZY53" s="38"/>
      <c r="ZZ53" s="38"/>
      <c r="AAA53" s="38"/>
      <c r="AAB53" s="38"/>
      <c r="AAC53" s="38"/>
      <c r="AAD53" s="38"/>
      <c r="AAE53" s="38"/>
      <c r="AAF53" s="38"/>
      <c r="AAG53" s="38"/>
      <c r="AAH53" s="38"/>
      <c r="AAI53" s="38"/>
      <c r="AAJ53" s="38"/>
      <c r="AAK53" s="38"/>
      <c r="AAL53" s="38"/>
      <c r="AAM53" s="38"/>
      <c r="AAN53" s="38"/>
      <c r="AAO53" s="38"/>
      <c r="AAP53" s="38"/>
      <c r="AAQ53" s="38"/>
      <c r="AAR53" s="38"/>
      <c r="AAS53" s="38"/>
      <c r="AAT53" s="38"/>
      <c r="AAU53" s="38"/>
      <c r="AAV53" s="38"/>
      <c r="AAW53" s="38"/>
      <c r="AAX53" s="38"/>
      <c r="AAY53" s="38"/>
      <c r="AAZ53" s="38"/>
      <c r="ABA53" s="38"/>
      <c r="ABB53" s="38"/>
      <c r="ABC53" s="38"/>
      <c r="ABD53" s="38"/>
      <c r="ABE53" s="38"/>
      <c r="ABF53" s="38"/>
      <c r="ABG53" s="38"/>
      <c r="ABH53" s="38"/>
      <c r="ABI53" s="38"/>
      <c r="ABJ53" s="38"/>
      <c r="ABK53" s="38"/>
      <c r="ABL53" s="38"/>
      <c r="ABM53" s="38"/>
      <c r="ABN53" s="38"/>
      <c r="ABO53" s="38"/>
      <c r="ABP53" s="38"/>
      <c r="ABQ53" s="38"/>
      <c r="ABR53" s="38"/>
      <c r="ABS53" s="38"/>
      <c r="ABT53" s="38"/>
      <c r="ABU53" s="38"/>
      <c r="ABV53" s="38"/>
      <c r="ABW53" s="38"/>
      <c r="ABX53" s="38"/>
      <c r="ABY53" s="38"/>
      <c r="ABZ53" s="38"/>
      <c r="ACA53" s="38"/>
      <c r="ACB53" s="38"/>
      <c r="ACC53" s="38"/>
      <c r="ACD53" s="38"/>
      <c r="ACE53" s="38"/>
      <c r="ACF53" s="38"/>
      <c r="ACG53" s="38"/>
      <c r="ACH53" s="38"/>
      <c r="ACI53" s="38"/>
      <c r="ACJ53" s="38"/>
      <c r="ACK53" s="38"/>
      <c r="ACL53" s="38"/>
      <c r="ACM53" s="38"/>
      <c r="ACN53" s="38"/>
      <c r="ACO53" s="38"/>
      <c r="ACP53" s="38"/>
      <c r="ACQ53" s="38"/>
      <c r="ACR53" s="38"/>
      <c r="ACS53" s="38"/>
      <c r="ACT53" s="38"/>
      <c r="ACU53" s="38"/>
      <c r="ACV53" s="38"/>
      <c r="ACW53" s="38"/>
      <c r="ACX53" s="38"/>
      <c r="ACY53" s="38"/>
      <c r="ACZ53" s="38"/>
      <c r="ADA53" s="38"/>
      <c r="ADB53" s="38"/>
      <c r="ADC53" s="38"/>
      <c r="ADD53" s="38"/>
      <c r="ADE53" s="38"/>
      <c r="ADF53" s="38"/>
      <c r="ADG53" s="38"/>
      <c r="ADH53" s="38"/>
      <c r="ADI53" s="38"/>
      <c r="ADJ53" s="38"/>
      <c r="ADK53" s="38"/>
      <c r="ADL53" s="38"/>
      <c r="ADM53" s="38"/>
      <c r="ADN53" s="38"/>
      <c r="ADO53" s="38"/>
      <c r="ADP53" s="38"/>
      <c r="ADQ53" s="38"/>
      <c r="ADR53" s="38"/>
      <c r="ADS53" s="38"/>
      <c r="ADT53" s="38"/>
      <c r="ADU53" s="38"/>
      <c r="ADV53" s="38"/>
      <c r="ADW53" s="38"/>
      <c r="ADX53" s="38"/>
      <c r="ADY53" s="38"/>
      <c r="ADZ53" s="38"/>
      <c r="AEA53" s="38"/>
      <c r="AEB53" s="38"/>
      <c r="AEC53" s="38"/>
      <c r="AED53" s="38"/>
      <c r="AEE53" s="38"/>
      <c r="AEF53" s="38"/>
      <c r="AEG53" s="38"/>
      <c r="AEH53" s="38"/>
      <c r="AEI53" s="38"/>
      <c r="AEJ53" s="38"/>
      <c r="AEK53" s="38"/>
      <c r="AEL53" s="38"/>
      <c r="AEM53" s="38"/>
      <c r="AEN53" s="38"/>
      <c r="AEO53" s="38"/>
      <c r="AEP53" s="38"/>
      <c r="AEQ53" s="38"/>
      <c r="AER53" s="38"/>
      <c r="AES53" s="38"/>
      <c r="AET53" s="38"/>
      <c r="AEU53" s="38"/>
      <c r="AEV53" s="38"/>
      <c r="AEW53" s="38"/>
      <c r="AEX53" s="38"/>
      <c r="AEY53" s="38"/>
      <c r="AEZ53" s="38"/>
      <c r="AFA53" s="38"/>
      <c r="AFB53" s="38"/>
      <c r="AFC53" s="38"/>
      <c r="AFD53" s="38"/>
      <c r="AFE53" s="38"/>
      <c r="AFF53" s="38"/>
      <c r="AFG53" s="38"/>
      <c r="AFH53" s="38"/>
      <c r="AFI53" s="38"/>
      <c r="AFJ53" s="38"/>
      <c r="AFK53" s="38"/>
      <c r="AFL53" s="38"/>
      <c r="AFM53" s="38"/>
      <c r="AFN53" s="38"/>
      <c r="AFO53" s="38"/>
      <c r="AFP53" s="38"/>
      <c r="AFQ53" s="38"/>
      <c r="AFR53" s="38"/>
      <c r="AFS53" s="38"/>
      <c r="AFT53" s="38"/>
      <c r="AFU53" s="38"/>
      <c r="AFV53" s="38"/>
      <c r="AFW53" s="38"/>
      <c r="AFX53" s="38"/>
      <c r="AFY53" s="38"/>
      <c r="AFZ53" s="38"/>
      <c r="AGA53" s="38"/>
      <c r="AGB53" s="38"/>
      <c r="AGC53" s="38"/>
      <c r="AGD53" s="38"/>
      <c r="AGE53" s="38"/>
      <c r="AGF53" s="38"/>
      <c r="AGG53" s="38"/>
      <c r="AGH53" s="38"/>
      <c r="AGI53" s="38"/>
      <c r="AGJ53" s="38"/>
      <c r="AGK53" s="38"/>
      <c r="AGL53" s="38"/>
      <c r="AGM53" s="38"/>
      <c r="AGN53" s="38"/>
      <c r="AGO53" s="38"/>
      <c r="AGP53" s="38"/>
      <c r="AGQ53" s="38"/>
      <c r="AGR53" s="38"/>
      <c r="AGS53" s="38"/>
      <c r="AGT53" s="38"/>
      <c r="AGU53" s="38"/>
      <c r="AGV53" s="38"/>
      <c r="AGW53" s="38"/>
      <c r="AGX53" s="38"/>
      <c r="AGY53" s="38"/>
      <c r="AGZ53" s="38"/>
      <c r="AHA53" s="38"/>
      <c r="AHB53" s="38"/>
      <c r="AHC53" s="38"/>
      <c r="AHD53" s="38"/>
      <c r="AHE53" s="38"/>
      <c r="AHF53" s="38"/>
      <c r="AHG53" s="38"/>
      <c r="AHH53" s="38"/>
      <c r="AHI53" s="38"/>
      <c r="AHJ53" s="38"/>
      <c r="AHK53" s="38"/>
      <c r="AHL53" s="38"/>
      <c r="AHM53" s="38"/>
      <c r="AHN53" s="38"/>
      <c r="AHO53" s="38"/>
      <c r="AHP53" s="38"/>
      <c r="AHQ53" s="38"/>
      <c r="AHR53" s="38"/>
      <c r="AHS53" s="38"/>
      <c r="AHT53" s="38"/>
      <c r="AHU53" s="38"/>
      <c r="AHV53" s="38"/>
      <c r="AHW53" s="38"/>
      <c r="AHX53" s="38"/>
      <c r="AHY53" s="38"/>
      <c r="AHZ53" s="38"/>
      <c r="AIA53" s="38"/>
      <c r="AIB53" s="38"/>
      <c r="AIC53" s="38"/>
      <c r="AID53" s="38"/>
      <c r="AIE53" s="38"/>
      <c r="AIF53" s="38"/>
      <c r="AIG53" s="38"/>
      <c r="AIH53" s="38"/>
      <c r="AII53" s="38"/>
      <c r="AIJ53" s="38"/>
      <c r="AIK53" s="38"/>
      <c r="AIL53" s="38"/>
      <c r="AIM53" s="38"/>
      <c r="AIN53" s="38"/>
      <c r="AIO53" s="38"/>
      <c r="AIP53" s="38"/>
      <c r="AIQ53" s="38"/>
      <c r="AIR53" s="38"/>
      <c r="AIS53" s="38"/>
      <c r="AIT53" s="38"/>
      <c r="AIU53" s="38"/>
      <c r="AIV53" s="38"/>
      <c r="AIW53" s="38"/>
      <c r="AIX53" s="38"/>
      <c r="AIY53" s="38"/>
      <c r="AIZ53" s="38"/>
      <c r="AJA53" s="38"/>
      <c r="AJB53" s="38"/>
      <c r="AJC53" s="38"/>
      <c r="AJD53" s="38"/>
      <c r="AJE53" s="38"/>
      <c r="AJF53" s="38"/>
      <c r="AJG53" s="38"/>
      <c r="AJH53" s="38"/>
      <c r="AJI53" s="38"/>
      <c r="AJJ53" s="38"/>
      <c r="AJK53" s="38"/>
      <c r="AJL53" s="38"/>
      <c r="AJM53" s="38"/>
      <c r="AJN53" s="38"/>
      <c r="AJO53" s="38"/>
      <c r="AJP53" s="38"/>
      <c r="AJQ53" s="38"/>
      <c r="AJR53" s="38"/>
      <c r="AJS53" s="38"/>
      <c r="AJT53" s="38"/>
      <c r="AJU53" s="38"/>
      <c r="AJV53" s="38"/>
      <c r="AJW53" s="38"/>
      <c r="AJX53" s="38"/>
      <c r="AJY53" s="38"/>
      <c r="AJZ53" s="38"/>
      <c r="AKA53" s="38"/>
      <c r="AKB53" s="38"/>
      <c r="AKC53" s="38"/>
      <c r="AKD53" s="38"/>
      <c r="AKE53" s="38"/>
      <c r="AKF53" s="38"/>
      <c r="AKG53" s="38"/>
      <c r="AKH53" s="38"/>
      <c r="AKI53" s="38"/>
      <c r="AKJ53" s="38"/>
      <c r="AKK53" s="38"/>
      <c r="AKL53" s="38"/>
      <c r="AKM53" s="38"/>
      <c r="AKN53" s="38"/>
      <c r="AKO53" s="38"/>
      <c r="AKP53" s="38"/>
      <c r="AKQ53" s="38"/>
      <c r="AKR53" s="38"/>
      <c r="AKS53" s="38"/>
      <c r="AKT53" s="38"/>
      <c r="AKU53" s="38"/>
      <c r="AKV53" s="38"/>
      <c r="AKW53" s="38"/>
      <c r="AKX53" s="38"/>
      <c r="AKY53" s="38"/>
      <c r="AKZ53" s="38"/>
      <c r="ALA53" s="38"/>
      <c r="ALB53" s="38"/>
      <c r="ALC53" s="38"/>
      <c r="ALD53" s="38"/>
      <c r="ALE53" s="38"/>
      <c r="ALF53" s="38"/>
      <c r="ALG53" s="38"/>
      <c r="ALH53" s="38"/>
      <c r="ALI53" s="38"/>
      <c r="ALJ53" s="38"/>
      <c r="ALK53" s="38"/>
      <c r="ALL53" s="38"/>
      <c r="ALM53" s="38"/>
      <c r="ALN53" s="38"/>
      <c r="ALO53" s="38"/>
      <c r="ALP53" s="38"/>
      <c r="ALQ53" s="38"/>
      <c r="ALR53" s="38"/>
      <c r="ALS53" s="38"/>
      <c r="ALT53" s="38"/>
      <c r="ALU53" s="38"/>
      <c r="ALV53" s="38"/>
      <c r="ALW53" s="38"/>
      <c r="ALX53" s="38"/>
      <c r="ALY53" s="38"/>
      <c r="ALZ53" s="38"/>
      <c r="AMA53" s="38"/>
      <c r="AMB53" s="38"/>
      <c r="AMC53" s="38"/>
      <c r="AMD53" s="38"/>
      <c r="AME53" s="38"/>
      <c r="AMF53" s="38"/>
      <c r="AMG53" s="38"/>
      <c r="AMH53" s="38"/>
      <c r="AMI53" s="38"/>
      <c r="AMJ53" s="38"/>
      <c r="AMK53" s="38"/>
      <c r="AML53" s="38"/>
      <c r="AMM53" s="38"/>
      <c r="AMN53" s="38"/>
      <c r="AMO53" s="38"/>
      <c r="AMP53" s="38"/>
      <c r="AMQ53" s="38"/>
      <c r="AMR53" s="38"/>
      <c r="AMS53" s="38"/>
      <c r="AMT53" s="38"/>
      <c r="AMU53" s="38"/>
      <c r="AMV53" s="38"/>
      <c r="AMW53" s="38"/>
      <c r="AMX53" s="38"/>
      <c r="AMY53" s="38"/>
      <c r="AMZ53" s="38"/>
      <c r="ANA53" s="38"/>
      <c r="ANB53" s="38"/>
      <c r="ANC53" s="38"/>
      <c r="AND53" s="38"/>
      <c r="ANE53" s="38"/>
      <c r="ANF53" s="38"/>
      <c r="ANG53" s="38"/>
      <c r="ANH53" s="38"/>
      <c r="ANI53" s="38"/>
      <c r="ANJ53" s="38"/>
      <c r="ANK53" s="38"/>
      <c r="ANL53" s="38"/>
      <c r="ANM53" s="38"/>
      <c r="ANN53" s="38"/>
      <c r="ANO53" s="38"/>
      <c r="ANP53" s="38"/>
      <c r="ANQ53" s="38"/>
      <c r="ANR53" s="38"/>
      <c r="ANS53" s="38"/>
      <c r="ANT53" s="38"/>
      <c r="ANU53" s="38"/>
      <c r="ANV53" s="38"/>
      <c r="ANW53" s="38"/>
      <c r="ANX53" s="38"/>
      <c r="ANY53" s="38"/>
      <c r="ANZ53" s="38"/>
      <c r="AOA53" s="38"/>
      <c r="AOB53" s="38"/>
      <c r="AOC53" s="38"/>
      <c r="AOD53" s="38"/>
      <c r="AOE53" s="38"/>
      <c r="AOF53" s="38"/>
      <c r="AOG53" s="38"/>
      <c r="AOH53" s="38"/>
      <c r="AOI53" s="38"/>
      <c r="AOJ53" s="38"/>
      <c r="AOK53" s="38"/>
      <c r="AOL53" s="38"/>
      <c r="AOM53" s="38"/>
      <c r="AON53" s="38"/>
      <c r="AOO53" s="38"/>
      <c r="AOP53" s="38"/>
      <c r="AOQ53" s="38"/>
      <c r="AOR53" s="38"/>
      <c r="AOS53" s="38"/>
      <c r="AOT53" s="38"/>
      <c r="AOU53" s="38"/>
      <c r="AOV53" s="38"/>
      <c r="AOW53" s="38"/>
      <c r="AOX53" s="38"/>
      <c r="AOY53" s="38"/>
      <c r="AOZ53" s="38"/>
      <c r="APA53" s="38"/>
      <c r="APB53" s="38"/>
      <c r="APC53" s="38"/>
      <c r="APD53" s="38"/>
      <c r="APE53" s="38"/>
      <c r="APF53" s="38"/>
      <c r="APG53" s="38"/>
      <c r="APH53" s="38"/>
      <c r="API53" s="38"/>
      <c r="APJ53" s="38"/>
      <c r="APK53" s="38"/>
      <c r="APL53" s="38"/>
      <c r="APM53" s="38"/>
      <c r="APN53" s="38"/>
      <c r="APO53" s="38"/>
      <c r="APP53" s="38"/>
      <c r="APQ53" s="38"/>
      <c r="APR53" s="38"/>
      <c r="APS53" s="38"/>
      <c r="APT53" s="38"/>
      <c r="APU53" s="38"/>
      <c r="APV53" s="38"/>
      <c r="APW53" s="38"/>
      <c r="APX53" s="38"/>
      <c r="APY53" s="38"/>
      <c r="APZ53" s="38"/>
      <c r="AQA53" s="38"/>
      <c r="AQB53" s="38"/>
      <c r="AQC53" s="38"/>
      <c r="AQD53" s="38"/>
      <c r="AQE53" s="38"/>
      <c r="AQF53" s="38"/>
      <c r="AQG53" s="38"/>
      <c r="AQH53" s="38"/>
      <c r="AQI53" s="38"/>
      <c r="AQJ53" s="38"/>
      <c r="AQK53" s="38"/>
      <c r="AQL53" s="38"/>
      <c r="AQM53" s="38"/>
      <c r="AQN53" s="38"/>
      <c r="AQO53" s="38"/>
      <c r="AQP53" s="38"/>
      <c r="AQQ53" s="38"/>
      <c r="AQR53" s="38"/>
      <c r="AQS53" s="38"/>
      <c r="AQT53" s="38"/>
      <c r="AQU53" s="38"/>
      <c r="AQV53" s="38"/>
      <c r="AQW53" s="38"/>
      <c r="AQX53" s="38"/>
      <c r="AQY53" s="38"/>
      <c r="AQZ53" s="38"/>
      <c r="ARA53" s="38"/>
      <c r="ARB53" s="38"/>
      <c r="ARC53" s="38"/>
      <c r="ARD53" s="38"/>
      <c r="ARE53" s="38"/>
      <c r="ARF53" s="38"/>
      <c r="ARG53" s="38"/>
      <c r="ARH53" s="38"/>
      <c r="ARI53" s="38"/>
      <c r="ARJ53" s="38"/>
      <c r="ARK53" s="38"/>
      <c r="ARL53" s="38"/>
      <c r="ARM53" s="38"/>
      <c r="ARN53" s="38"/>
      <c r="ARO53" s="38"/>
      <c r="ARP53" s="38"/>
      <c r="ARQ53" s="38"/>
      <c r="ARR53" s="38"/>
      <c r="ARS53" s="38"/>
      <c r="ART53" s="38"/>
      <c r="ARU53" s="38"/>
      <c r="ARV53" s="38"/>
      <c r="ARW53" s="38"/>
      <c r="ARX53" s="38"/>
      <c r="ARY53" s="38"/>
      <c r="ARZ53" s="38"/>
      <c r="ASA53" s="38"/>
      <c r="ASB53" s="38"/>
      <c r="ASC53" s="38"/>
      <c r="ASD53" s="38"/>
      <c r="ASE53" s="38"/>
      <c r="ASF53" s="38"/>
      <c r="ASG53" s="38"/>
      <c r="ASH53" s="38"/>
      <c r="ASI53" s="38"/>
      <c r="ASJ53" s="38"/>
      <c r="ASK53" s="38"/>
      <c r="ASL53" s="38"/>
      <c r="ASM53" s="38"/>
      <c r="ASN53" s="38"/>
      <c r="ASO53" s="38"/>
      <c r="ASP53" s="38"/>
      <c r="ASQ53" s="38"/>
      <c r="ASR53" s="38"/>
      <c r="ASS53" s="38"/>
      <c r="AST53" s="38"/>
      <c r="ASU53" s="38"/>
      <c r="ASV53" s="38"/>
      <c r="ASW53" s="38"/>
      <c r="ASX53" s="38"/>
      <c r="ASY53" s="38"/>
      <c r="ASZ53" s="38"/>
      <c r="ATA53" s="38"/>
      <c r="ATB53" s="38"/>
      <c r="ATC53" s="38"/>
      <c r="ATD53" s="38"/>
      <c r="ATE53" s="38"/>
      <c r="ATF53" s="38"/>
      <c r="ATG53" s="38"/>
      <c r="ATH53" s="38"/>
      <c r="ATI53" s="38"/>
      <c r="ATJ53" s="38"/>
      <c r="ATK53" s="38"/>
      <c r="ATL53" s="38"/>
      <c r="ATM53" s="38"/>
      <c r="ATN53" s="38"/>
      <c r="ATO53" s="38"/>
      <c r="ATP53" s="38"/>
      <c r="ATQ53" s="38"/>
      <c r="ATR53" s="38"/>
      <c r="ATS53" s="38"/>
      <c r="ATT53" s="38"/>
      <c r="ATU53" s="38"/>
      <c r="ATV53" s="38"/>
      <c r="ATW53" s="38"/>
      <c r="ATX53" s="38"/>
      <c r="ATY53" s="38"/>
      <c r="ATZ53" s="38"/>
      <c r="AUA53" s="38"/>
      <c r="AUB53" s="38"/>
      <c r="AUC53" s="38"/>
      <c r="AUD53" s="38"/>
      <c r="AUE53" s="38"/>
      <c r="AUF53" s="38"/>
      <c r="AUG53" s="38"/>
      <c r="AUH53" s="38"/>
      <c r="AUI53" s="38"/>
      <c r="AUJ53" s="38"/>
      <c r="AUK53" s="38"/>
      <c r="AUL53" s="38"/>
      <c r="AUM53" s="38"/>
      <c r="AUN53" s="38"/>
      <c r="AUO53" s="38"/>
      <c r="AUP53" s="38"/>
      <c r="AUQ53" s="38"/>
      <c r="AUR53" s="38"/>
      <c r="AUS53" s="38"/>
      <c r="AUT53" s="38"/>
      <c r="AUU53" s="38"/>
      <c r="AUV53" s="38"/>
      <c r="AUW53" s="38"/>
      <c r="AUX53" s="38"/>
      <c r="AUY53" s="38"/>
      <c r="AUZ53" s="38"/>
      <c r="AVA53" s="38"/>
      <c r="AVB53" s="38"/>
      <c r="AVC53" s="38"/>
      <c r="AVD53" s="38"/>
      <c r="AVE53" s="38"/>
      <c r="AVF53" s="38"/>
      <c r="AVG53" s="38"/>
      <c r="AVH53" s="38"/>
      <c r="AVI53" s="38"/>
      <c r="AVJ53" s="38"/>
      <c r="AVK53" s="38"/>
      <c r="AVL53" s="38"/>
      <c r="AVM53" s="38"/>
      <c r="AVN53" s="38"/>
      <c r="AVO53" s="38"/>
      <c r="AVP53" s="38"/>
      <c r="AVQ53" s="38"/>
      <c r="AVR53" s="38"/>
      <c r="AVS53" s="38"/>
      <c r="AVT53" s="38"/>
      <c r="AVU53" s="38"/>
      <c r="AVV53" s="38"/>
      <c r="AVW53" s="38"/>
      <c r="AVX53" s="38"/>
      <c r="AVY53" s="38"/>
      <c r="AVZ53" s="38"/>
      <c r="AWA53" s="38"/>
      <c r="AWB53" s="38"/>
      <c r="AWC53" s="38"/>
      <c r="AWD53" s="38"/>
      <c r="AWE53" s="38"/>
      <c r="AWF53" s="38"/>
      <c r="AWG53" s="38"/>
      <c r="AWH53" s="38"/>
      <c r="AWI53" s="38"/>
      <c r="AWJ53" s="38"/>
      <c r="AWK53" s="38"/>
      <c r="AWL53" s="38"/>
      <c r="AWM53" s="38"/>
      <c r="AWN53" s="38"/>
      <c r="AWO53" s="38"/>
      <c r="AWP53" s="38"/>
      <c r="AWQ53" s="38"/>
      <c r="AWR53" s="38"/>
      <c r="AWS53" s="38"/>
      <c r="AWT53" s="38"/>
      <c r="AWU53" s="38"/>
      <c r="AWV53" s="38"/>
      <c r="AWW53" s="38"/>
      <c r="AWX53" s="38"/>
      <c r="AWY53" s="38"/>
      <c r="AWZ53" s="38"/>
      <c r="AXA53" s="38"/>
      <c r="AXB53" s="38"/>
      <c r="AXC53" s="38"/>
      <c r="AXD53" s="38"/>
      <c r="AXE53" s="38"/>
      <c r="AXF53" s="38"/>
      <c r="AXG53" s="38"/>
      <c r="AXH53" s="38"/>
      <c r="AXI53" s="38"/>
      <c r="AXJ53" s="38"/>
      <c r="AXK53" s="38"/>
      <c r="AXL53" s="38"/>
      <c r="AXM53" s="38"/>
      <c r="AXN53" s="38"/>
      <c r="AXO53" s="38"/>
      <c r="AXP53" s="38"/>
      <c r="AXQ53" s="38"/>
      <c r="AXR53" s="38"/>
      <c r="AXS53" s="38"/>
      <c r="AXT53" s="38"/>
      <c r="AXU53" s="38"/>
      <c r="AXV53" s="38"/>
      <c r="AXW53" s="38"/>
      <c r="AXX53" s="38"/>
      <c r="AXY53" s="38"/>
      <c r="AXZ53" s="38"/>
      <c r="AYA53" s="38"/>
      <c r="AYB53" s="38"/>
      <c r="AYC53" s="38"/>
      <c r="AYD53" s="38"/>
      <c r="AYE53" s="38"/>
      <c r="AYF53" s="38"/>
      <c r="AYG53" s="38"/>
      <c r="AYH53" s="38"/>
      <c r="AYI53" s="38"/>
      <c r="AYJ53" s="38"/>
      <c r="AYK53" s="38"/>
      <c r="AYL53" s="38"/>
      <c r="AYM53" s="38"/>
      <c r="AYN53" s="38"/>
      <c r="AYO53" s="38"/>
      <c r="AYP53" s="38"/>
      <c r="AYQ53" s="38"/>
      <c r="AYR53" s="38"/>
      <c r="AYS53" s="38"/>
      <c r="AYT53" s="38"/>
      <c r="AYU53" s="38"/>
      <c r="AYV53" s="38"/>
      <c r="AYW53" s="38"/>
      <c r="AYX53" s="38"/>
      <c r="AYY53" s="38"/>
      <c r="AYZ53" s="38"/>
      <c r="AZA53" s="38"/>
      <c r="AZB53" s="38"/>
      <c r="AZC53" s="38"/>
      <c r="AZD53" s="38"/>
      <c r="AZE53" s="38"/>
      <c r="AZF53" s="38"/>
      <c r="AZG53" s="38"/>
      <c r="AZH53" s="38"/>
      <c r="AZI53" s="38"/>
      <c r="AZJ53" s="38"/>
      <c r="AZK53" s="38"/>
      <c r="AZL53" s="38"/>
      <c r="AZM53" s="38"/>
      <c r="AZN53" s="38"/>
      <c r="AZO53" s="38"/>
      <c r="AZP53" s="38"/>
      <c r="AZQ53" s="38"/>
      <c r="AZR53" s="38"/>
      <c r="AZS53" s="38"/>
      <c r="AZT53" s="38"/>
      <c r="AZU53" s="38"/>
      <c r="AZV53" s="38"/>
      <c r="AZW53" s="38"/>
      <c r="AZX53" s="38"/>
      <c r="AZY53" s="38"/>
      <c r="AZZ53" s="38"/>
      <c r="BAA53" s="38"/>
      <c r="BAB53" s="38"/>
      <c r="BAC53" s="38"/>
      <c r="BAD53" s="38"/>
      <c r="BAE53" s="38"/>
      <c r="BAF53" s="38"/>
      <c r="BAG53" s="38"/>
      <c r="BAH53" s="38"/>
      <c r="BAI53" s="38"/>
      <c r="BAJ53" s="38"/>
      <c r="BAK53" s="38"/>
      <c r="BAL53" s="38"/>
      <c r="BAM53" s="38"/>
      <c r="BAN53" s="38"/>
      <c r="BAO53" s="38"/>
      <c r="BAP53" s="38"/>
      <c r="BAQ53" s="38"/>
      <c r="BAR53" s="38"/>
      <c r="BAS53" s="38"/>
      <c r="BAT53" s="38"/>
      <c r="BAU53" s="38"/>
      <c r="BAV53" s="38"/>
      <c r="BAW53" s="38"/>
      <c r="BAX53" s="38"/>
      <c r="BAY53" s="38"/>
      <c r="BAZ53" s="38"/>
      <c r="BBA53" s="38"/>
      <c r="BBB53" s="38"/>
      <c r="BBC53" s="38"/>
      <c r="BBD53" s="38"/>
      <c r="BBE53" s="38"/>
      <c r="BBF53" s="38"/>
      <c r="BBG53" s="38"/>
      <c r="BBH53" s="38"/>
      <c r="BBI53" s="38"/>
      <c r="BBJ53" s="38"/>
      <c r="BBK53" s="38"/>
      <c r="BBL53" s="38"/>
      <c r="BBM53" s="38"/>
      <c r="BBN53" s="38"/>
      <c r="BBO53" s="38"/>
      <c r="BBP53" s="38"/>
      <c r="BBQ53" s="38"/>
      <c r="BBR53" s="38"/>
      <c r="BBS53" s="38"/>
      <c r="BBT53" s="38"/>
      <c r="BBU53" s="38"/>
      <c r="BBV53" s="38"/>
      <c r="BBW53" s="38"/>
      <c r="BBX53" s="38"/>
      <c r="BBY53" s="38"/>
      <c r="BBZ53" s="38"/>
      <c r="BCA53" s="38"/>
      <c r="BCB53" s="38"/>
      <c r="BCC53" s="38"/>
      <c r="BCD53" s="38"/>
      <c r="BCE53" s="38"/>
      <c r="BCF53" s="38"/>
      <c r="BCG53" s="38"/>
      <c r="BCH53" s="38"/>
      <c r="BCI53" s="38"/>
      <c r="BCJ53" s="38"/>
      <c r="BCK53" s="38"/>
      <c r="BCL53" s="38"/>
      <c r="BCM53" s="38"/>
      <c r="BCN53" s="38"/>
      <c r="BCO53" s="38"/>
      <c r="BCP53" s="38"/>
      <c r="BCQ53" s="38"/>
      <c r="BCR53" s="38"/>
      <c r="BCS53" s="38"/>
      <c r="BCT53" s="38"/>
      <c r="BCU53" s="38"/>
      <c r="BCV53" s="38"/>
      <c r="BCW53" s="38"/>
      <c r="BCX53" s="38"/>
      <c r="BCY53" s="38"/>
      <c r="BCZ53" s="38"/>
      <c r="BDA53" s="38"/>
      <c r="BDB53" s="38"/>
      <c r="BDC53" s="38"/>
      <c r="BDD53" s="38"/>
      <c r="BDE53" s="38"/>
      <c r="BDF53" s="38"/>
      <c r="BDG53" s="38"/>
      <c r="BDH53" s="38"/>
      <c r="BDI53" s="38"/>
      <c r="BDJ53" s="38"/>
      <c r="BDK53" s="38"/>
      <c r="BDL53" s="38"/>
      <c r="BDM53" s="38"/>
      <c r="BDN53" s="38"/>
      <c r="BDO53" s="38"/>
      <c r="BDP53" s="38"/>
      <c r="BDQ53" s="38"/>
      <c r="BDR53" s="38"/>
      <c r="BDS53" s="38"/>
      <c r="BDT53" s="38"/>
      <c r="BDU53" s="38"/>
      <c r="BDV53" s="38"/>
      <c r="BDW53" s="38"/>
      <c r="BDX53" s="38"/>
      <c r="BDY53" s="38"/>
      <c r="BDZ53" s="38"/>
      <c r="BEA53" s="38"/>
      <c r="BEB53" s="38"/>
      <c r="BEC53" s="38"/>
      <c r="BED53" s="38"/>
      <c r="BEE53" s="38"/>
      <c r="BEF53" s="38"/>
      <c r="BEG53" s="38"/>
      <c r="BEH53" s="38"/>
      <c r="BEI53" s="38"/>
      <c r="BEJ53" s="38"/>
      <c r="BEK53" s="38"/>
      <c r="BEL53" s="38"/>
      <c r="BEM53" s="38"/>
      <c r="BEN53" s="38"/>
      <c r="BEO53" s="38"/>
      <c r="BEP53" s="38"/>
      <c r="BEQ53" s="38"/>
      <c r="BER53" s="38"/>
      <c r="BES53" s="38"/>
      <c r="BET53" s="38"/>
      <c r="BEU53" s="38"/>
      <c r="BEV53" s="38"/>
      <c r="BEW53" s="38"/>
      <c r="BEX53" s="38"/>
      <c r="BEY53" s="38"/>
      <c r="BEZ53" s="38"/>
      <c r="BFA53" s="38"/>
      <c r="BFB53" s="38"/>
      <c r="BFC53" s="38"/>
      <c r="BFD53" s="38"/>
      <c r="BFE53" s="38"/>
      <c r="BFF53" s="38"/>
      <c r="BFG53" s="38"/>
      <c r="BFH53" s="38"/>
      <c r="BFI53" s="38"/>
      <c r="BFJ53" s="38"/>
      <c r="BFK53" s="38"/>
      <c r="BFL53" s="38"/>
      <c r="BFM53" s="38"/>
      <c r="BFN53" s="38"/>
      <c r="BFO53" s="38"/>
      <c r="BFP53" s="38"/>
      <c r="BFQ53" s="38"/>
      <c r="BFR53" s="38"/>
      <c r="BFS53" s="38"/>
      <c r="BFT53" s="38"/>
      <c r="BFU53" s="38"/>
      <c r="BFV53" s="38"/>
      <c r="BFW53" s="38"/>
      <c r="BFX53" s="38"/>
      <c r="BFY53" s="38"/>
      <c r="BFZ53" s="38"/>
      <c r="BGA53" s="38"/>
      <c r="BGB53" s="38"/>
      <c r="BGC53" s="38"/>
      <c r="BGD53" s="38"/>
      <c r="BGE53" s="38"/>
      <c r="BGF53" s="38"/>
      <c r="BGG53" s="38"/>
      <c r="BGH53" s="38"/>
      <c r="BGI53" s="38"/>
      <c r="BGJ53" s="38"/>
      <c r="BGK53" s="38"/>
      <c r="BGL53" s="38"/>
      <c r="BGM53" s="38"/>
      <c r="BGN53" s="38"/>
      <c r="BGO53" s="38"/>
      <c r="BGP53" s="38"/>
      <c r="BGQ53" s="38"/>
      <c r="BGR53" s="38"/>
      <c r="BGS53" s="38"/>
      <c r="BGT53" s="38"/>
      <c r="BGU53" s="38"/>
      <c r="BGV53" s="38"/>
      <c r="BGW53" s="38"/>
      <c r="BGX53" s="38"/>
      <c r="BGY53" s="38"/>
      <c r="BGZ53" s="38"/>
      <c r="BHA53" s="38"/>
      <c r="BHB53" s="38"/>
      <c r="BHC53" s="38"/>
      <c r="BHD53" s="38"/>
      <c r="BHE53" s="38"/>
      <c r="BHF53" s="38"/>
      <c r="BHG53" s="38"/>
      <c r="BHH53" s="38"/>
      <c r="BHI53" s="38"/>
      <c r="BHJ53" s="38"/>
      <c r="BHK53" s="38"/>
      <c r="BHL53" s="38"/>
      <c r="BHM53" s="38"/>
      <c r="BHN53" s="38"/>
      <c r="BHO53" s="38"/>
      <c r="BHP53" s="38"/>
      <c r="BHQ53" s="38"/>
      <c r="BHR53" s="38"/>
      <c r="BHS53" s="38"/>
      <c r="BHT53" s="38"/>
      <c r="BHU53" s="38"/>
      <c r="BHV53" s="38"/>
      <c r="BHW53" s="38"/>
      <c r="BHX53" s="38"/>
      <c r="BHY53" s="38"/>
      <c r="BHZ53" s="38"/>
      <c r="BIA53" s="38"/>
      <c r="BIB53" s="38"/>
      <c r="BIC53" s="38"/>
      <c r="BID53" s="38"/>
      <c r="BIE53" s="38"/>
      <c r="BIF53" s="38"/>
      <c r="BIG53" s="38"/>
      <c r="BIH53" s="38"/>
      <c r="BII53" s="38"/>
      <c r="BIJ53" s="38"/>
      <c r="BIK53" s="38"/>
      <c r="BIL53" s="38"/>
      <c r="BIM53" s="38"/>
      <c r="BIN53" s="38"/>
      <c r="BIO53" s="38"/>
      <c r="BIP53" s="38"/>
      <c r="BIQ53" s="38"/>
      <c r="BIR53" s="38"/>
      <c r="BIS53" s="38"/>
      <c r="BIT53" s="38"/>
      <c r="BIU53" s="38"/>
      <c r="BIV53" s="38"/>
      <c r="BIW53" s="38"/>
      <c r="BIX53" s="38"/>
      <c r="BIY53" s="38"/>
      <c r="BIZ53" s="38"/>
      <c r="BJA53" s="38"/>
      <c r="BJB53" s="38"/>
      <c r="BJC53" s="38"/>
      <c r="BJD53" s="38"/>
      <c r="BJE53" s="38"/>
      <c r="BJF53" s="38"/>
      <c r="BJG53" s="38"/>
      <c r="BJH53" s="38"/>
      <c r="BJI53" s="38"/>
      <c r="BJJ53" s="38"/>
      <c r="BJK53" s="38"/>
      <c r="BJL53" s="38"/>
      <c r="BJM53" s="38"/>
      <c r="BJN53" s="38"/>
      <c r="BJO53" s="38"/>
      <c r="BJP53" s="38"/>
      <c r="BJQ53" s="38"/>
      <c r="BJR53" s="38"/>
      <c r="BJS53" s="38"/>
      <c r="BJT53" s="38"/>
      <c r="BJU53" s="38"/>
      <c r="BJV53" s="38"/>
      <c r="BJW53" s="38"/>
      <c r="BJX53" s="38"/>
      <c r="BJY53" s="38"/>
      <c r="BJZ53" s="38"/>
      <c r="BKA53" s="38"/>
      <c r="BKB53" s="38"/>
      <c r="BKC53" s="38"/>
      <c r="BKD53" s="38"/>
      <c r="BKE53" s="38"/>
      <c r="BKF53" s="38"/>
      <c r="BKG53" s="38"/>
      <c r="BKH53" s="38"/>
      <c r="BKI53" s="38"/>
      <c r="BKJ53" s="38"/>
      <c r="BKK53" s="38"/>
      <c r="BKL53" s="38"/>
      <c r="BKM53" s="38"/>
      <c r="BKN53" s="38"/>
      <c r="BKO53" s="38"/>
      <c r="BKP53" s="38"/>
      <c r="BKQ53" s="38"/>
      <c r="BKR53" s="38"/>
      <c r="BKS53" s="38"/>
      <c r="BKT53" s="38"/>
      <c r="BKU53" s="38"/>
      <c r="BKV53" s="38"/>
      <c r="BKW53" s="38"/>
      <c r="BKX53" s="38"/>
      <c r="BKY53" s="38"/>
      <c r="BKZ53" s="38"/>
      <c r="BLA53" s="38"/>
      <c r="BLB53" s="38"/>
      <c r="BLC53" s="38"/>
      <c r="BLD53" s="38"/>
      <c r="BLE53" s="38"/>
      <c r="BLF53" s="38"/>
      <c r="BLG53" s="38"/>
      <c r="BLH53" s="38"/>
      <c r="BLI53" s="38"/>
      <c r="BLJ53" s="38"/>
      <c r="BLK53" s="38"/>
      <c r="BLL53" s="38"/>
      <c r="BLM53" s="38"/>
      <c r="BLN53" s="38"/>
      <c r="BLO53" s="38"/>
      <c r="BLP53" s="38"/>
      <c r="BLQ53" s="38"/>
      <c r="BLR53" s="38"/>
      <c r="BLS53" s="38"/>
      <c r="BLT53" s="38"/>
      <c r="BLU53" s="38"/>
      <c r="BLV53" s="38"/>
      <c r="BLW53" s="38"/>
      <c r="BLX53" s="38"/>
      <c r="BLY53" s="38"/>
      <c r="BLZ53" s="38"/>
      <c r="BMA53" s="38"/>
      <c r="BMB53" s="38"/>
      <c r="BMC53" s="38"/>
      <c r="BMD53" s="38"/>
      <c r="BME53" s="38"/>
      <c r="BMF53" s="38"/>
      <c r="BMG53" s="38"/>
      <c r="BMH53" s="38"/>
      <c r="BMI53" s="38"/>
      <c r="BMJ53" s="38"/>
      <c r="BMK53" s="38"/>
      <c r="BML53" s="38"/>
      <c r="BMM53" s="38"/>
      <c r="BMN53" s="38"/>
      <c r="BMO53" s="38"/>
      <c r="BMP53" s="38"/>
      <c r="BMQ53" s="38"/>
      <c r="BMR53" s="38"/>
      <c r="BMS53" s="38"/>
      <c r="BMT53" s="38"/>
      <c r="BMU53" s="38"/>
      <c r="BMV53" s="38"/>
      <c r="BMW53" s="38"/>
      <c r="BMX53" s="38"/>
      <c r="BMY53" s="38"/>
      <c r="BMZ53" s="38"/>
      <c r="BNA53" s="38"/>
      <c r="BNB53" s="38"/>
      <c r="BNC53" s="38"/>
      <c r="BND53" s="38"/>
      <c r="BNE53" s="38"/>
      <c r="BNF53" s="38"/>
      <c r="BNG53" s="38"/>
      <c r="BNH53" s="38"/>
      <c r="BNI53" s="38"/>
      <c r="BNJ53" s="38"/>
      <c r="BNK53" s="38"/>
      <c r="BNL53" s="38"/>
      <c r="BNM53" s="38"/>
      <c r="BNN53" s="38"/>
      <c r="BNO53" s="38"/>
      <c r="BNP53" s="38"/>
      <c r="BNQ53" s="38"/>
      <c r="BNR53" s="38"/>
      <c r="BNS53" s="38"/>
      <c r="BNT53" s="38"/>
      <c r="BNU53" s="38"/>
      <c r="BNV53" s="38"/>
      <c r="BNW53" s="38"/>
      <c r="BNX53" s="38"/>
      <c r="BNY53" s="38"/>
      <c r="BNZ53" s="38"/>
      <c r="BOA53" s="38"/>
      <c r="BOB53" s="38"/>
      <c r="BOC53" s="38"/>
      <c r="BOD53" s="38"/>
      <c r="BOE53" s="38"/>
      <c r="BOF53" s="38"/>
      <c r="BOG53" s="38"/>
      <c r="BOH53" s="38"/>
      <c r="BOI53" s="38"/>
      <c r="BOJ53" s="38"/>
      <c r="BOK53" s="38"/>
      <c r="BOL53" s="38"/>
      <c r="BOM53" s="38"/>
      <c r="BON53" s="38"/>
      <c r="BOO53" s="38"/>
      <c r="BOP53" s="38"/>
      <c r="BOQ53" s="38"/>
      <c r="BOR53" s="38"/>
      <c r="BOS53" s="38"/>
      <c r="BOT53" s="38"/>
      <c r="BOU53" s="38"/>
      <c r="BOV53" s="38"/>
      <c r="BOW53" s="38"/>
      <c r="BOX53" s="38"/>
      <c r="BOY53" s="38"/>
      <c r="BOZ53" s="38"/>
      <c r="BPA53" s="38"/>
      <c r="BPB53" s="38"/>
      <c r="BPC53" s="38"/>
      <c r="BPD53" s="38"/>
      <c r="BPE53" s="38"/>
      <c r="BPF53" s="38"/>
      <c r="BPG53" s="38"/>
      <c r="BPH53" s="38"/>
      <c r="BPI53" s="38"/>
      <c r="BPJ53" s="38"/>
      <c r="BPK53" s="38"/>
      <c r="BPL53" s="38"/>
      <c r="BPM53" s="38"/>
      <c r="BPN53" s="38"/>
      <c r="BPO53" s="38"/>
      <c r="BPP53" s="38"/>
      <c r="BPQ53" s="38"/>
      <c r="BPR53" s="38"/>
      <c r="BPS53" s="38"/>
      <c r="BPT53" s="38"/>
      <c r="BPU53" s="38"/>
      <c r="BPV53" s="38"/>
      <c r="BPW53" s="38"/>
      <c r="BPX53" s="38"/>
      <c r="BPY53" s="38"/>
      <c r="BPZ53" s="38"/>
      <c r="BQA53" s="38"/>
      <c r="BQB53" s="38"/>
      <c r="BQC53" s="38"/>
      <c r="BQD53" s="38"/>
      <c r="BQE53" s="38"/>
      <c r="BQF53" s="38"/>
      <c r="BQG53" s="38"/>
      <c r="BQH53" s="38"/>
      <c r="BQI53" s="38"/>
      <c r="BQJ53" s="38"/>
      <c r="BQK53" s="38"/>
      <c r="BQL53" s="38"/>
      <c r="BQM53" s="38"/>
      <c r="BQN53" s="38"/>
      <c r="BQO53" s="38"/>
      <c r="BQP53" s="38"/>
      <c r="BQQ53" s="38"/>
      <c r="BQR53" s="38"/>
      <c r="BQS53" s="38"/>
      <c r="BQT53" s="38"/>
      <c r="BQU53" s="38"/>
      <c r="BQV53" s="38"/>
      <c r="BQW53" s="38"/>
      <c r="BQX53" s="38"/>
      <c r="BQY53" s="38"/>
      <c r="BQZ53" s="38"/>
      <c r="BRA53" s="38"/>
      <c r="BRB53" s="38"/>
      <c r="BRC53" s="38"/>
      <c r="BRD53" s="38"/>
      <c r="BRE53" s="38"/>
      <c r="BRF53" s="38"/>
      <c r="BRG53" s="38"/>
      <c r="BRH53" s="38"/>
      <c r="BRI53" s="38"/>
      <c r="BRJ53" s="38"/>
      <c r="BRK53" s="38"/>
      <c r="BRL53" s="38"/>
      <c r="BRM53" s="38"/>
      <c r="BRN53" s="38"/>
      <c r="BRO53" s="38"/>
      <c r="BRP53" s="38"/>
      <c r="BRQ53" s="38"/>
      <c r="BRR53" s="38"/>
      <c r="BRS53" s="38"/>
      <c r="BRT53" s="38"/>
      <c r="BRU53" s="38"/>
      <c r="BRV53" s="38"/>
      <c r="BRW53" s="38"/>
      <c r="BRX53" s="38"/>
      <c r="BRY53" s="38"/>
      <c r="BRZ53" s="38"/>
      <c r="BSA53" s="38"/>
      <c r="BSB53" s="38"/>
      <c r="BSC53" s="38"/>
      <c r="BSD53" s="38"/>
      <c r="BSE53" s="38"/>
      <c r="BSF53" s="38"/>
      <c r="BSG53" s="38"/>
      <c r="BSH53" s="38"/>
      <c r="BSI53" s="38"/>
      <c r="BSJ53" s="38"/>
      <c r="BSK53" s="38"/>
      <c r="BSL53" s="38"/>
      <c r="BSM53" s="38"/>
      <c r="BSN53" s="38"/>
      <c r="BSO53" s="38"/>
      <c r="BSP53" s="38"/>
      <c r="BSQ53" s="38"/>
      <c r="BSR53" s="38"/>
      <c r="BSS53" s="38"/>
      <c r="BST53" s="38"/>
      <c r="BSU53" s="38"/>
      <c r="BSV53" s="38"/>
      <c r="BSW53" s="38"/>
      <c r="BSX53" s="38"/>
      <c r="BSY53" s="38"/>
      <c r="BSZ53" s="38"/>
      <c r="BTA53" s="38"/>
      <c r="BTB53" s="38"/>
      <c r="BTC53" s="38"/>
      <c r="BTD53" s="38"/>
      <c r="BTE53" s="38"/>
      <c r="BTF53" s="38"/>
      <c r="BTG53" s="38"/>
      <c r="BTH53" s="38"/>
      <c r="BTI53" s="38"/>
      <c r="BTJ53" s="38"/>
      <c r="BTK53" s="38"/>
      <c r="BTL53" s="38"/>
      <c r="BTM53" s="38"/>
      <c r="BTN53" s="38"/>
      <c r="BTO53" s="38"/>
      <c r="BTP53" s="38"/>
      <c r="BTQ53" s="38"/>
      <c r="BTR53" s="38"/>
      <c r="BTS53" s="38"/>
      <c r="BTT53" s="38"/>
      <c r="BTU53" s="38"/>
      <c r="BTV53" s="38"/>
      <c r="BTW53" s="38"/>
      <c r="BTX53" s="38"/>
      <c r="BTY53" s="38"/>
      <c r="BTZ53" s="38"/>
      <c r="BUA53" s="38"/>
      <c r="BUB53" s="38"/>
      <c r="BUC53" s="38"/>
      <c r="BUD53" s="38"/>
      <c r="BUE53" s="38"/>
      <c r="BUF53" s="38"/>
      <c r="BUG53" s="38"/>
      <c r="BUH53" s="38"/>
      <c r="BUI53" s="38"/>
      <c r="BUJ53" s="38"/>
      <c r="BUK53" s="38"/>
      <c r="BUL53" s="38"/>
      <c r="BUM53" s="38"/>
      <c r="BUN53" s="38"/>
      <c r="BUO53" s="38"/>
      <c r="BUP53" s="38"/>
      <c r="BUQ53" s="38"/>
      <c r="BUR53" s="38"/>
      <c r="BUS53" s="38"/>
      <c r="BUT53" s="38"/>
      <c r="BUU53" s="38"/>
      <c r="BUV53" s="38"/>
      <c r="BUW53" s="38"/>
      <c r="BUX53" s="38"/>
      <c r="BUY53" s="38"/>
      <c r="BUZ53" s="38"/>
      <c r="BVA53" s="38"/>
      <c r="BVB53" s="38"/>
      <c r="BVC53" s="38"/>
      <c r="BVD53" s="38"/>
      <c r="BVE53" s="38"/>
      <c r="BVF53" s="38"/>
      <c r="BVG53" s="38"/>
      <c r="BVH53" s="38"/>
      <c r="BVI53" s="38"/>
      <c r="BVJ53" s="38"/>
      <c r="BVK53" s="38"/>
      <c r="BVL53" s="38"/>
      <c r="BVM53" s="38"/>
      <c r="BVN53" s="38"/>
      <c r="BVO53" s="38"/>
      <c r="BVP53" s="38"/>
      <c r="BVQ53" s="38"/>
      <c r="BVR53" s="38"/>
      <c r="BVS53" s="38"/>
      <c r="BVT53" s="38"/>
      <c r="BVU53" s="38"/>
      <c r="BVV53" s="38"/>
      <c r="BVW53" s="38"/>
      <c r="BVX53" s="38"/>
      <c r="BVY53" s="38"/>
      <c r="BVZ53" s="38"/>
      <c r="BWA53" s="38"/>
      <c r="BWB53" s="38"/>
      <c r="BWC53" s="38"/>
      <c r="BWD53" s="38"/>
      <c r="BWE53" s="38"/>
      <c r="BWF53" s="38"/>
      <c r="BWG53" s="38"/>
      <c r="BWH53" s="38"/>
      <c r="BWI53" s="38"/>
      <c r="BWJ53" s="38"/>
      <c r="BWK53" s="38"/>
      <c r="BWL53" s="38"/>
      <c r="BWM53" s="38"/>
      <c r="BWN53" s="38"/>
      <c r="BWO53" s="38"/>
      <c r="BWP53" s="38"/>
      <c r="BWQ53" s="38"/>
      <c r="BWR53" s="38"/>
      <c r="BWS53" s="38"/>
      <c r="BWT53" s="38"/>
      <c r="BWU53" s="38"/>
      <c r="BWV53" s="38"/>
      <c r="BWW53" s="38"/>
      <c r="BWX53" s="38"/>
      <c r="BWY53" s="38"/>
      <c r="BWZ53" s="38"/>
      <c r="BXA53" s="38"/>
      <c r="BXB53" s="38"/>
      <c r="BXC53" s="38"/>
      <c r="BXD53" s="38"/>
      <c r="BXE53" s="38"/>
      <c r="BXF53" s="38"/>
      <c r="BXG53" s="38"/>
      <c r="BXH53" s="38"/>
      <c r="BXI53" s="38"/>
      <c r="BXJ53" s="38"/>
      <c r="BXK53" s="38"/>
      <c r="BXL53" s="38"/>
      <c r="BXM53" s="38"/>
      <c r="BXN53" s="38"/>
      <c r="BXO53" s="38"/>
      <c r="BXP53" s="38"/>
      <c r="BXQ53" s="38"/>
      <c r="BXR53" s="38"/>
      <c r="BXS53" s="38"/>
      <c r="BXT53" s="38"/>
      <c r="BXU53" s="38"/>
      <c r="BXV53" s="38"/>
      <c r="BXW53" s="38"/>
      <c r="BXX53" s="38"/>
      <c r="BXY53" s="38"/>
      <c r="BXZ53" s="38"/>
      <c r="BYA53" s="38"/>
      <c r="BYB53" s="38"/>
      <c r="BYC53" s="38"/>
      <c r="BYD53" s="38"/>
      <c r="BYE53" s="38"/>
      <c r="BYF53" s="38"/>
      <c r="BYG53" s="38"/>
      <c r="BYH53" s="38"/>
      <c r="BYI53" s="38"/>
      <c r="BYJ53" s="38"/>
      <c r="BYK53" s="38"/>
      <c r="BYL53" s="38"/>
      <c r="BYM53" s="38"/>
      <c r="BYN53" s="38"/>
      <c r="BYO53" s="38"/>
      <c r="BYP53" s="38"/>
      <c r="BYQ53" s="38"/>
      <c r="BYR53" s="38"/>
      <c r="BYS53" s="38"/>
      <c r="BYT53" s="38"/>
      <c r="BYU53" s="38"/>
      <c r="BYV53" s="38"/>
      <c r="BYW53" s="38"/>
      <c r="BYX53" s="38"/>
      <c r="BYY53" s="38"/>
      <c r="BYZ53" s="38"/>
      <c r="BZA53" s="38"/>
      <c r="BZB53" s="38"/>
      <c r="BZC53" s="38"/>
      <c r="BZD53" s="38"/>
      <c r="BZE53" s="38"/>
      <c r="BZF53" s="38"/>
      <c r="BZG53" s="38"/>
      <c r="BZH53" s="38"/>
      <c r="BZI53" s="38"/>
      <c r="BZJ53" s="38"/>
      <c r="BZK53" s="38"/>
      <c r="BZL53" s="38"/>
      <c r="BZM53" s="38"/>
      <c r="BZN53" s="38"/>
      <c r="BZO53" s="38"/>
      <c r="BZP53" s="38"/>
      <c r="BZQ53" s="38"/>
      <c r="BZR53" s="38"/>
      <c r="BZS53" s="38"/>
      <c r="BZT53" s="38"/>
      <c r="BZU53" s="38"/>
      <c r="BZV53" s="38"/>
      <c r="BZW53" s="38"/>
      <c r="BZX53" s="38"/>
      <c r="BZY53" s="38"/>
      <c r="BZZ53" s="38"/>
      <c r="CAA53" s="38"/>
      <c r="CAB53" s="38"/>
      <c r="CAC53" s="38"/>
      <c r="CAD53" s="38"/>
      <c r="CAE53" s="38"/>
      <c r="CAF53" s="38"/>
      <c r="CAG53" s="38"/>
      <c r="CAH53" s="38"/>
      <c r="CAI53" s="38"/>
      <c r="CAJ53" s="38"/>
      <c r="CAK53" s="38"/>
      <c r="CAL53" s="38"/>
      <c r="CAM53" s="38"/>
      <c r="CAN53" s="38"/>
      <c r="CAO53" s="38"/>
      <c r="CAP53" s="38"/>
      <c r="CAQ53" s="38"/>
      <c r="CAR53" s="38"/>
      <c r="CAS53" s="38"/>
      <c r="CAT53" s="38"/>
      <c r="CAU53" s="38"/>
      <c r="CAV53" s="38"/>
      <c r="CAW53" s="38"/>
      <c r="CAX53" s="38"/>
      <c r="CAY53" s="38"/>
      <c r="CAZ53" s="38"/>
      <c r="CBA53" s="38"/>
      <c r="CBB53" s="38"/>
      <c r="CBC53" s="38"/>
      <c r="CBD53" s="38"/>
      <c r="CBE53" s="38"/>
      <c r="CBF53" s="38"/>
      <c r="CBG53" s="38"/>
      <c r="CBH53" s="38"/>
      <c r="CBI53" s="38"/>
      <c r="CBJ53" s="38"/>
      <c r="CBK53" s="38"/>
      <c r="CBL53" s="38"/>
      <c r="CBM53" s="38"/>
      <c r="CBN53" s="38"/>
      <c r="CBO53" s="38"/>
      <c r="CBP53" s="38"/>
      <c r="CBQ53" s="38"/>
      <c r="CBR53" s="38"/>
      <c r="CBS53" s="38"/>
      <c r="CBT53" s="38"/>
      <c r="CBU53" s="38"/>
      <c r="CBV53" s="38"/>
      <c r="CBW53" s="38"/>
      <c r="CBX53" s="38"/>
      <c r="CBY53" s="38"/>
      <c r="CBZ53" s="38"/>
      <c r="CCA53" s="38"/>
      <c r="CCB53" s="38"/>
      <c r="CCC53" s="38"/>
      <c r="CCD53" s="38"/>
      <c r="CCE53" s="38"/>
      <c r="CCF53" s="38"/>
      <c r="CCG53" s="38"/>
      <c r="CCH53" s="38"/>
      <c r="CCI53" s="38"/>
      <c r="CCJ53" s="38"/>
      <c r="CCK53" s="38"/>
      <c r="CCL53" s="38"/>
      <c r="CCM53" s="38"/>
      <c r="CCN53" s="38"/>
      <c r="CCO53" s="38"/>
      <c r="CCP53" s="38"/>
      <c r="CCQ53" s="38"/>
      <c r="CCR53" s="38"/>
      <c r="CCS53" s="38"/>
      <c r="CCT53" s="38"/>
      <c r="CCU53" s="38"/>
      <c r="CCV53" s="38"/>
      <c r="CCW53" s="38"/>
      <c r="CCX53" s="38"/>
      <c r="CCY53" s="38"/>
      <c r="CCZ53" s="38"/>
      <c r="CDA53" s="38"/>
      <c r="CDB53" s="38"/>
      <c r="CDC53" s="38"/>
      <c r="CDD53" s="38"/>
      <c r="CDE53" s="38"/>
      <c r="CDF53" s="38"/>
      <c r="CDG53" s="38"/>
      <c r="CDH53" s="38"/>
      <c r="CDI53" s="38"/>
      <c r="CDJ53" s="38"/>
      <c r="CDK53" s="38"/>
      <c r="CDL53" s="38"/>
      <c r="CDM53" s="38"/>
      <c r="CDN53" s="38"/>
      <c r="CDO53" s="38"/>
      <c r="CDP53" s="38"/>
      <c r="CDQ53" s="38"/>
      <c r="CDR53" s="38"/>
      <c r="CDS53" s="38"/>
      <c r="CDT53" s="38"/>
      <c r="CDU53" s="38"/>
      <c r="CDV53" s="38"/>
      <c r="CDW53" s="38"/>
      <c r="CDX53" s="38"/>
      <c r="CDY53" s="38"/>
      <c r="CDZ53" s="38"/>
      <c r="CEA53" s="38"/>
      <c r="CEB53" s="38"/>
      <c r="CEC53" s="38"/>
      <c r="CED53" s="38"/>
      <c r="CEE53" s="38"/>
      <c r="CEF53" s="38"/>
      <c r="CEG53" s="38"/>
      <c r="CEH53" s="38"/>
      <c r="CEI53" s="38"/>
      <c r="CEJ53" s="38"/>
      <c r="CEK53" s="38"/>
      <c r="CEL53" s="38"/>
      <c r="CEM53" s="38"/>
      <c r="CEN53" s="38"/>
      <c r="CEO53" s="38"/>
      <c r="CEP53" s="38"/>
      <c r="CEQ53" s="38"/>
      <c r="CER53" s="38"/>
      <c r="CES53" s="38"/>
      <c r="CET53" s="38"/>
      <c r="CEU53" s="38"/>
      <c r="CEV53" s="38"/>
      <c r="CEW53" s="38"/>
      <c r="CEX53" s="38"/>
      <c r="CEY53" s="38"/>
      <c r="CEZ53" s="38"/>
      <c r="CFA53" s="38"/>
      <c r="CFB53" s="38"/>
      <c r="CFC53" s="38"/>
      <c r="CFD53" s="38"/>
      <c r="CFE53" s="38"/>
      <c r="CFF53" s="38"/>
      <c r="CFG53" s="38"/>
      <c r="CFH53" s="38"/>
      <c r="CFI53" s="38"/>
      <c r="CFJ53" s="38"/>
      <c r="CFK53" s="38"/>
      <c r="CFL53" s="38"/>
      <c r="CFM53" s="38"/>
      <c r="CFN53" s="38"/>
      <c r="CFO53" s="38"/>
      <c r="CFP53" s="38"/>
      <c r="CFQ53" s="38"/>
      <c r="CFR53" s="38"/>
      <c r="CFS53" s="38"/>
      <c r="CFT53" s="38"/>
      <c r="CFU53" s="38"/>
      <c r="CFV53" s="38"/>
      <c r="CFW53" s="38"/>
      <c r="CFX53" s="38"/>
      <c r="CFY53" s="38"/>
      <c r="CFZ53" s="38"/>
      <c r="CGA53" s="38"/>
      <c r="CGB53" s="38"/>
      <c r="CGC53" s="38"/>
      <c r="CGD53" s="38"/>
      <c r="CGE53" s="38"/>
      <c r="CGF53" s="38"/>
      <c r="CGG53" s="38"/>
      <c r="CGH53" s="38"/>
      <c r="CGI53" s="38"/>
      <c r="CGJ53" s="38"/>
      <c r="CGK53" s="38"/>
      <c r="CGL53" s="38"/>
      <c r="CGM53" s="38"/>
      <c r="CGN53" s="38"/>
      <c r="CGO53" s="38"/>
      <c r="CGP53" s="38"/>
      <c r="CGQ53" s="38"/>
      <c r="CGR53" s="38"/>
      <c r="CGS53" s="38"/>
      <c r="CGT53" s="38"/>
      <c r="CGU53" s="38"/>
      <c r="CGV53" s="38"/>
      <c r="CGW53" s="38"/>
      <c r="CGX53" s="38"/>
      <c r="CGY53" s="38"/>
      <c r="CGZ53" s="38"/>
      <c r="CHA53" s="38"/>
      <c r="CHB53" s="38"/>
      <c r="CHC53" s="38"/>
      <c r="CHD53" s="38"/>
      <c r="CHE53" s="38"/>
      <c r="CHF53" s="38"/>
      <c r="CHG53" s="38"/>
      <c r="CHH53" s="38"/>
      <c r="CHI53" s="38"/>
      <c r="CHJ53" s="38"/>
      <c r="CHK53" s="38"/>
      <c r="CHL53" s="38"/>
      <c r="CHM53" s="38"/>
      <c r="CHN53" s="38"/>
      <c r="CHO53" s="38"/>
      <c r="CHP53" s="38"/>
      <c r="CHQ53" s="38"/>
      <c r="CHR53" s="38"/>
      <c r="CHS53" s="38"/>
      <c r="CHT53" s="38"/>
      <c r="CHU53" s="38"/>
      <c r="CHV53" s="38"/>
      <c r="CHW53" s="38"/>
      <c r="CHX53" s="38"/>
      <c r="CHY53" s="38"/>
      <c r="CHZ53" s="38"/>
      <c r="CIA53" s="38"/>
      <c r="CIB53" s="38"/>
      <c r="CIC53" s="38"/>
      <c r="CID53" s="38"/>
      <c r="CIE53" s="38"/>
      <c r="CIF53" s="38"/>
      <c r="CIG53" s="38"/>
      <c r="CIH53" s="38"/>
      <c r="CII53" s="38"/>
      <c r="CIJ53" s="38"/>
      <c r="CIK53" s="38"/>
      <c r="CIL53" s="38"/>
      <c r="CIM53" s="38"/>
      <c r="CIN53" s="38"/>
      <c r="CIO53" s="38"/>
      <c r="CIP53" s="38"/>
      <c r="CIQ53" s="38"/>
      <c r="CIR53" s="38"/>
      <c r="CIS53" s="38"/>
      <c r="CIT53" s="38"/>
      <c r="CIU53" s="38"/>
      <c r="CIV53" s="38"/>
      <c r="CIW53" s="38"/>
      <c r="CIX53" s="38"/>
      <c r="CIY53" s="38"/>
      <c r="CIZ53" s="38"/>
      <c r="CJA53" s="38"/>
      <c r="CJB53" s="38"/>
      <c r="CJC53" s="38"/>
      <c r="CJD53" s="38"/>
      <c r="CJE53" s="38"/>
      <c r="CJF53" s="38"/>
      <c r="CJG53" s="38"/>
      <c r="CJH53" s="38"/>
      <c r="CJI53" s="38"/>
      <c r="CJJ53" s="38"/>
      <c r="CJK53" s="38"/>
      <c r="CJL53" s="38"/>
      <c r="CJM53" s="38"/>
      <c r="CJN53" s="38"/>
      <c r="CJO53" s="38"/>
      <c r="CJP53" s="38"/>
      <c r="CJQ53" s="38"/>
      <c r="CJR53" s="38"/>
      <c r="CJS53" s="38"/>
      <c r="CJT53" s="38"/>
      <c r="CJU53" s="38"/>
      <c r="CJV53" s="38"/>
      <c r="CJW53" s="38"/>
      <c r="CJX53" s="38"/>
      <c r="CJY53" s="38"/>
      <c r="CJZ53" s="38"/>
      <c r="CKA53" s="38"/>
      <c r="CKB53" s="38"/>
      <c r="CKC53" s="38"/>
      <c r="CKD53" s="38"/>
      <c r="CKE53" s="38"/>
      <c r="CKF53" s="38"/>
      <c r="CKG53" s="38"/>
      <c r="CKH53" s="38"/>
      <c r="CKI53" s="38"/>
      <c r="CKJ53" s="38"/>
      <c r="CKK53" s="38"/>
      <c r="CKL53" s="38"/>
      <c r="CKM53" s="38"/>
      <c r="CKN53" s="38"/>
      <c r="CKO53" s="38"/>
      <c r="CKP53" s="38"/>
      <c r="CKQ53" s="38"/>
      <c r="CKR53" s="38"/>
      <c r="CKS53" s="38"/>
      <c r="CKT53" s="38"/>
      <c r="CKU53" s="38"/>
      <c r="CKV53" s="38"/>
      <c r="CKW53" s="38"/>
      <c r="CKX53" s="38"/>
      <c r="CKY53" s="38"/>
      <c r="CKZ53" s="38"/>
      <c r="CLA53" s="38"/>
      <c r="CLB53" s="38"/>
      <c r="CLC53" s="38"/>
      <c r="CLD53" s="38"/>
      <c r="CLE53" s="38"/>
      <c r="CLF53" s="38"/>
      <c r="CLG53" s="38"/>
      <c r="CLH53" s="38"/>
      <c r="CLI53" s="38"/>
      <c r="CLJ53" s="38"/>
      <c r="CLK53" s="38"/>
      <c r="CLL53" s="38"/>
      <c r="CLM53" s="38"/>
      <c r="CLN53" s="38"/>
      <c r="CLO53" s="38"/>
      <c r="CLP53" s="38"/>
      <c r="CLQ53" s="38"/>
      <c r="CLR53" s="38"/>
      <c r="CLS53" s="38"/>
      <c r="CLT53" s="38"/>
      <c r="CLU53" s="38"/>
      <c r="CLV53" s="38"/>
      <c r="CLW53" s="38"/>
      <c r="CLX53" s="38"/>
      <c r="CLY53" s="38"/>
      <c r="CLZ53" s="38"/>
      <c r="CMA53" s="38"/>
      <c r="CMB53" s="38"/>
      <c r="CMC53" s="38"/>
      <c r="CMD53" s="38"/>
      <c r="CME53" s="38"/>
      <c r="CMF53" s="38"/>
      <c r="CMG53" s="38"/>
      <c r="CMH53" s="38"/>
      <c r="CMI53" s="38"/>
      <c r="CMJ53" s="38"/>
      <c r="CMK53" s="38"/>
      <c r="CML53" s="38"/>
      <c r="CMM53" s="38"/>
      <c r="CMN53" s="38"/>
      <c r="CMO53" s="38"/>
      <c r="CMP53" s="38"/>
      <c r="CMQ53" s="38"/>
      <c r="CMR53" s="38"/>
      <c r="CMS53" s="38"/>
      <c r="CMT53" s="38"/>
      <c r="CMU53" s="38"/>
      <c r="CMV53" s="38"/>
      <c r="CMW53" s="38"/>
      <c r="CMX53" s="38"/>
      <c r="CMY53" s="38"/>
      <c r="CMZ53" s="38"/>
      <c r="CNA53" s="38"/>
      <c r="CNB53" s="38"/>
      <c r="CNC53" s="38"/>
      <c r="CND53" s="38"/>
      <c r="CNE53" s="38"/>
      <c r="CNF53" s="38"/>
      <c r="CNG53" s="38"/>
      <c r="CNH53" s="38"/>
      <c r="CNI53" s="38"/>
      <c r="CNJ53" s="38"/>
      <c r="CNK53" s="38"/>
      <c r="CNL53" s="38"/>
      <c r="CNM53" s="38"/>
      <c r="CNN53" s="38"/>
      <c r="CNO53" s="38"/>
      <c r="CNP53" s="38"/>
      <c r="CNQ53" s="38"/>
      <c r="CNR53" s="38"/>
      <c r="CNS53" s="38"/>
      <c r="CNT53" s="38"/>
      <c r="CNU53" s="38"/>
      <c r="CNV53" s="38"/>
      <c r="CNW53" s="38"/>
      <c r="CNX53" s="38"/>
      <c r="CNY53" s="38"/>
      <c r="CNZ53" s="38"/>
      <c r="COA53" s="38"/>
      <c r="COB53" s="38"/>
      <c r="COC53" s="38"/>
      <c r="COD53" s="38"/>
      <c r="COE53" s="38"/>
      <c r="COF53" s="38"/>
      <c r="COG53" s="38"/>
      <c r="COH53" s="38"/>
      <c r="COI53" s="38"/>
      <c r="COJ53" s="38"/>
      <c r="COK53" s="38"/>
      <c r="COL53" s="38"/>
      <c r="COM53" s="38"/>
      <c r="CON53" s="38"/>
      <c r="COO53" s="38"/>
      <c r="COP53" s="38"/>
      <c r="COQ53" s="38"/>
      <c r="COR53" s="38"/>
      <c r="COS53" s="38"/>
      <c r="COT53" s="38"/>
      <c r="COU53" s="38"/>
      <c r="COV53" s="38"/>
      <c r="COW53" s="38"/>
      <c r="COX53" s="38"/>
      <c r="COY53" s="38"/>
      <c r="COZ53" s="38"/>
      <c r="CPA53" s="38"/>
      <c r="CPB53" s="38"/>
      <c r="CPC53" s="38"/>
      <c r="CPD53" s="38"/>
      <c r="CPE53" s="38"/>
      <c r="CPF53" s="38"/>
      <c r="CPG53" s="38"/>
      <c r="CPH53" s="38"/>
      <c r="CPI53" s="38"/>
      <c r="CPJ53" s="38"/>
      <c r="CPK53" s="38"/>
      <c r="CPL53" s="38"/>
      <c r="CPM53" s="38"/>
      <c r="CPN53" s="38"/>
      <c r="CPO53" s="38"/>
      <c r="CPP53" s="38"/>
      <c r="CPQ53" s="38"/>
      <c r="CPR53" s="38"/>
      <c r="CPS53" s="38"/>
      <c r="CPT53" s="38"/>
      <c r="CPU53" s="38"/>
      <c r="CPV53" s="38"/>
      <c r="CPW53" s="38"/>
      <c r="CPX53" s="38"/>
      <c r="CPY53" s="38"/>
      <c r="CPZ53" s="38"/>
      <c r="CQA53" s="38"/>
      <c r="CQB53" s="38"/>
      <c r="CQC53" s="38"/>
      <c r="CQD53" s="38"/>
      <c r="CQE53" s="38"/>
      <c r="CQF53" s="38"/>
      <c r="CQG53" s="38"/>
      <c r="CQH53" s="38"/>
      <c r="CQI53" s="38"/>
      <c r="CQJ53" s="38"/>
      <c r="CQK53" s="38"/>
      <c r="CQL53" s="38"/>
      <c r="CQM53" s="38"/>
      <c r="CQN53" s="38"/>
      <c r="CQO53" s="38"/>
      <c r="CQP53" s="38"/>
      <c r="CQQ53" s="38"/>
      <c r="CQR53" s="38"/>
      <c r="CQS53" s="38"/>
      <c r="CQT53" s="38"/>
      <c r="CQU53" s="38"/>
      <c r="CQV53" s="38"/>
      <c r="CQW53" s="38"/>
      <c r="CQX53" s="38"/>
      <c r="CQY53" s="38"/>
      <c r="CQZ53" s="38"/>
      <c r="CRA53" s="38"/>
      <c r="CRB53" s="38"/>
      <c r="CRC53" s="38"/>
      <c r="CRD53" s="38"/>
      <c r="CRE53" s="38"/>
      <c r="CRF53" s="38"/>
      <c r="CRG53" s="38"/>
      <c r="CRH53" s="38"/>
      <c r="CRI53" s="38"/>
      <c r="CRJ53" s="38"/>
      <c r="CRK53" s="38"/>
      <c r="CRL53" s="38"/>
      <c r="CRM53" s="38"/>
      <c r="CRN53" s="38"/>
      <c r="CRO53" s="38"/>
      <c r="CRP53" s="38"/>
      <c r="CRQ53" s="38"/>
      <c r="CRR53" s="38"/>
      <c r="CRS53" s="38"/>
      <c r="CRT53" s="38"/>
      <c r="CRU53" s="38"/>
      <c r="CRV53" s="38"/>
      <c r="CRW53" s="38"/>
      <c r="CRX53" s="38"/>
      <c r="CRY53" s="38"/>
      <c r="CRZ53" s="38"/>
      <c r="CSA53" s="38"/>
      <c r="CSB53" s="38"/>
      <c r="CSC53" s="38"/>
      <c r="CSD53" s="38"/>
      <c r="CSE53" s="38"/>
      <c r="CSF53" s="38"/>
      <c r="CSG53" s="38"/>
      <c r="CSH53" s="38"/>
      <c r="CSI53" s="38"/>
      <c r="CSJ53" s="38"/>
      <c r="CSK53" s="38"/>
      <c r="CSL53" s="38"/>
      <c r="CSM53" s="38"/>
      <c r="CSN53" s="38"/>
      <c r="CSO53" s="38"/>
      <c r="CSP53" s="38"/>
      <c r="CSQ53" s="38"/>
      <c r="CSR53" s="38"/>
      <c r="CSS53" s="38"/>
      <c r="CST53" s="38"/>
      <c r="CSU53" s="38"/>
      <c r="CSV53" s="38"/>
      <c r="CSW53" s="38"/>
      <c r="CSX53" s="38"/>
      <c r="CSY53" s="38"/>
      <c r="CSZ53" s="38"/>
      <c r="CTA53" s="38"/>
      <c r="CTB53" s="38"/>
      <c r="CTC53" s="38"/>
      <c r="CTD53" s="38"/>
      <c r="CTE53" s="38"/>
      <c r="CTF53" s="38"/>
      <c r="CTG53" s="38"/>
      <c r="CTH53" s="38"/>
      <c r="CTI53" s="38"/>
      <c r="CTJ53" s="38"/>
      <c r="CTK53" s="38"/>
      <c r="CTL53" s="38"/>
      <c r="CTM53" s="38"/>
      <c r="CTN53" s="38"/>
      <c r="CTO53" s="38"/>
      <c r="CTP53" s="38"/>
      <c r="CTQ53" s="38"/>
      <c r="CTR53" s="38"/>
      <c r="CTS53" s="38"/>
      <c r="CTT53" s="38"/>
      <c r="CTU53" s="38"/>
      <c r="CTV53" s="38"/>
      <c r="CTW53" s="38"/>
      <c r="CTX53" s="38"/>
      <c r="CTY53" s="38"/>
      <c r="CTZ53" s="38"/>
      <c r="CUA53" s="38"/>
      <c r="CUB53" s="38"/>
      <c r="CUC53" s="38"/>
      <c r="CUD53" s="38"/>
      <c r="CUE53" s="38"/>
      <c r="CUF53" s="38"/>
      <c r="CUG53" s="38"/>
      <c r="CUH53" s="38"/>
      <c r="CUI53" s="38"/>
      <c r="CUJ53" s="38"/>
      <c r="CUK53" s="38"/>
      <c r="CUL53" s="38"/>
      <c r="CUM53" s="38"/>
      <c r="CUN53" s="38"/>
      <c r="CUO53" s="38"/>
      <c r="CUP53" s="38"/>
      <c r="CUQ53" s="38"/>
      <c r="CUR53" s="38"/>
      <c r="CUS53" s="38"/>
      <c r="CUT53" s="38"/>
      <c r="CUU53" s="38"/>
      <c r="CUV53" s="38"/>
      <c r="CUW53" s="38"/>
      <c r="CUX53" s="38"/>
      <c r="CUY53" s="38"/>
      <c r="CUZ53" s="38"/>
      <c r="CVA53" s="38"/>
      <c r="CVB53" s="38"/>
      <c r="CVC53" s="38"/>
      <c r="CVD53" s="38"/>
      <c r="CVE53" s="38"/>
      <c r="CVF53" s="38"/>
      <c r="CVG53" s="38"/>
      <c r="CVH53" s="38"/>
      <c r="CVI53" s="38"/>
      <c r="CVJ53" s="38"/>
      <c r="CVK53" s="38"/>
      <c r="CVL53" s="38"/>
      <c r="CVM53" s="38"/>
      <c r="CVN53" s="38"/>
      <c r="CVO53" s="38"/>
      <c r="CVP53" s="38"/>
      <c r="CVQ53" s="38"/>
      <c r="CVR53" s="38"/>
      <c r="CVS53" s="38"/>
      <c r="CVT53" s="38"/>
      <c r="CVU53" s="38"/>
      <c r="CVV53" s="38"/>
      <c r="CVW53" s="38"/>
      <c r="CVX53" s="38"/>
      <c r="CVY53" s="38"/>
      <c r="CVZ53" s="38"/>
      <c r="CWA53" s="38"/>
      <c r="CWB53" s="38"/>
      <c r="CWC53" s="38"/>
      <c r="CWD53" s="38"/>
      <c r="CWE53" s="38"/>
      <c r="CWF53" s="38"/>
      <c r="CWG53" s="38"/>
      <c r="CWH53" s="38"/>
      <c r="CWI53" s="38"/>
      <c r="CWJ53" s="38"/>
      <c r="CWK53" s="38"/>
      <c r="CWL53" s="38"/>
      <c r="CWM53" s="38"/>
      <c r="CWN53" s="38"/>
      <c r="CWO53" s="38"/>
      <c r="CWP53" s="38"/>
      <c r="CWQ53" s="38"/>
      <c r="CWR53" s="38"/>
      <c r="CWS53" s="38"/>
      <c r="CWT53" s="38"/>
      <c r="CWU53" s="38"/>
      <c r="CWV53" s="38"/>
      <c r="CWW53" s="38"/>
      <c r="CWX53" s="38"/>
      <c r="CWY53" s="38"/>
      <c r="CWZ53" s="38"/>
      <c r="CXA53" s="38"/>
      <c r="CXB53" s="38"/>
      <c r="CXC53" s="38"/>
      <c r="CXD53" s="38"/>
      <c r="CXE53" s="38"/>
      <c r="CXF53" s="38"/>
      <c r="CXG53" s="38"/>
      <c r="CXH53" s="38"/>
      <c r="CXI53" s="38"/>
      <c r="CXJ53" s="38"/>
      <c r="CXK53" s="38"/>
      <c r="CXL53" s="38"/>
      <c r="CXM53" s="38"/>
      <c r="CXN53" s="38"/>
      <c r="CXO53" s="38"/>
      <c r="CXP53" s="38"/>
      <c r="CXQ53" s="38"/>
      <c r="CXR53" s="38"/>
      <c r="CXS53" s="38"/>
      <c r="CXT53" s="38"/>
      <c r="CXU53" s="38"/>
      <c r="CXV53" s="38"/>
      <c r="CXW53" s="38"/>
      <c r="CXX53" s="38"/>
      <c r="CXY53" s="38"/>
      <c r="CXZ53" s="38"/>
      <c r="CYA53" s="38"/>
      <c r="CYB53" s="38"/>
      <c r="CYC53" s="38"/>
      <c r="CYD53" s="38"/>
      <c r="CYE53" s="38"/>
      <c r="CYF53" s="38"/>
      <c r="CYG53" s="38"/>
      <c r="CYH53" s="38"/>
      <c r="CYI53" s="38"/>
      <c r="CYJ53" s="38"/>
      <c r="CYK53" s="38"/>
      <c r="CYL53" s="38"/>
      <c r="CYM53" s="38"/>
      <c r="CYN53" s="38"/>
      <c r="CYO53" s="38"/>
      <c r="CYP53" s="38"/>
      <c r="CYQ53" s="38"/>
      <c r="CYR53" s="38"/>
      <c r="CYS53" s="38"/>
      <c r="CYT53" s="38"/>
      <c r="CYU53" s="38"/>
      <c r="CYV53" s="38"/>
      <c r="CYW53" s="38"/>
      <c r="CYX53" s="38"/>
      <c r="CYY53" s="38"/>
      <c r="CYZ53" s="38"/>
      <c r="CZA53" s="38"/>
      <c r="CZB53" s="38"/>
      <c r="CZC53" s="38"/>
      <c r="CZD53" s="38"/>
      <c r="CZE53" s="38"/>
      <c r="CZF53" s="38"/>
      <c r="CZG53" s="38"/>
      <c r="CZH53" s="38"/>
      <c r="CZI53" s="38"/>
      <c r="CZJ53" s="38"/>
      <c r="CZK53" s="38"/>
      <c r="CZL53" s="38"/>
      <c r="CZM53" s="38"/>
      <c r="CZN53" s="38"/>
      <c r="CZO53" s="38"/>
      <c r="CZP53" s="38"/>
      <c r="CZQ53" s="38"/>
      <c r="CZR53" s="38"/>
      <c r="CZS53" s="38"/>
      <c r="CZT53" s="38"/>
      <c r="CZU53" s="38"/>
      <c r="CZV53" s="38"/>
      <c r="CZW53" s="38"/>
      <c r="CZX53" s="38"/>
      <c r="CZY53" s="38"/>
      <c r="CZZ53" s="38"/>
      <c r="DAA53" s="38"/>
      <c r="DAB53" s="38"/>
      <c r="DAC53" s="38"/>
      <c r="DAD53" s="38"/>
      <c r="DAE53" s="38"/>
      <c r="DAF53" s="38"/>
      <c r="DAG53" s="38"/>
      <c r="DAH53" s="38"/>
      <c r="DAI53" s="38"/>
      <c r="DAJ53" s="38"/>
      <c r="DAK53" s="38"/>
      <c r="DAL53" s="38"/>
      <c r="DAM53" s="38"/>
      <c r="DAN53" s="38"/>
      <c r="DAO53" s="38"/>
      <c r="DAP53" s="38"/>
      <c r="DAQ53" s="38"/>
      <c r="DAR53" s="38"/>
      <c r="DAS53" s="38"/>
      <c r="DAT53" s="38"/>
      <c r="DAU53" s="38"/>
      <c r="DAV53" s="38"/>
      <c r="DAW53" s="38"/>
      <c r="DAX53" s="38"/>
      <c r="DAY53" s="38"/>
      <c r="DAZ53" s="38"/>
      <c r="DBA53" s="38"/>
      <c r="DBB53" s="38"/>
      <c r="DBC53" s="38"/>
      <c r="DBD53" s="38"/>
      <c r="DBE53" s="38"/>
      <c r="DBF53" s="38"/>
      <c r="DBG53" s="38"/>
      <c r="DBH53" s="38"/>
      <c r="DBI53" s="38"/>
      <c r="DBJ53" s="38"/>
      <c r="DBK53" s="38"/>
      <c r="DBL53" s="38"/>
      <c r="DBM53" s="38"/>
      <c r="DBN53" s="38"/>
      <c r="DBO53" s="38"/>
      <c r="DBP53" s="38"/>
      <c r="DBQ53" s="38"/>
      <c r="DBR53" s="38"/>
      <c r="DBS53" s="38"/>
      <c r="DBT53" s="38"/>
      <c r="DBU53" s="38"/>
      <c r="DBV53" s="38"/>
      <c r="DBW53" s="38"/>
      <c r="DBX53" s="38"/>
      <c r="DBY53" s="38"/>
      <c r="DBZ53" s="38"/>
      <c r="DCA53" s="38"/>
      <c r="DCB53" s="38"/>
      <c r="DCC53" s="38"/>
      <c r="DCD53" s="38"/>
      <c r="DCE53" s="38"/>
      <c r="DCF53" s="38"/>
      <c r="DCG53" s="38"/>
      <c r="DCH53" s="38"/>
      <c r="DCI53" s="38"/>
      <c r="DCJ53" s="38"/>
      <c r="DCK53" s="38"/>
      <c r="DCL53" s="38"/>
      <c r="DCM53" s="38"/>
      <c r="DCN53" s="38"/>
      <c r="DCO53" s="38"/>
      <c r="DCP53" s="38"/>
      <c r="DCQ53" s="38"/>
      <c r="DCR53" s="38"/>
      <c r="DCS53" s="38"/>
      <c r="DCT53" s="38"/>
      <c r="DCU53" s="38"/>
      <c r="DCV53" s="38"/>
      <c r="DCW53" s="38"/>
      <c r="DCX53" s="38"/>
      <c r="DCY53" s="38"/>
      <c r="DCZ53" s="38"/>
      <c r="DDA53" s="38"/>
      <c r="DDB53" s="38"/>
      <c r="DDC53" s="38"/>
      <c r="DDD53" s="38"/>
      <c r="DDE53" s="38"/>
      <c r="DDF53" s="38"/>
      <c r="DDG53" s="38"/>
      <c r="DDH53" s="38"/>
      <c r="DDI53" s="38"/>
      <c r="DDJ53" s="38"/>
      <c r="DDK53" s="38"/>
      <c r="DDL53" s="38"/>
      <c r="DDM53" s="38"/>
      <c r="DDN53" s="38"/>
      <c r="DDO53" s="38"/>
      <c r="DDP53" s="38"/>
      <c r="DDQ53" s="38"/>
      <c r="DDR53" s="38"/>
      <c r="DDS53" s="38"/>
      <c r="DDT53" s="38"/>
      <c r="DDU53" s="38"/>
      <c r="DDV53" s="38"/>
      <c r="DDW53" s="38"/>
      <c r="DDX53" s="38"/>
      <c r="DDY53" s="38"/>
      <c r="DDZ53" s="38"/>
      <c r="DEA53" s="38"/>
      <c r="DEB53" s="38"/>
      <c r="DEC53" s="38"/>
      <c r="DED53" s="38"/>
      <c r="DEE53" s="38"/>
      <c r="DEF53" s="38"/>
      <c r="DEG53" s="38"/>
      <c r="DEH53" s="38"/>
      <c r="DEI53" s="38"/>
      <c r="DEJ53" s="38"/>
      <c r="DEK53" s="38"/>
      <c r="DEL53" s="38"/>
      <c r="DEM53" s="38"/>
      <c r="DEN53" s="38"/>
      <c r="DEO53" s="38"/>
      <c r="DEP53" s="38"/>
      <c r="DEQ53" s="38"/>
      <c r="DER53" s="38"/>
      <c r="DES53" s="38"/>
      <c r="DET53" s="38"/>
      <c r="DEU53" s="38"/>
      <c r="DEV53" s="38"/>
      <c r="DEW53" s="38"/>
      <c r="DEX53" s="38"/>
      <c r="DEY53" s="38"/>
      <c r="DEZ53" s="38"/>
      <c r="DFA53" s="38"/>
      <c r="DFB53" s="38"/>
      <c r="DFC53" s="38"/>
      <c r="DFD53" s="38"/>
      <c r="DFE53" s="38"/>
      <c r="DFF53" s="38"/>
      <c r="DFG53" s="38"/>
      <c r="DFH53" s="38"/>
      <c r="DFI53" s="38"/>
      <c r="DFJ53" s="38"/>
      <c r="DFK53" s="38"/>
      <c r="DFL53" s="38"/>
      <c r="DFM53" s="38"/>
      <c r="DFN53" s="38"/>
      <c r="DFO53" s="38"/>
      <c r="DFP53" s="38"/>
      <c r="DFQ53" s="38"/>
      <c r="DFR53" s="38"/>
      <c r="DFS53" s="38"/>
      <c r="DFT53" s="38"/>
      <c r="DFU53" s="38"/>
      <c r="DFV53" s="38"/>
      <c r="DFW53" s="38"/>
      <c r="DFX53" s="38"/>
      <c r="DFY53" s="38"/>
      <c r="DFZ53" s="38"/>
      <c r="DGA53" s="38"/>
      <c r="DGB53" s="38"/>
      <c r="DGC53" s="38"/>
      <c r="DGD53" s="38"/>
      <c r="DGE53" s="38"/>
      <c r="DGF53" s="38"/>
      <c r="DGG53" s="38"/>
      <c r="DGH53" s="38"/>
      <c r="DGI53" s="38"/>
      <c r="DGJ53" s="38"/>
      <c r="DGK53" s="38"/>
      <c r="DGL53" s="38"/>
      <c r="DGM53" s="38"/>
      <c r="DGN53" s="38"/>
      <c r="DGO53" s="38"/>
      <c r="DGP53" s="38"/>
      <c r="DGQ53" s="38"/>
      <c r="DGR53" s="38"/>
      <c r="DGS53" s="38"/>
      <c r="DGT53" s="38"/>
      <c r="DGU53" s="38"/>
      <c r="DGV53" s="38"/>
      <c r="DGW53" s="38"/>
      <c r="DGX53" s="38"/>
      <c r="DGY53" s="38"/>
      <c r="DGZ53" s="38"/>
      <c r="DHA53" s="38"/>
      <c r="DHB53" s="38"/>
      <c r="DHC53" s="38"/>
      <c r="DHD53" s="38"/>
      <c r="DHE53" s="38"/>
      <c r="DHF53" s="38"/>
      <c r="DHG53" s="38"/>
      <c r="DHH53" s="38"/>
      <c r="DHI53" s="38"/>
      <c r="DHJ53" s="38"/>
      <c r="DHK53" s="38"/>
      <c r="DHL53" s="38"/>
      <c r="DHM53" s="38"/>
      <c r="DHN53" s="38"/>
      <c r="DHO53" s="38"/>
      <c r="DHP53" s="38"/>
      <c r="DHQ53" s="38"/>
      <c r="DHR53" s="38"/>
      <c r="DHS53" s="38"/>
      <c r="DHT53" s="38"/>
      <c r="DHU53" s="38"/>
      <c r="DHV53" s="38"/>
      <c r="DHW53" s="38"/>
      <c r="DHX53" s="38"/>
      <c r="DHY53" s="38"/>
      <c r="DHZ53" s="38"/>
      <c r="DIA53" s="38"/>
      <c r="DIB53" s="38"/>
      <c r="DIC53" s="38"/>
      <c r="DID53" s="38"/>
      <c r="DIE53" s="38"/>
      <c r="DIF53" s="38"/>
      <c r="DIG53" s="38"/>
      <c r="DIH53" s="38"/>
      <c r="DII53" s="38"/>
      <c r="DIJ53" s="38"/>
      <c r="DIK53" s="38"/>
      <c r="DIL53" s="38"/>
      <c r="DIM53" s="38"/>
      <c r="DIN53" s="38"/>
      <c r="DIO53" s="38"/>
      <c r="DIP53" s="38"/>
      <c r="DIQ53" s="38"/>
      <c r="DIR53" s="38"/>
      <c r="DIS53" s="38"/>
      <c r="DIT53" s="38"/>
      <c r="DIU53" s="38"/>
      <c r="DIV53" s="38"/>
      <c r="DIW53" s="38"/>
      <c r="DIX53" s="38"/>
      <c r="DIY53" s="38"/>
      <c r="DIZ53" s="38"/>
      <c r="DJA53" s="38"/>
      <c r="DJB53" s="38"/>
      <c r="DJC53" s="38"/>
      <c r="DJD53" s="38"/>
      <c r="DJE53" s="38"/>
      <c r="DJF53" s="38"/>
      <c r="DJG53" s="38"/>
      <c r="DJH53" s="38"/>
      <c r="DJI53" s="38"/>
      <c r="DJJ53" s="38"/>
      <c r="DJK53" s="38"/>
      <c r="DJL53" s="38"/>
      <c r="DJM53" s="38"/>
      <c r="DJN53" s="38"/>
      <c r="DJO53" s="38"/>
      <c r="DJP53" s="38"/>
      <c r="DJQ53" s="38"/>
      <c r="DJR53" s="38"/>
      <c r="DJS53" s="38"/>
      <c r="DJT53" s="38"/>
      <c r="DJU53" s="38"/>
      <c r="DJV53" s="38"/>
      <c r="DJW53" s="38"/>
      <c r="DJX53" s="38"/>
      <c r="DJY53" s="38"/>
      <c r="DJZ53" s="38"/>
      <c r="DKA53" s="38"/>
      <c r="DKB53" s="38"/>
      <c r="DKC53" s="38"/>
      <c r="DKD53" s="38"/>
      <c r="DKE53" s="38"/>
      <c r="DKF53" s="38"/>
      <c r="DKG53" s="38"/>
      <c r="DKH53" s="38"/>
      <c r="DKI53" s="38"/>
      <c r="DKJ53" s="38"/>
      <c r="DKK53" s="38"/>
      <c r="DKL53" s="38"/>
      <c r="DKM53" s="38"/>
      <c r="DKN53" s="38"/>
      <c r="DKO53" s="38"/>
      <c r="DKP53" s="38"/>
      <c r="DKQ53" s="38"/>
      <c r="DKR53" s="38"/>
      <c r="DKS53" s="38"/>
      <c r="DKT53" s="38"/>
      <c r="DKU53" s="38"/>
      <c r="DKV53" s="38"/>
      <c r="DKW53" s="38"/>
      <c r="DKX53" s="38"/>
      <c r="DKY53" s="38"/>
      <c r="DKZ53" s="38"/>
      <c r="DLA53" s="38"/>
      <c r="DLB53" s="38"/>
      <c r="DLC53" s="38"/>
      <c r="DLD53" s="38"/>
      <c r="DLE53" s="38"/>
      <c r="DLF53" s="38"/>
      <c r="DLG53" s="38"/>
      <c r="DLH53" s="38"/>
      <c r="DLI53" s="38"/>
      <c r="DLJ53" s="38"/>
      <c r="DLK53" s="38"/>
      <c r="DLL53" s="38"/>
      <c r="DLM53" s="38"/>
      <c r="DLN53" s="38"/>
      <c r="DLO53" s="38"/>
      <c r="DLP53" s="38"/>
      <c r="DLQ53" s="38"/>
      <c r="DLR53" s="38"/>
      <c r="DLS53" s="38"/>
      <c r="DLT53" s="38"/>
      <c r="DLU53" s="38"/>
      <c r="DLV53" s="38"/>
      <c r="DLW53" s="38"/>
      <c r="DLX53" s="38"/>
      <c r="DLY53" s="38"/>
      <c r="DLZ53" s="38"/>
      <c r="DMA53" s="38"/>
      <c r="DMB53" s="38"/>
      <c r="DMC53" s="38"/>
      <c r="DMD53" s="38"/>
      <c r="DME53" s="38"/>
      <c r="DMF53" s="38"/>
      <c r="DMG53" s="38"/>
      <c r="DMH53" s="38"/>
      <c r="DMI53" s="38"/>
      <c r="DMJ53" s="38"/>
      <c r="DMK53" s="38"/>
      <c r="DML53" s="38"/>
      <c r="DMM53" s="38"/>
      <c r="DMN53" s="38"/>
      <c r="DMO53" s="38"/>
      <c r="DMP53" s="38"/>
      <c r="DMQ53" s="38"/>
      <c r="DMR53" s="38"/>
      <c r="DMS53" s="38"/>
      <c r="DMT53" s="38"/>
      <c r="DMU53" s="38"/>
      <c r="DMV53" s="38"/>
      <c r="DMW53" s="38"/>
      <c r="DMX53" s="38"/>
      <c r="DMY53" s="38"/>
      <c r="DMZ53" s="38"/>
      <c r="DNA53" s="38"/>
      <c r="DNB53" s="38"/>
      <c r="DNC53" s="38"/>
      <c r="DND53" s="38"/>
      <c r="DNE53" s="38"/>
      <c r="DNF53" s="38"/>
      <c r="DNG53" s="38"/>
      <c r="DNH53" s="38"/>
      <c r="DNI53" s="38"/>
      <c r="DNJ53" s="38"/>
      <c r="DNK53" s="38"/>
      <c r="DNL53" s="38"/>
      <c r="DNM53" s="38"/>
      <c r="DNN53" s="38"/>
      <c r="DNO53" s="38"/>
      <c r="DNP53" s="38"/>
      <c r="DNQ53" s="38"/>
      <c r="DNR53" s="38"/>
      <c r="DNS53" s="38"/>
      <c r="DNT53" s="38"/>
      <c r="DNU53" s="38"/>
      <c r="DNV53" s="38"/>
      <c r="DNW53" s="38"/>
      <c r="DNX53" s="38"/>
      <c r="DNY53" s="38"/>
      <c r="DNZ53" s="38"/>
      <c r="DOA53" s="38"/>
      <c r="DOB53" s="38"/>
      <c r="DOC53" s="38"/>
      <c r="DOD53" s="38"/>
      <c r="DOE53" s="38"/>
      <c r="DOF53" s="38"/>
      <c r="DOG53" s="38"/>
      <c r="DOH53" s="38"/>
      <c r="DOI53" s="38"/>
      <c r="DOJ53" s="38"/>
      <c r="DOK53" s="38"/>
      <c r="DOL53" s="38"/>
      <c r="DOM53" s="38"/>
      <c r="DON53" s="38"/>
      <c r="DOO53" s="38"/>
      <c r="DOP53" s="38"/>
      <c r="DOQ53" s="38"/>
      <c r="DOR53" s="38"/>
      <c r="DOS53" s="38"/>
      <c r="DOT53" s="38"/>
      <c r="DOU53" s="38"/>
      <c r="DOV53" s="38"/>
      <c r="DOW53" s="38"/>
      <c r="DOX53" s="38"/>
      <c r="DOY53" s="38"/>
      <c r="DOZ53" s="38"/>
      <c r="DPA53" s="38"/>
      <c r="DPB53" s="38"/>
      <c r="DPC53" s="38"/>
      <c r="DPD53" s="38"/>
      <c r="DPE53" s="38"/>
      <c r="DPF53" s="38"/>
      <c r="DPG53" s="38"/>
      <c r="DPH53" s="38"/>
      <c r="DPI53" s="38"/>
      <c r="DPJ53" s="38"/>
      <c r="DPK53" s="38"/>
      <c r="DPL53" s="38"/>
      <c r="DPM53" s="38"/>
      <c r="DPN53" s="38"/>
      <c r="DPO53" s="38"/>
      <c r="DPP53" s="38"/>
      <c r="DPQ53" s="38"/>
      <c r="DPR53" s="38"/>
      <c r="DPS53" s="38"/>
      <c r="DPT53" s="38"/>
      <c r="DPU53" s="38"/>
      <c r="DPV53" s="38"/>
      <c r="DPW53" s="38"/>
      <c r="DPX53" s="38"/>
      <c r="DPY53" s="38"/>
      <c r="DPZ53" s="38"/>
      <c r="DQA53" s="38"/>
      <c r="DQB53" s="38"/>
      <c r="DQC53" s="38"/>
      <c r="DQD53" s="38"/>
      <c r="DQE53" s="38"/>
      <c r="DQF53" s="38"/>
      <c r="DQG53" s="38"/>
      <c r="DQH53" s="38"/>
      <c r="DQI53" s="38"/>
      <c r="DQJ53" s="38"/>
      <c r="DQK53" s="38"/>
      <c r="DQL53" s="38"/>
      <c r="DQM53" s="38"/>
      <c r="DQN53" s="38"/>
      <c r="DQO53" s="38"/>
      <c r="DQP53" s="38"/>
      <c r="DQQ53" s="38"/>
      <c r="DQR53" s="38"/>
      <c r="DQS53" s="38"/>
      <c r="DQT53" s="38"/>
      <c r="DQU53" s="38"/>
      <c r="DQV53" s="38"/>
      <c r="DQW53" s="38"/>
      <c r="DQX53" s="38"/>
      <c r="DQY53" s="38"/>
      <c r="DQZ53" s="38"/>
      <c r="DRA53" s="38"/>
      <c r="DRB53" s="38"/>
      <c r="DRC53" s="38"/>
      <c r="DRD53" s="38"/>
      <c r="DRE53" s="38"/>
      <c r="DRF53" s="38"/>
      <c r="DRG53" s="38"/>
      <c r="DRH53" s="38"/>
      <c r="DRI53" s="38"/>
      <c r="DRJ53" s="38"/>
      <c r="DRK53" s="38"/>
      <c r="DRL53" s="38"/>
      <c r="DRM53" s="38"/>
      <c r="DRN53" s="38"/>
      <c r="DRO53" s="38"/>
      <c r="DRP53" s="38"/>
      <c r="DRQ53" s="38"/>
      <c r="DRR53" s="38"/>
      <c r="DRS53" s="38"/>
      <c r="DRT53" s="38"/>
      <c r="DRU53" s="38"/>
      <c r="DRV53" s="38"/>
      <c r="DRW53" s="38"/>
      <c r="DRX53" s="38"/>
      <c r="DRY53" s="38"/>
      <c r="DRZ53" s="38"/>
      <c r="DSA53" s="38"/>
      <c r="DSB53" s="38"/>
      <c r="DSC53" s="38"/>
      <c r="DSD53" s="38"/>
      <c r="DSE53" s="38"/>
      <c r="DSF53" s="38"/>
      <c r="DSG53" s="38"/>
      <c r="DSH53" s="38"/>
      <c r="DSI53" s="38"/>
      <c r="DSJ53" s="38"/>
      <c r="DSK53" s="38"/>
      <c r="DSL53" s="38"/>
      <c r="DSM53" s="38"/>
      <c r="DSN53" s="38"/>
      <c r="DSO53" s="38"/>
      <c r="DSP53" s="38"/>
      <c r="DSQ53" s="38"/>
      <c r="DSR53" s="38"/>
      <c r="DSS53" s="38"/>
      <c r="DST53" s="38"/>
      <c r="DSU53" s="38"/>
      <c r="DSV53" s="38"/>
      <c r="DSW53" s="38"/>
      <c r="DSX53" s="38"/>
      <c r="DSY53" s="38"/>
      <c r="DSZ53" s="38"/>
      <c r="DTA53" s="38"/>
      <c r="DTB53" s="38"/>
      <c r="DTC53" s="38"/>
      <c r="DTD53" s="38"/>
      <c r="DTE53" s="38"/>
      <c r="DTF53" s="38"/>
      <c r="DTG53" s="38"/>
      <c r="DTH53" s="38"/>
      <c r="DTI53" s="38"/>
      <c r="DTJ53" s="38"/>
      <c r="DTK53" s="38"/>
      <c r="DTL53" s="38"/>
      <c r="DTM53" s="38"/>
      <c r="DTN53" s="38"/>
      <c r="DTO53" s="38"/>
      <c r="DTP53" s="38"/>
      <c r="DTQ53" s="38"/>
      <c r="DTR53" s="38"/>
      <c r="DTS53" s="38"/>
      <c r="DTT53" s="38"/>
      <c r="DTU53" s="38"/>
      <c r="DTV53" s="38"/>
      <c r="DTW53" s="38"/>
      <c r="DTX53" s="38"/>
      <c r="DTY53" s="38"/>
      <c r="DTZ53" s="38"/>
      <c r="DUA53" s="38"/>
      <c r="DUB53" s="38"/>
      <c r="DUC53" s="38"/>
      <c r="DUD53" s="38"/>
      <c r="DUE53" s="38"/>
      <c r="DUF53" s="38"/>
      <c r="DUG53" s="38"/>
      <c r="DUH53" s="38"/>
      <c r="DUI53" s="38"/>
      <c r="DUJ53" s="38"/>
      <c r="DUK53" s="38"/>
      <c r="DUL53" s="38"/>
      <c r="DUM53" s="38"/>
      <c r="DUN53" s="38"/>
      <c r="DUO53" s="38"/>
      <c r="DUP53" s="38"/>
      <c r="DUQ53" s="38"/>
      <c r="DUR53" s="38"/>
      <c r="DUS53" s="38"/>
      <c r="DUT53" s="38"/>
      <c r="DUU53" s="38"/>
      <c r="DUV53" s="38"/>
      <c r="DUW53" s="38"/>
      <c r="DUX53" s="38"/>
      <c r="DUY53" s="38"/>
      <c r="DUZ53" s="38"/>
      <c r="DVA53" s="38"/>
      <c r="DVB53" s="38"/>
      <c r="DVC53" s="38"/>
      <c r="DVD53" s="38"/>
      <c r="DVE53" s="38"/>
      <c r="DVF53" s="38"/>
      <c r="DVG53" s="38"/>
      <c r="DVH53" s="38"/>
      <c r="DVI53" s="38"/>
      <c r="DVJ53" s="38"/>
      <c r="DVK53" s="38"/>
      <c r="DVL53" s="38"/>
      <c r="DVM53" s="38"/>
      <c r="DVN53" s="38"/>
      <c r="DVO53" s="38"/>
      <c r="DVP53" s="38"/>
      <c r="DVQ53" s="38"/>
      <c r="DVR53" s="38"/>
      <c r="DVS53" s="38"/>
      <c r="DVT53" s="38"/>
      <c r="DVU53" s="38"/>
      <c r="DVV53" s="38"/>
      <c r="DVW53" s="38"/>
      <c r="DVX53" s="38"/>
      <c r="DVY53" s="38"/>
      <c r="DVZ53" s="38"/>
      <c r="DWA53" s="38"/>
      <c r="DWB53" s="38"/>
      <c r="DWC53" s="38"/>
      <c r="DWD53" s="38"/>
      <c r="DWE53" s="38"/>
      <c r="DWF53" s="38"/>
      <c r="DWG53" s="38"/>
      <c r="DWH53" s="38"/>
      <c r="DWI53" s="38"/>
      <c r="DWJ53" s="38"/>
      <c r="DWK53" s="38"/>
      <c r="DWL53" s="38"/>
      <c r="DWM53" s="38"/>
      <c r="DWN53" s="38"/>
      <c r="DWO53" s="38"/>
      <c r="DWP53" s="38"/>
      <c r="DWQ53" s="38"/>
      <c r="DWR53" s="38"/>
      <c r="DWS53" s="38"/>
      <c r="DWT53" s="38"/>
      <c r="DWU53" s="38"/>
      <c r="DWV53" s="38"/>
      <c r="DWW53" s="38"/>
      <c r="DWX53" s="38"/>
      <c r="DWY53" s="38"/>
      <c r="DWZ53" s="38"/>
      <c r="DXA53" s="38"/>
      <c r="DXB53" s="38"/>
      <c r="DXC53" s="38"/>
      <c r="DXD53" s="38"/>
      <c r="DXE53" s="38"/>
      <c r="DXF53" s="38"/>
      <c r="DXG53" s="38"/>
      <c r="DXH53" s="38"/>
      <c r="DXI53" s="38"/>
      <c r="DXJ53" s="38"/>
      <c r="DXK53" s="38"/>
      <c r="DXL53" s="38"/>
      <c r="DXM53" s="38"/>
      <c r="DXN53" s="38"/>
      <c r="DXO53" s="38"/>
      <c r="DXP53" s="38"/>
      <c r="DXQ53" s="38"/>
      <c r="DXR53" s="38"/>
      <c r="DXS53" s="38"/>
      <c r="DXT53" s="38"/>
      <c r="DXU53" s="38"/>
      <c r="DXV53" s="38"/>
      <c r="DXW53" s="38"/>
      <c r="DXX53" s="38"/>
      <c r="DXY53" s="38"/>
      <c r="DXZ53" s="38"/>
      <c r="DYA53" s="38"/>
      <c r="DYB53" s="38"/>
      <c r="DYC53" s="38"/>
      <c r="DYD53" s="38"/>
      <c r="DYE53" s="38"/>
      <c r="DYF53" s="38"/>
      <c r="DYG53" s="38"/>
      <c r="DYH53" s="38"/>
      <c r="DYI53" s="38"/>
      <c r="DYJ53" s="38"/>
      <c r="DYK53" s="38"/>
      <c r="DYL53" s="38"/>
      <c r="DYM53" s="38"/>
      <c r="DYN53" s="38"/>
      <c r="DYO53" s="38"/>
      <c r="DYP53" s="38"/>
      <c r="DYQ53" s="38"/>
      <c r="DYR53" s="38"/>
      <c r="DYS53" s="38"/>
      <c r="DYT53" s="38"/>
      <c r="DYU53" s="38"/>
      <c r="DYV53" s="38"/>
      <c r="DYW53" s="38"/>
      <c r="DYX53" s="38"/>
      <c r="DYY53" s="38"/>
      <c r="DYZ53" s="38"/>
      <c r="DZA53" s="38"/>
      <c r="DZB53" s="38"/>
      <c r="DZC53" s="38"/>
      <c r="DZD53" s="38"/>
      <c r="DZE53" s="38"/>
      <c r="DZF53" s="38"/>
      <c r="DZG53" s="38"/>
      <c r="DZH53" s="38"/>
      <c r="DZI53" s="38"/>
      <c r="DZJ53" s="38"/>
      <c r="DZK53" s="38"/>
      <c r="DZL53" s="38"/>
      <c r="DZM53" s="38"/>
      <c r="DZN53" s="38"/>
      <c r="DZO53" s="38"/>
      <c r="DZP53" s="38"/>
      <c r="DZQ53" s="38"/>
      <c r="DZR53" s="38"/>
      <c r="DZS53" s="38"/>
      <c r="DZT53" s="38"/>
      <c r="DZU53" s="38"/>
      <c r="DZV53" s="38"/>
      <c r="DZW53" s="38"/>
      <c r="DZX53" s="38"/>
      <c r="DZY53" s="38"/>
      <c r="DZZ53" s="38"/>
      <c r="EAA53" s="38"/>
      <c r="EAB53" s="38"/>
      <c r="EAC53" s="38"/>
      <c r="EAD53" s="38"/>
      <c r="EAE53" s="38"/>
      <c r="EAF53" s="38"/>
      <c r="EAG53" s="38"/>
      <c r="EAH53" s="38"/>
      <c r="EAI53" s="38"/>
      <c r="EAJ53" s="38"/>
      <c r="EAK53" s="38"/>
      <c r="EAL53" s="38"/>
      <c r="EAM53" s="38"/>
      <c r="EAN53" s="38"/>
      <c r="EAO53" s="38"/>
      <c r="EAP53" s="38"/>
      <c r="EAQ53" s="38"/>
      <c r="EAR53" s="38"/>
      <c r="EAS53" s="38"/>
      <c r="EAT53" s="38"/>
      <c r="EAU53" s="38"/>
      <c r="EAV53" s="38"/>
      <c r="EAW53" s="38"/>
      <c r="EAX53" s="38"/>
      <c r="EAY53" s="38"/>
      <c r="EAZ53" s="38"/>
      <c r="EBA53" s="38"/>
      <c r="EBB53" s="38"/>
      <c r="EBC53" s="38"/>
      <c r="EBD53" s="38"/>
      <c r="EBE53" s="38"/>
      <c r="EBF53" s="38"/>
      <c r="EBG53" s="38"/>
      <c r="EBH53" s="38"/>
      <c r="EBI53" s="38"/>
      <c r="EBJ53" s="38"/>
      <c r="EBK53" s="38"/>
      <c r="EBL53" s="38"/>
      <c r="EBM53" s="38"/>
      <c r="EBN53" s="38"/>
      <c r="EBO53" s="38"/>
      <c r="EBP53" s="38"/>
      <c r="EBQ53" s="38"/>
      <c r="EBR53" s="38"/>
      <c r="EBS53" s="38"/>
      <c r="EBT53" s="38"/>
      <c r="EBU53" s="38"/>
      <c r="EBV53" s="38"/>
      <c r="EBW53" s="38"/>
      <c r="EBX53" s="38"/>
      <c r="EBY53" s="38"/>
      <c r="EBZ53" s="38"/>
      <c r="ECA53" s="38"/>
      <c r="ECB53" s="38"/>
      <c r="ECC53" s="38"/>
      <c r="ECD53" s="38"/>
      <c r="ECE53" s="38"/>
      <c r="ECF53" s="38"/>
      <c r="ECG53" s="38"/>
      <c r="ECH53" s="38"/>
      <c r="ECI53" s="38"/>
      <c r="ECJ53" s="38"/>
      <c r="ECK53" s="38"/>
      <c r="ECL53" s="38"/>
      <c r="ECM53" s="38"/>
      <c r="ECN53" s="38"/>
      <c r="ECO53" s="38"/>
      <c r="ECP53" s="38"/>
      <c r="ECQ53" s="38"/>
      <c r="ECR53" s="38"/>
      <c r="ECS53" s="38"/>
      <c r="ECT53" s="38"/>
      <c r="ECU53" s="38"/>
      <c r="ECV53" s="38"/>
      <c r="ECW53" s="38"/>
      <c r="ECX53" s="38"/>
      <c r="ECY53" s="38"/>
      <c r="ECZ53" s="38"/>
      <c r="EDA53" s="38"/>
      <c r="EDB53" s="38"/>
      <c r="EDC53" s="38"/>
      <c r="EDD53" s="38"/>
      <c r="EDE53" s="38"/>
      <c r="EDF53" s="38"/>
      <c r="EDG53" s="38"/>
      <c r="EDH53" s="38"/>
      <c r="EDI53" s="38"/>
      <c r="EDJ53" s="38"/>
      <c r="EDK53" s="38"/>
      <c r="EDL53" s="38"/>
      <c r="EDM53" s="38"/>
      <c r="EDN53" s="38"/>
      <c r="EDO53" s="38"/>
      <c r="EDP53" s="38"/>
      <c r="EDQ53" s="38"/>
      <c r="EDR53" s="38"/>
      <c r="EDS53" s="38"/>
      <c r="EDT53" s="38"/>
      <c r="EDU53" s="38"/>
      <c r="EDV53" s="38"/>
      <c r="EDW53" s="38"/>
      <c r="EDX53" s="38"/>
      <c r="EDY53" s="38"/>
      <c r="EDZ53" s="38"/>
      <c r="EEA53" s="38"/>
      <c r="EEB53" s="38"/>
      <c r="EEC53" s="38"/>
      <c r="EED53" s="38"/>
      <c r="EEE53" s="38"/>
      <c r="EEF53" s="38"/>
      <c r="EEG53" s="38"/>
      <c r="EEH53" s="38"/>
      <c r="EEI53" s="38"/>
      <c r="EEJ53" s="38"/>
      <c r="EEK53" s="38"/>
      <c r="EEL53" s="38"/>
      <c r="EEM53" s="38"/>
      <c r="EEN53" s="38"/>
      <c r="EEO53" s="38"/>
      <c r="EEP53" s="38"/>
      <c r="EEQ53" s="38"/>
      <c r="EER53" s="38"/>
      <c r="EES53" s="38"/>
      <c r="EET53" s="38"/>
      <c r="EEU53" s="38"/>
      <c r="EEV53" s="38"/>
      <c r="EEW53" s="38"/>
      <c r="EEX53" s="38"/>
      <c r="EEY53" s="38"/>
      <c r="EEZ53" s="38"/>
      <c r="EFA53" s="38"/>
      <c r="EFB53" s="38"/>
      <c r="EFC53" s="38"/>
      <c r="EFD53" s="38"/>
      <c r="EFE53" s="38"/>
      <c r="EFF53" s="38"/>
      <c r="EFG53" s="38"/>
      <c r="EFH53" s="38"/>
      <c r="EFI53" s="38"/>
      <c r="EFJ53" s="38"/>
      <c r="EFK53" s="38"/>
      <c r="EFL53" s="38"/>
      <c r="EFM53" s="38"/>
      <c r="EFN53" s="38"/>
      <c r="EFO53" s="38"/>
      <c r="EFP53" s="38"/>
      <c r="EFQ53" s="38"/>
      <c r="EFR53" s="38"/>
      <c r="EFS53" s="38"/>
      <c r="EFT53" s="38"/>
      <c r="EFU53" s="38"/>
      <c r="EFV53" s="38"/>
      <c r="EFW53" s="38"/>
      <c r="EFX53" s="38"/>
      <c r="EFY53" s="38"/>
      <c r="EFZ53" s="38"/>
      <c r="EGA53" s="38"/>
      <c r="EGB53" s="38"/>
      <c r="EGC53" s="38"/>
      <c r="EGD53" s="38"/>
      <c r="EGE53" s="38"/>
      <c r="EGF53" s="38"/>
      <c r="EGG53" s="38"/>
      <c r="EGH53" s="38"/>
      <c r="EGI53" s="38"/>
      <c r="EGJ53" s="38"/>
      <c r="EGK53" s="38"/>
      <c r="EGL53" s="38"/>
      <c r="EGM53" s="38"/>
      <c r="EGN53" s="38"/>
      <c r="EGO53" s="38"/>
      <c r="EGP53" s="38"/>
      <c r="EGQ53" s="38"/>
      <c r="EGR53" s="38"/>
      <c r="EGS53" s="38"/>
      <c r="EGT53" s="38"/>
      <c r="EGU53" s="38"/>
      <c r="EGV53" s="38"/>
      <c r="EGW53" s="38"/>
      <c r="EGX53" s="38"/>
      <c r="EGY53" s="38"/>
      <c r="EGZ53" s="38"/>
      <c r="EHA53" s="38"/>
      <c r="EHB53" s="38"/>
      <c r="EHC53" s="38"/>
      <c r="EHD53" s="38"/>
      <c r="EHE53" s="38"/>
      <c r="EHF53" s="38"/>
      <c r="EHG53" s="38"/>
      <c r="EHH53" s="38"/>
      <c r="EHI53" s="38"/>
      <c r="EHJ53" s="38"/>
      <c r="EHK53" s="38"/>
      <c r="EHL53" s="38"/>
      <c r="EHM53" s="38"/>
      <c r="EHN53" s="38"/>
      <c r="EHO53" s="38"/>
      <c r="EHP53" s="38"/>
      <c r="EHQ53" s="38"/>
      <c r="EHR53" s="38"/>
      <c r="EHS53" s="38"/>
      <c r="EHT53" s="38"/>
      <c r="EHU53" s="38"/>
      <c r="EHV53" s="38"/>
      <c r="EHW53" s="38"/>
      <c r="EHX53" s="38"/>
      <c r="EHY53" s="38"/>
      <c r="EHZ53" s="38"/>
      <c r="EIA53" s="38"/>
      <c r="EIB53" s="38"/>
      <c r="EIC53" s="38"/>
      <c r="EID53" s="38"/>
      <c r="EIE53" s="38"/>
      <c r="EIF53" s="38"/>
      <c r="EIG53" s="38"/>
      <c r="EIH53" s="38"/>
      <c r="EII53" s="38"/>
      <c r="EIJ53" s="38"/>
      <c r="EIK53" s="38"/>
      <c r="EIL53" s="38"/>
      <c r="EIM53" s="38"/>
      <c r="EIN53" s="38"/>
      <c r="EIO53" s="38"/>
      <c r="EIP53" s="38"/>
      <c r="EIQ53" s="38"/>
      <c r="EIR53" s="38"/>
      <c r="EIS53" s="38"/>
      <c r="EIT53" s="38"/>
      <c r="EIU53" s="38"/>
      <c r="EIV53" s="38"/>
      <c r="EIW53" s="38"/>
      <c r="EIX53" s="38"/>
      <c r="EIY53" s="38"/>
      <c r="EIZ53" s="38"/>
      <c r="EJA53" s="38"/>
      <c r="EJB53" s="38"/>
      <c r="EJC53" s="38"/>
      <c r="EJD53" s="38"/>
      <c r="EJE53" s="38"/>
      <c r="EJF53" s="38"/>
      <c r="EJG53" s="38"/>
      <c r="EJH53" s="38"/>
      <c r="EJI53" s="38"/>
      <c r="EJJ53" s="38"/>
      <c r="EJK53" s="38"/>
      <c r="EJL53" s="38"/>
      <c r="EJM53" s="38"/>
      <c r="EJN53" s="38"/>
      <c r="EJO53" s="38"/>
      <c r="EJP53" s="38"/>
      <c r="EJQ53" s="38"/>
      <c r="EJR53" s="38"/>
      <c r="EJS53" s="38"/>
      <c r="EJT53" s="38"/>
      <c r="EJU53" s="38"/>
      <c r="EJV53" s="38"/>
      <c r="EJW53" s="38"/>
      <c r="EJX53" s="38"/>
      <c r="EJY53" s="38"/>
      <c r="EJZ53" s="38"/>
      <c r="EKA53" s="38"/>
      <c r="EKB53" s="38"/>
      <c r="EKC53" s="38"/>
      <c r="EKD53" s="38"/>
      <c r="EKE53" s="38"/>
      <c r="EKF53" s="38"/>
      <c r="EKG53" s="38"/>
      <c r="EKH53" s="38"/>
      <c r="EKI53" s="38"/>
      <c r="EKJ53" s="38"/>
      <c r="EKK53" s="38"/>
      <c r="EKL53" s="38"/>
      <c r="EKM53" s="38"/>
      <c r="EKN53" s="38"/>
      <c r="EKO53" s="38"/>
      <c r="EKP53" s="38"/>
      <c r="EKQ53" s="38"/>
      <c r="EKR53" s="38"/>
      <c r="EKS53" s="38"/>
      <c r="EKT53" s="38"/>
      <c r="EKU53" s="38"/>
      <c r="EKV53" s="38"/>
      <c r="EKW53" s="38"/>
      <c r="EKX53" s="38"/>
      <c r="EKY53" s="38"/>
      <c r="EKZ53" s="38"/>
      <c r="ELA53" s="38"/>
      <c r="ELB53" s="38"/>
      <c r="ELC53" s="38"/>
      <c r="ELD53" s="38"/>
      <c r="ELE53" s="38"/>
      <c r="ELF53" s="38"/>
      <c r="ELG53" s="38"/>
      <c r="ELH53" s="38"/>
      <c r="ELI53" s="38"/>
      <c r="ELJ53" s="38"/>
      <c r="ELK53" s="38"/>
      <c r="ELL53" s="38"/>
      <c r="ELM53" s="38"/>
      <c r="ELN53" s="38"/>
      <c r="ELO53" s="38"/>
      <c r="ELP53" s="38"/>
      <c r="ELQ53" s="38"/>
      <c r="ELR53" s="38"/>
      <c r="ELS53" s="38"/>
      <c r="ELT53" s="38"/>
      <c r="ELU53" s="38"/>
      <c r="ELV53" s="38"/>
      <c r="ELW53" s="38"/>
      <c r="ELX53" s="38"/>
      <c r="ELY53" s="38"/>
      <c r="ELZ53" s="38"/>
      <c r="EMA53" s="38"/>
      <c r="EMB53" s="38"/>
      <c r="EMC53" s="38"/>
      <c r="EMD53" s="38"/>
      <c r="EME53" s="38"/>
      <c r="EMF53" s="38"/>
      <c r="EMG53" s="38"/>
      <c r="EMH53" s="38"/>
      <c r="EMI53" s="38"/>
      <c r="EMJ53" s="38"/>
      <c r="EMK53" s="38"/>
      <c r="EML53" s="38"/>
      <c r="EMM53" s="38"/>
      <c r="EMN53" s="38"/>
      <c r="EMO53" s="38"/>
      <c r="EMP53" s="38"/>
      <c r="EMQ53" s="38"/>
      <c r="EMR53" s="38"/>
      <c r="EMS53" s="38"/>
      <c r="EMT53" s="38"/>
      <c r="EMU53" s="38"/>
      <c r="EMV53" s="38"/>
      <c r="EMW53" s="38"/>
      <c r="EMX53" s="38"/>
      <c r="EMY53" s="38"/>
      <c r="EMZ53" s="38"/>
      <c r="ENA53" s="38"/>
      <c r="ENB53" s="38"/>
      <c r="ENC53" s="38"/>
      <c r="END53" s="38"/>
      <c r="ENE53" s="38"/>
      <c r="ENF53" s="38"/>
      <c r="ENG53" s="38"/>
      <c r="ENH53" s="38"/>
      <c r="ENI53" s="38"/>
      <c r="ENJ53" s="38"/>
      <c r="ENK53" s="38"/>
      <c r="ENL53" s="38"/>
      <c r="ENM53" s="38"/>
      <c r="ENN53" s="38"/>
      <c r="ENO53" s="38"/>
      <c r="ENP53" s="38"/>
      <c r="ENQ53" s="38"/>
      <c r="ENR53" s="38"/>
      <c r="ENS53" s="38"/>
      <c r="ENT53" s="38"/>
      <c r="ENU53" s="38"/>
      <c r="ENV53" s="38"/>
      <c r="ENW53" s="38"/>
      <c r="ENX53" s="38"/>
      <c r="ENY53" s="38"/>
      <c r="ENZ53" s="38"/>
      <c r="EOA53" s="38"/>
      <c r="EOB53" s="38"/>
      <c r="EOC53" s="38"/>
      <c r="EOD53" s="38"/>
      <c r="EOE53" s="38"/>
      <c r="EOF53" s="38"/>
      <c r="EOG53" s="38"/>
      <c r="EOH53" s="38"/>
      <c r="EOI53" s="38"/>
      <c r="EOJ53" s="38"/>
      <c r="EOK53" s="38"/>
      <c r="EOL53" s="38"/>
      <c r="EOM53" s="38"/>
      <c r="EON53" s="38"/>
      <c r="EOO53" s="38"/>
      <c r="EOP53" s="38"/>
      <c r="EOQ53" s="38"/>
      <c r="EOR53" s="38"/>
      <c r="EOS53" s="38"/>
      <c r="EOT53" s="38"/>
      <c r="EOU53" s="38"/>
      <c r="EOV53" s="38"/>
      <c r="EOW53" s="38"/>
      <c r="EOX53" s="38"/>
      <c r="EOY53" s="38"/>
      <c r="EOZ53" s="38"/>
      <c r="EPA53" s="38"/>
      <c r="EPB53" s="38"/>
      <c r="EPC53" s="38"/>
      <c r="EPD53" s="38"/>
      <c r="EPE53" s="38"/>
      <c r="EPF53" s="38"/>
      <c r="EPG53" s="38"/>
      <c r="EPH53" s="38"/>
      <c r="EPI53" s="38"/>
      <c r="EPJ53" s="38"/>
      <c r="EPK53" s="38"/>
      <c r="EPL53" s="38"/>
      <c r="EPM53" s="38"/>
      <c r="EPN53" s="38"/>
      <c r="EPO53" s="38"/>
      <c r="EPP53" s="38"/>
      <c r="EPQ53" s="38"/>
      <c r="EPR53" s="38"/>
      <c r="EPS53" s="38"/>
      <c r="EPT53" s="38"/>
      <c r="EPU53" s="38"/>
      <c r="EPV53" s="38"/>
      <c r="EPW53" s="38"/>
      <c r="EPX53" s="38"/>
      <c r="EPY53" s="38"/>
      <c r="EPZ53" s="38"/>
      <c r="EQA53" s="38"/>
      <c r="EQB53" s="38"/>
      <c r="EQC53" s="38"/>
      <c r="EQD53" s="38"/>
      <c r="EQE53" s="38"/>
      <c r="EQF53" s="38"/>
      <c r="EQG53" s="38"/>
      <c r="EQH53" s="38"/>
      <c r="EQI53" s="38"/>
      <c r="EQJ53" s="38"/>
      <c r="EQK53" s="38"/>
      <c r="EQL53" s="38"/>
      <c r="EQM53" s="38"/>
      <c r="EQN53" s="38"/>
      <c r="EQO53" s="38"/>
      <c r="EQP53" s="38"/>
      <c r="EQQ53" s="38"/>
      <c r="EQR53" s="38"/>
      <c r="EQS53" s="38"/>
      <c r="EQT53" s="38"/>
      <c r="EQU53" s="38"/>
      <c r="EQV53" s="38"/>
      <c r="EQW53" s="38"/>
      <c r="EQX53" s="38"/>
      <c r="EQY53" s="38"/>
      <c r="EQZ53" s="38"/>
      <c r="ERA53" s="38"/>
      <c r="ERB53" s="38"/>
      <c r="ERC53" s="38"/>
      <c r="ERD53" s="38"/>
      <c r="ERE53" s="38"/>
      <c r="ERF53" s="38"/>
      <c r="ERG53" s="38"/>
      <c r="ERH53" s="38"/>
      <c r="ERI53" s="38"/>
      <c r="ERJ53" s="38"/>
      <c r="ERK53" s="38"/>
      <c r="ERL53" s="38"/>
      <c r="ERM53" s="38"/>
      <c r="ERN53" s="38"/>
      <c r="ERO53" s="38"/>
      <c r="ERP53" s="38"/>
      <c r="ERQ53" s="38"/>
      <c r="ERR53" s="38"/>
      <c r="ERS53" s="38"/>
      <c r="ERT53" s="38"/>
      <c r="ERU53" s="38"/>
      <c r="ERV53" s="38"/>
      <c r="ERW53" s="38"/>
      <c r="ERX53" s="38"/>
      <c r="ERY53" s="38"/>
      <c r="ERZ53" s="38"/>
      <c r="ESA53" s="38"/>
      <c r="ESB53" s="38"/>
      <c r="ESC53" s="38"/>
      <c r="ESD53" s="38"/>
      <c r="ESE53" s="38"/>
      <c r="ESF53" s="38"/>
      <c r="ESG53" s="38"/>
      <c r="ESH53" s="38"/>
      <c r="ESI53" s="38"/>
      <c r="ESJ53" s="38"/>
      <c r="ESK53" s="38"/>
      <c r="ESL53" s="38"/>
      <c r="ESM53" s="38"/>
      <c r="ESN53" s="38"/>
      <c r="ESO53" s="38"/>
      <c r="ESP53" s="38"/>
      <c r="ESQ53" s="38"/>
      <c r="ESR53" s="38"/>
      <c r="ESS53" s="38"/>
      <c r="EST53" s="38"/>
      <c r="ESU53" s="38"/>
      <c r="ESV53" s="38"/>
      <c r="ESW53" s="38"/>
      <c r="ESX53" s="38"/>
      <c r="ESY53" s="38"/>
      <c r="ESZ53" s="38"/>
      <c r="ETA53" s="38"/>
      <c r="ETB53" s="38"/>
      <c r="ETC53" s="38"/>
      <c r="ETD53" s="38"/>
      <c r="ETE53" s="38"/>
      <c r="ETF53" s="38"/>
      <c r="ETG53" s="38"/>
      <c r="ETH53" s="38"/>
      <c r="ETI53" s="38"/>
      <c r="ETJ53" s="38"/>
      <c r="ETK53" s="38"/>
      <c r="ETL53" s="38"/>
      <c r="ETM53" s="38"/>
      <c r="ETN53" s="38"/>
      <c r="ETO53" s="38"/>
      <c r="ETP53" s="38"/>
      <c r="ETQ53" s="38"/>
      <c r="ETR53" s="38"/>
      <c r="ETS53" s="38"/>
      <c r="ETT53" s="38"/>
      <c r="ETU53" s="38"/>
      <c r="ETV53" s="38"/>
      <c r="ETW53" s="38"/>
      <c r="ETX53" s="38"/>
      <c r="ETY53" s="38"/>
      <c r="ETZ53" s="38"/>
      <c r="EUA53" s="38"/>
      <c r="EUB53" s="38"/>
      <c r="EUC53" s="38"/>
      <c r="EUD53" s="38"/>
      <c r="EUE53" s="38"/>
      <c r="EUF53" s="38"/>
      <c r="EUG53" s="38"/>
      <c r="EUH53" s="38"/>
      <c r="EUI53" s="38"/>
      <c r="EUJ53" s="38"/>
      <c r="EUK53" s="38"/>
      <c r="EUL53" s="38"/>
      <c r="EUM53" s="38"/>
      <c r="EUN53" s="38"/>
      <c r="EUO53" s="38"/>
      <c r="EUP53" s="38"/>
      <c r="EUQ53" s="38"/>
      <c r="EUR53" s="38"/>
      <c r="EUS53" s="38"/>
      <c r="EUT53" s="38"/>
      <c r="EUU53" s="38"/>
      <c r="EUV53" s="38"/>
      <c r="EUW53" s="38"/>
      <c r="EUX53" s="38"/>
      <c r="EUY53" s="38"/>
      <c r="EUZ53" s="38"/>
      <c r="EVA53" s="38"/>
      <c r="EVB53" s="38"/>
      <c r="EVC53" s="38"/>
      <c r="EVD53" s="38"/>
      <c r="EVE53" s="38"/>
      <c r="EVF53" s="38"/>
      <c r="EVG53" s="38"/>
      <c r="EVH53" s="38"/>
      <c r="EVI53" s="38"/>
      <c r="EVJ53" s="38"/>
      <c r="EVK53" s="38"/>
      <c r="EVL53" s="38"/>
      <c r="EVM53" s="38"/>
      <c r="EVN53" s="38"/>
      <c r="EVO53" s="38"/>
      <c r="EVP53" s="38"/>
      <c r="EVQ53" s="38"/>
      <c r="EVR53" s="38"/>
      <c r="EVS53" s="38"/>
      <c r="EVT53" s="38"/>
      <c r="EVU53" s="38"/>
      <c r="EVV53" s="38"/>
      <c r="EVW53" s="38"/>
      <c r="EVX53" s="38"/>
      <c r="EVY53" s="38"/>
      <c r="EVZ53" s="38"/>
      <c r="EWA53" s="38"/>
      <c r="EWB53" s="38"/>
      <c r="EWC53" s="38"/>
      <c r="EWD53" s="38"/>
      <c r="EWE53" s="38"/>
      <c r="EWF53" s="38"/>
      <c r="EWG53" s="38"/>
      <c r="EWH53" s="38"/>
      <c r="EWI53" s="38"/>
      <c r="EWJ53" s="38"/>
      <c r="EWK53" s="38"/>
      <c r="EWL53" s="38"/>
      <c r="EWM53" s="38"/>
      <c r="EWN53" s="38"/>
      <c r="EWO53" s="38"/>
      <c r="EWP53" s="38"/>
      <c r="EWQ53" s="38"/>
      <c r="EWR53" s="38"/>
      <c r="EWS53" s="38"/>
      <c r="EWT53" s="38"/>
      <c r="EWU53" s="38"/>
      <c r="EWV53" s="38"/>
      <c r="EWW53" s="38"/>
      <c r="EWX53" s="38"/>
      <c r="EWY53" s="38"/>
      <c r="EWZ53" s="38"/>
      <c r="EXA53" s="38"/>
      <c r="EXB53" s="38"/>
      <c r="EXC53" s="38"/>
      <c r="EXD53" s="38"/>
      <c r="EXE53" s="38"/>
      <c r="EXF53" s="38"/>
      <c r="EXG53" s="38"/>
      <c r="EXH53" s="38"/>
      <c r="EXI53" s="38"/>
      <c r="EXJ53" s="38"/>
      <c r="EXK53" s="38"/>
      <c r="EXL53" s="38"/>
      <c r="EXM53" s="38"/>
      <c r="EXN53" s="38"/>
      <c r="EXO53" s="38"/>
      <c r="EXP53" s="38"/>
      <c r="EXQ53" s="38"/>
      <c r="EXR53" s="38"/>
      <c r="EXS53" s="38"/>
      <c r="EXT53" s="38"/>
      <c r="EXU53" s="38"/>
      <c r="EXV53" s="38"/>
      <c r="EXW53" s="38"/>
      <c r="EXX53" s="38"/>
      <c r="EXY53" s="38"/>
      <c r="EXZ53" s="38"/>
      <c r="EYA53" s="38"/>
      <c r="EYB53" s="38"/>
      <c r="EYC53" s="38"/>
      <c r="EYD53" s="38"/>
      <c r="EYE53" s="38"/>
      <c r="EYF53" s="38"/>
      <c r="EYG53" s="38"/>
      <c r="EYH53" s="38"/>
      <c r="EYI53" s="38"/>
      <c r="EYJ53" s="38"/>
      <c r="EYK53" s="38"/>
      <c r="EYL53" s="38"/>
      <c r="EYM53" s="38"/>
      <c r="EYN53" s="38"/>
      <c r="EYO53" s="38"/>
      <c r="EYP53" s="38"/>
      <c r="EYQ53" s="38"/>
      <c r="EYR53" s="38"/>
      <c r="EYS53" s="38"/>
      <c r="EYT53" s="38"/>
      <c r="EYU53" s="38"/>
      <c r="EYV53" s="38"/>
      <c r="EYW53" s="38"/>
      <c r="EYX53" s="38"/>
      <c r="EYY53" s="38"/>
      <c r="EYZ53" s="38"/>
      <c r="EZA53" s="38"/>
      <c r="EZB53" s="38"/>
      <c r="EZC53" s="38"/>
      <c r="EZD53" s="38"/>
      <c r="EZE53" s="38"/>
      <c r="EZF53" s="38"/>
      <c r="EZG53" s="38"/>
      <c r="EZH53" s="38"/>
      <c r="EZI53" s="38"/>
      <c r="EZJ53" s="38"/>
      <c r="EZK53" s="38"/>
      <c r="EZL53" s="38"/>
      <c r="EZM53" s="38"/>
      <c r="EZN53" s="38"/>
      <c r="EZO53" s="38"/>
      <c r="EZP53" s="38"/>
      <c r="EZQ53" s="38"/>
      <c r="EZR53" s="38"/>
      <c r="EZS53" s="38"/>
      <c r="EZT53" s="38"/>
      <c r="EZU53" s="38"/>
      <c r="EZV53" s="38"/>
      <c r="EZW53" s="38"/>
      <c r="EZX53" s="38"/>
      <c r="EZY53" s="38"/>
      <c r="EZZ53" s="38"/>
      <c r="FAA53" s="38"/>
      <c r="FAB53" s="38"/>
      <c r="FAC53" s="38"/>
      <c r="FAD53" s="38"/>
      <c r="FAE53" s="38"/>
      <c r="FAF53" s="38"/>
      <c r="FAG53" s="38"/>
      <c r="FAH53" s="38"/>
      <c r="FAI53" s="38"/>
      <c r="FAJ53" s="38"/>
      <c r="FAK53" s="38"/>
      <c r="FAL53" s="38"/>
      <c r="FAM53" s="38"/>
      <c r="FAN53" s="38"/>
      <c r="FAO53" s="38"/>
      <c r="FAP53" s="38"/>
      <c r="FAQ53" s="38"/>
      <c r="FAR53" s="38"/>
      <c r="FAS53" s="38"/>
      <c r="FAT53" s="38"/>
      <c r="FAU53" s="38"/>
      <c r="FAV53" s="38"/>
      <c r="FAW53" s="38"/>
      <c r="FAX53" s="38"/>
      <c r="FAY53" s="38"/>
      <c r="FAZ53" s="38"/>
      <c r="FBA53" s="38"/>
      <c r="FBB53" s="38"/>
      <c r="FBC53" s="38"/>
      <c r="FBD53" s="38"/>
      <c r="FBE53" s="38"/>
      <c r="FBF53" s="38"/>
      <c r="FBG53" s="38"/>
      <c r="FBH53" s="38"/>
      <c r="FBI53" s="38"/>
      <c r="FBJ53" s="38"/>
      <c r="FBK53" s="38"/>
      <c r="FBL53" s="38"/>
      <c r="FBM53" s="38"/>
      <c r="FBN53" s="38"/>
      <c r="FBO53" s="38"/>
      <c r="FBP53" s="38"/>
      <c r="FBQ53" s="38"/>
      <c r="FBR53" s="38"/>
      <c r="FBS53" s="38"/>
      <c r="FBT53" s="38"/>
      <c r="FBU53" s="38"/>
      <c r="FBV53" s="38"/>
      <c r="FBW53" s="38"/>
      <c r="FBX53" s="38"/>
      <c r="FBY53" s="38"/>
      <c r="FBZ53" s="38"/>
      <c r="FCA53" s="38"/>
      <c r="FCB53" s="38"/>
      <c r="FCC53" s="38"/>
      <c r="FCD53" s="38"/>
      <c r="FCE53" s="38"/>
      <c r="FCF53" s="38"/>
      <c r="FCG53" s="38"/>
      <c r="FCH53" s="38"/>
      <c r="FCI53" s="38"/>
      <c r="FCJ53" s="38"/>
      <c r="FCK53" s="38"/>
      <c r="FCL53" s="38"/>
      <c r="FCM53" s="38"/>
      <c r="FCN53" s="38"/>
      <c r="FCO53" s="38"/>
      <c r="FCP53" s="38"/>
      <c r="FCQ53" s="38"/>
      <c r="FCR53" s="38"/>
      <c r="FCS53" s="38"/>
      <c r="FCT53" s="38"/>
      <c r="FCU53" s="38"/>
      <c r="FCV53" s="38"/>
      <c r="FCW53" s="38"/>
      <c r="FCX53" s="38"/>
      <c r="FCY53" s="38"/>
      <c r="FCZ53" s="38"/>
      <c r="FDA53" s="38"/>
      <c r="FDB53" s="38"/>
      <c r="FDC53" s="38"/>
      <c r="FDD53" s="38"/>
      <c r="FDE53" s="38"/>
      <c r="FDF53" s="38"/>
      <c r="FDG53" s="38"/>
      <c r="FDH53" s="38"/>
      <c r="FDI53" s="38"/>
      <c r="FDJ53" s="38"/>
      <c r="FDK53" s="38"/>
      <c r="FDL53" s="38"/>
      <c r="FDM53" s="38"/>
      <c r="FDN53" s="38"/>
      <c r="FDO53" s="38"/>
      <c r="FDP53" s="38"/>
      <c r="FDQ53" s="38"/>
      <c r="FDR53" s="38"/>
      <c r="FDS53" s="38"/>
      <c r="FDT53" s="38"/>
      <c r="FDU53" s="38"/>
      <c r="FDV53" s="38"/>
      <c r="FDW53" s="38"/>
      <c r="FDX53" s="38"/>
      <c r="FDY53" s="38"/>
      <c r="FDZ53" s="38"/>
      <c r="FEA53" s="38"/>
      <c r="FEB53" s="38"/>
      <c r="FEC53" s="38"/>
      <c r="FED53" s="38"/>
      <c r="FEE53" s="38"/>
      <c r="FEF53" s="38"/>
      <c r="FEG53" s="38"/>
      <c r="FEH53" s="38"/>
      <c r="FEI53" s="38"/>
      <c r="FEJ53" s="38"/>
      <c r="FEK53" s="38"/>
      <c r="FEL53" s="38"/>
      <c r="FEM53" s="38"/>
      <c r="FEN53" s="38"/>
      <c r="FEO53" s="38"/>
      <c r="FEP53" s="38"/>
      <c r="FEQ53" s="38"/>
      <c r="FER53" s="38"/>
      <c r="FES53" s="38"/>
      <c r="FET53" s="38"/>
      <c r="FEU53" s="38"/>
      <c r="FEV53" s="38"/>
      <c r="FEW53" s="38"/>
      <c r="FEX53" s="38"/>
      <c r="FEY53" s="38"/>
      <c r="FEZ53" s="38"/>
      <c r="FFA53" s="38"/>
      <c r="FFB53" s="38"/>
      <c r="FFC53" s="38"/>
      <c r="FFD53" s="38"/>
      <c r="FFE53" s="38"/>
      <c r="FFF53" s="38"/>
      <c r="FFG53" s="38"/>
      <c r="FFH53" s="38"/>
      <c r="FFI53" s="38"/>
      <c r="FFJ53" s="38"/>
      <c r="FFK53" s="38"/>
      <c r="FFL53" s="38"/>
      <c r="FFM53" s="38"/>
      <c r="FFN53" s="38"/>
      <c r="FFO53" s="38"/>
      <c r="FFP53" s="38"/>
      <c r="FFQ53" s="38"/>
      <c r="FFR53" s="38"/>
      <c r="FFS53" s="38"/>
      <c r="FFT53" s="38"/>
      <c r="FFU53" s="38"/>
      <c r="FFV53" s="38"/>
      <c r="FFW53" s="38"/>
      <c r="FFX53" s="38"/>
      <c r="FFY53" s="38"/>
      <c r="FFZ53" s="38"/>
      <c r="FGA53" s="38"/>
      <c r="FGB53" s="38"/>
      <c r="FGC53" s="38"/>
      <c r="FGD53" s="38"/>
      <c r="FGE53" s="38"/>
      <c r="FGF53" s="38"/>
      <c r="FGG53" s="38"/>
      <c r="FGH53" s="38"/>
      <c r="FGI53" s="38"/>
      <c r="FGJ53" s="38"/>
      <c r="FGK53" s="38"/>
      <c r="FGL53" s="38"/>
      <c r="FGM53" s="38"/>
      <c r="FGN53" s="38"/>
      <c r="FGO53" s="38"/>
      <c r="FGP53" s="38"/>
      <c r="FGQ53" s="38"/>
      <c r="FGR53" s="38"/>
      <c r="FGS53" s="38"/>
      <c r="FGT53" s="38"/>
      <c r="FGU53" s="38"/>
      <c r="FGV53" s="38"/>
      <c r="FGW53" s="38"/>
      <c r="FGX53" s="38"/>
      <c r="FGY53" s="38"/>
      <c r="FGZ53" s="38"/>
      <c r="FHA53" s="38"/>
      <c r="FHB53" s="38"/>
      <c r="FHC53" s="38"/>
      <c r="FHD53" s="38"/>
      <c r="FHE53" s="38"/>
      <c r="FHF53" s="38"/>
      <c r="FHG53" s="38"/>
      <c r="FHH53" s="38"/>
      <c r="FHI53" s="38"/>
      <c r="FHJ53" s="38"/>
      <c r="FHK53" s="38"/>
      <c r="FHL53" s="38"/>
      <c r="FHM53" s="38"/>
      <c r="FHN53" s="38"/>
      <c r="FHO53" s="38"/>
      <c r="FHP53" s="38"/>
      <c r="FHQ53" s="38"/>
      <c r="FHR53" s="38"/>
      <c r="FHS53" s="38"/>
      <c r="FHT53" s="38"/>
      <c r="FHU53" s="38"/>
      <c r="FHV53" s="38"/>
      <c r="FHW53" s="38"/>
      <c r="FHX53" s="38"/>
      <c r="FHY53" s="38"/>
      <c r="FHZ53" s="38"/>
      <c r="FIA53" s="38"/>
      <c r="FIB53" s="38"/>
      <c r="FIC53" s="38"/>
      <c r="FID53" s="38"/>
      <c r="FIE53" s="38"/>
      <c r="FIF53" s="38"/>
      <c r="FIG53" s="38"/>
      <c r="FIH53" s="38"/>
      <c r="FII53" s="38"/>
      <c r="FIJ53" s="38"/>
      <c r="FIK53" s="38"/>
      <c r="FIL53" s="38"/>
      <c r="FIM53" s="38"/>
      <c r="FIN53" s="38"/>
      <c r="FIO53" s="38"/>
      <c r="FIP53" s="38"/>
      <c r="FIQ53" s="38"/>
      <c r="FIR53" s="38"/>
      <c r="FIS53" s="38"/>
      <c r="FIT53" s="38"/>
      <c r="FIU53" s="38"/>
      <c r="FIV53" s="38"/>
      <c r="FIW53" s="38"/>
      <c r="FIX53" s="38"/>
      <c r="FIY53" s="38"/>
      <c r="FIZ53" s="38"/>
      <c r="FJA53" s="38"/>
      <c r="FJB53" s="38"/>
      <c r="FJC53" s="38"/>
      <c r="FJD53" s="38"/>
      <c r="FJE53" s="38"/>
      <c r="FJF53" s="38"/>
      <c r="FJG53" s="38"/>
      <c r="FJH53" s="38"/>
      <c r="FJI53" s="38"/>
      <c r="FJJ53" s="38"/>
      <c r="FJK53" s="38"/>
      <c r="FJL53" s="38"/>
      <c r="FJM53" s="38"/>
      <c r="FJN53" s="38"/>
      <c r="FJO53" s="38"/>
      <c r="FJP53" s="38"/>
      <c r="FJQ53" s="38"/>
      <c r="FJR53" s="38"/>
      <c r="FJS53" s="38"/>
      <c r="FJT53" s="38"/>
      <c r="FJU53" s="38"/>
      <c r="FJV53" s="38"/>
      <c r="FJW53" s="38"/>
      <c r="FJX53" s="38"/>
      <c r="FJY53" s="38"/>
      <c r="FJZ53" s="38"/>
      <c r="FKA53" s="38"/>
      <c r="FKB53" s="38"/>
      <c r="FKC53" s="38"/>
      <c r="FKD53" s="38"/>
      <c r="FKE53" s="38"/>
      <c r="FKF53" s="38"/>
      <c r="FKG53" s="38"/>
      <c r="FKH53" s="38"/>
      <c r="FKI53" s="38"/>
      <c r="FKJ53" s="38"/>
      <c r="FKK53" s="38"/>
      <c r="FKL53" s="38"/>
      <c r="FKM53" s="38"/>
      <c r="FKN53" s="38"/>
      <c r="FKO53" s="38"/>
      <c r="FKP53" s="38"/>
      <c r="FKQ53" s="38"/>
      <c r="FKR53" s="38"/>
      <c r="FKS53" s="38"/>
      <c r="FKT53" s="38"/>
      <c r="FKU53" s="38"/>
      <c r="FKV53" s="38"/>
      <c r="FKW53" s="38"/>
      <c r="FKX53" s="38"/>
      <c r="FKY53" s="38"/>
      <c r="FKZ53" s="38"/>
      <c r="FLA53" s="38"/>
      <c r="FLB53" s="38"/>
      <c r="FLC53" s="38"/>
      <c r="FLD53" s="38"/>
      <c r="FLE53" s="38"/>
      <c r="FLF53" s="38"/>
      <c r="FLG53" s="38"/>
      <c r="FLH53" s="38"/>
      <c r="FLI53" s="38"/>
      <c r="FLJ53" s="38"/>
      <c r="FLK53" s="38"/>
      <c r="FLL53" s="38"/>
      <c r="FLM53" s="38"/>
      <c r="FLN53" s="38"/>
      <c r="FLO53" s="38"/>
      <c r="FLP53" s="38"/>
      <c r="FLQ53" s="38"/>
      <c r="FLR53" s="38"/>
      <c r="FLS53" s="38"/>
      <c r="FLT53" s="38"/>
      <c r="FLU53" s="38"/>
      <c r="FLV53" s="38"/>
      <c r="FLW53" s="38"/>
      <c r="FLX53" s="38"/>
      <c r="FLY53" s="38"/>
      <c r="FLZ53" s="38"/>
      <c r="FMA53" s="38"/>
      <c r="FMB53" s="38"/>
      <c r="FMC53" s="38"/>
      <c r="FMD53" s="38"/>
      <c r="FME53" s="38"/>
      <c r="FMF53" s="38"/>
      <c r="FMG53" s="38"/>
      <c r="FMH53" s="38"/>
      <c r="FMI53" s="38"/>
      <c r="FMJ53" s="38"/>
      <c r="FMK53" s="38"/>
      <c r="FML53" s="38"/>
      <c r="FMM53" s="38"/>
      <c r="FMN53" s="38"/>
      <c r="FMO53" s="38"/>
      <c r="FMP53" s="38"/>
      <c r="FMQ53" s="38"/>
      <c r="FMR53" s="38"/>
      <c r="FMS53" s="38"/>
      <c r="FMT53" s="38"/>
      <c r="FMU53" s="38"/>
      <c r="FMV53" s="38"/>
      <c r="FMW53" s="38"/>
      <c r="FMX53" s="38"/>
      <c r="FMY53" s="38"/>
      <c r="FMZ53" s="38"/>
      <c r="FNA53" s="38"/>
      <c r="FNB53" s="38"/>
      <c r="FNC53" s="38"/>
      <c r="FND53" s="38"/>
      <c r="FNE53" s="38"/>
      <c r="FNF53" s="38"/>
      <c r="FNG53" s="38"/>
      <c r="FNH53" s="38"/>
      <c r="FNI53" s="38"/>
      <c r="FNJ53" s="38"/>
      <c r="FNK53" s="38"/>
      <c r="FNL53" s="38"/>
      <c r="FNM53" s="38"/>
      <c r="FNN53" s="38"/>
      <c r="FNO53" s="38"/>
      <c r="FNP53" s="38"/>
      <c r="FNQ53" s="38"/>
      <c r="FNR53" s="38"/>
      <c r="FNS53" s="38"/>
      <c r="FNT53" s="38"/>
      <c r="FNU53" s="38"/>
      <c r="FNV53" s="38"/>
      <c r="FNW53" s="38"/>
      <c r="FNX53" s="38"/>
      <c r="FNY53" s="38"/>
      <c r="FNZ53" s="38"/>
      <c r="FOA53" s="38"/>
      <c r="FOB53" s="38"/>
      <c r="FOC53" s="38"/>
      <c r="FOD53" s="38"/>
      <c r="FOE53" s="38"/>
      <c r="FOF53" s="38"/>
      <c r="FOG53" s="38"/>
      <c r="FOH53" s="38"/>
      <c r="FOI53" s="38"/>
      <c r="FOJ53" s="38"/>
      <c r="FOK53" s="38"/>
      <c r="FOL53" s="38"/>
      <c r="FOM53" s="38"/>
      <c r="FON53" s="38"/>
      <c r="FOO53" s="38"/>
      <c r="FOP53" s="38"/>
      <c r="FOQ53" s="38"/>
      <c r="FOR53" s="38"/>
      <c r="FOS53" s="38"/>
      <c r="FOT53" s="38"/>
      <c r="FOU53" s="38"/>
      <c r="FOV53" s="38"/>
      <c r="FOW53" s="38"/>
      <c r="FOX53" s="38"/>
      <c r="FOY53" s="38"/>
      <c r="FOZ53" s="38"/>
      <c r="FPA53" s="38"/>
      <c r="FPB53" s="38"/>
      <c r="FPC53" s="38"/>
      <c r="FPD53" s="38"/>
      <c r="FPE53" s="38"/>
      <c r="FPF53" s="38"/>
      <c r="FPG53" s="38"/>
      <c r="FPH53" s="38"/>
      <c r="FPI53" s="38"/>
      <c r="FPJ53" s="38"/>
      <c r="FPK53" s="38"/>
      <c r="FPL53" s="38"/>
      <c r="FPM53" s="38"/>
      <c r="FPN53" s="38"/>
      <c r="FPO53" s="38"/>
      <c r="FPP53" s="38"/>
      <c r="FPQ53" s="38"/>
      <c r="FPR53" s="38"/>
      <c r="FPS53" s="38"/>
      <c r="FPT53" s="38"/>
      <c r="FPU53" s="38"/>
      <c r="FPV53" s="38"/>
      <c r="FPW53" s="38"/>
      <c r="FPX53" s="38"/>
      <c r="FPY53" s="38"/>
      <c r="FPZ53" s="38"/>
      <c r="FQA53" s="38"/>
      <c r="FQB53" s="38"/>
      <c r="FQC53" s="38"/>
      <c r="FQD53" s="38"/>
      <c r="FQE53" s="38"/>
      <c r="FQF53" s="38"/>
      <c r="FQG53" s="38"/>
      <c r="FQH53" s="38"/>
      <c r="FQI53" s="38"/>
      <c r="FQJ53" s="38"/>
      <c r="FQK53" s="38"/>
      <c r="FQL53" s="38"/>
      <c r="FQM53" s="38"/>
      <c r="FQN53" s="38"/>
      <c r="FQO53" s="38"/>
      <c r="FQP53" s="38"/>
      <c r="FQQ53" s="38"/>
      <c r="FQR53" s="38"/>
      <c r="FQS53" s="38"/>
      <c r="FQT53" s="38"/>
      <c r="FQU53" s="38"/>
      <c r="FQV53" s="38"/>
      <c r="FQW53" s="38"/>
      <c r="FQX53" s="38"/>
      <c r="FQY53" s="38"/>
      <c r="FQZ53" s="38"/>
      <c r="FRA53" s="38"/>
      <c r="FRB53" s="38"/>
      <c r="FRC53" s="38"/>
      <c r="FRD53" s="38"/>
      <c r="FRE53" s="38"/>
      <c r="FRF53" s="38"/>
      <c r="FRG53" s="38"/>
      <c r="FRH53" s="38"/>
      <c r="FRI53" s="38"/>
      <c r="FRJ53" s="38"/>
      <c r="FRK53" s="38"/>
      <c r="FRL53" s="38"/>
      <c r="FRM53" s="38"/>
      <c r="FRN53" s="38"/>
      <c r="FRO53" s="38"/>
      <c r="FRP53" s="38"/>
      <c r="FRQ53" s="38"/>
      <c r="FRR53" s="38"/>
      <c r="FRS53" s="38"/>
      <c r="FRT53" s="38"/>
      <c r="FRU53" s="38"/>
      <c r="FRV53" s="38"/>
      <c r="FRW53" s="38"/>
      <c r="FRX53" s="38"/>
      <c r="FRY53" s="38"/>
      <c r="FRZ53" s="38"/>
      <c r="FSA53" s="38"/>
      <c r="FSB53" s="38"/>
      <c r="FSC53" s="38"/>
      <c r="FSD53" s="38"/>
      <c r="FSE53" s="38"/>
      <c r="FSF53" s="38"/>
      <c r="FSG53" s="38"/>
      <c r="FSH53" s="38"/>
      <c r="FSI53" s="38"/>
      <c r="FSJ53" s="38"/>
      <c r="FSK53" s="38"/>
      <c r="FSL53" s="38"/>
      <c r="FSM53" s="38"/>
      <c r="FSN53" s="38"/>
      <c r="FSO53" s="38"/>
      <c r="FSP53" s="38"/>
      <c r="FSQ53" s="38"/>
      <c r="FSR53" s="38"/>
      <c r="FSS53" s="38"/>
      <c r="FST53" s="38"/>
      <c r="FSU53" s="38"/>
      <c r="FSV53" s="38"/>
      <c r="FSW53" s="38"/>
      <c r="FSX53" s="38"/>
      <c r="FSY53" s="38"/>
      <c r="FSZ53" s="38"/>
      <c r="FTA53" s="38"/>
      <c r="FTB53" s="38"/>
      <c r="FTC53" s="38"/>
      <c r="FTD53" s="38"/>
      <c r="FTE53" s="38"/>
      <c r="FTF53" s="38"/>
      <c r="FTG53" s="38"/>
      <c r="FTH53" s="38"/>
      <c r="FTI53" s="38"/>
      <c r="FTJ53" s="38"/>
      <c r="FTK53" s="38"/>
      <c r="FTL53" s="38"/>
      <c r="FTM53" s="38"/>
      <c r="FTN53" s="38"/>
      <c r="FTO53" s="38"/>
      <c r="FTP53" s="38"/>
      <c r="FTQ53" s="38"/>
      <c r="FTR53" s="38"/>
      <c r="FTS53" s="38"/>
      <c r="FTT53" s="38"/>
      <c r="FTU53" s="38"/>
      <c r="FTV53" s="38"/>
      <c r="FTW53" s="38"/>
      <c r="FTX53" s="38"/>
      <c r="FTY53" s="38"/>
      <c r="FTZ53" s="38"/>
      <c r="FUA53" s="38"/>
      <c r="FUB53" s="38"/>
      <c r="FUC53" s="38"/>
      <c r="FUD53" s="38"/>
      <c r="FUE53" s="38"/>
      <c r="FUF53" s="38"/>
      <c r="FUG53" s="38"/>
      <c r="FUH53" s="38"/>
      <c r="FUI53" s="38"/>
      <c r="FUJ53" s="38"/>
      <c r="FUK53" s="38"/>
      <c r="FUL53" s="38"/>
      <c r="FUM53" s="38"/>
      <c r="FUN53" s="38"/>
      <c r="FUO53" s="38"/>
      <c r="FUP53" s="38"/>
      <c r="FUQ53" s="38"/>
      <c r="FUR53" s="38"/>
      <c r="FUS53" s="38"/>
      <c r="FUT53" s="38"/>
      <c r="FUU53" s="38"/>
      <c r="FUV53" s="38"/>
      <c r="FUW53" s="38"/>
      <c r="FUX53" s="38"/>
      <c r="FUY53" s="38"/>
      <c r="FUZ53" s="38"/>
      <c r="FVA53" s="38"/>
      <c r="FVB53" s="38"/>
      <c r="FVC53" s="38"/>
      <c r="FVD53" s="38"/>
      <c r="FVE53" s="38"/>
      <c r="FVF53" s="38"/>
      <c r="FVG53" s="38"/>
      <c r="FVH53" s="38"/>
      <c r="FVI53" s="38"/>
      <c r="FVJ53" s="38"/>
      <c r="FVK53" s="38"/>
      <c r="FVL53" s="38"/>
      <c r="FVM53" s="38"/>
      <c r="FVN53" s="38"/>
      <c r="FVO53" s="38"/>
      <c r="FVP53" s="38"/>
      <c r="FVQ53" s="38"/>
      <c r="FVR53" s="38"/>
      <c r="FVS53" s="38"/>
      <c r="FVT53" s="38"/>
      <c r="FVU53" s="38"/>
      <c r="FVV53" s="38"/>
      <c r="FVW53" s="38"/>
      <c r="FVX53" s="38"/>
      <c r="FVY53" s="38"/>
      <c r="FVZ53" s="38"/>
      <c r="FWA53" s="38"/>
      <c r="FWB53" s="38"/>
      <c r="FWC53" s="38"/>
      <c r="FWD53" s="38"/>
      <c r="FWE53" s="38"/>
      <c r="FWF53" s="38"/>
      <c r="FWG53" s="38"/>
      <c r="FWH53" s="38"/>
      <c r="FWI53" s="38"/>
      <c r="FWJ53" s="38"/>
      <c r="FWK53" s="38"/>
      <c r="FWL53" s="38"/>
      <c r="FWM53" s="38"/>
      <c r="FWN53" s="38"/>
      <c r="FWO53" s="38"/>
      <c r="FWP53" s="38"/>
      <c r="FWQ53" s="38"/>
      <c r="FWR53" s="38"/>
      <c r="FWS53" s="38"/>
      <c r="FWT53" s="38"/>
      <c r="FWU53" s="38"/>
      <c r="FWV53" s="38"/>
      <c r="FWW53" s="38"/>
      <c r="FWX53" s="38"/>
      <c r="FWY53" s="38"/>
      <c r="FWZ53" s="38"/>
      <c r="FXA53" s="38"/>
      <c r="FXB53" s="38"/>
      <c r="FXC53" s="38"/>
      <c r="FXD53" s="38"/>
      <c r="FXE53" s="38"/>
      <c r="FXF53" s="38"/>
      <c r="FXG53" s="38"/>
      <c r="FXH53" s="38"/>
      <c r="FXI53" s="38"/>
      <c r="FXJ53" s="38"/>
      <c r="FXK53" s="38"/>
      <c r="FXL53" s="38"/>
      <c r="FXM53" s="38"/>
      <c r="FXN53" s="38"/>
      <c r="FXO53" s="38"/>
      <c r="FXP53" s="38"/>
      <c r="FXQ53" s="38"/>
      <c r="FXR53" s="38"/>
      <c r="FXS53" s="38"/>
      <c r="FXT53" s="38"/>
      <c r="FXU53" s="38"/>
      <c r="FXV53" s="38"/>
      <c r="FXW53" s="38"/>
      <c r="FXX53" s="38"/>
      <c r="FXY53" s="38"/>
      <c r="FXZ53" s="38"/>
      <c r="FYA53" s="38"/>
      <c r="FYB53" s="38"/>
      <c r="FYC53" s="38"/>
      <c r="FYD53" s="38"/>
      <c r="FYE53" s="38"/>
      <c r="FYF53" s="38"/>
      <c r="FYG53" s="38"/>
      <c r="FYH53" s="38"/>
      <c r="FYI53" s="38"/>
      <c r="FYJ53" s="38"/>
      <c r="FYK53" s="38"/>
      <c r="FYL53" s="38"/>
      <c r="FYM53" s="38"/>
      <c r="FYN53" s="38"/>
      <c r="FYO53" s="38"/>
      <c r="FYP53" s="38"/>
      <c r="FYQ53" s="38"/>
      <c r="FYR53" s="38"/>
      <c r="FYS53" s="38"/>
      <c r="FYT53" s="38"/>
      <c r="FYU53" s="38"/>
      <c r="FYV53" s="38"/>
      <c r="FYW53" s="38"/>
      <c r="FYX53" s="38"/>
      <c r="FYY53" s="38"/>
      <c r="FYZ53" s="38"/>
      <c r="FZA53" s="38"/>
      <c r="FZB53" s="38"/>
      <c r="FZC53" s="38"/>
      <c r="FZD53" s="38"/>
      <c r="FZE53" s="38"/>
      <c r="FZF53" s="38"/>
      <c r="FZG53" s="38"/>
      <c r="FZH53" s="38"/>
      <c r="FZI53" s="38"/>
      <c r="FZJ53" s="38"/>
      <c r="FZK53" s="38"/>
      <c r="FZL53" s="38"/>
      <c r="FZM53" s="38"/>
      <c r="FZN53" s="38"/>
      <c r="FZO53" s="38"/>
      <c r="FZP53" s="38"/>
      <c r="FZQ53" s="38"/>
      <c r="FZR53" s="38"/>
      <c r="FZS53" s="38"/>
      <c r="FZT53" s="38"/>
      <c r="FZU53" s="38"/>
      <c r="FZV53" s="38"/>
      <c r="FZW53" s="38"/>
      <c r="FZX53" s="38"/>
      <c r="FZY53" s="38"/>
      <c r="FZZ53" s="38"/>
      <c r="GAA53" s="38"/>
      <c r="GAB53" s="38"/>
      <c r="GAC53" s="38"/>
      <c r="GAD53" s="38"/>
      <c r="GAE53" s="38"/>
      <c r="GAF53" s="38"/>
      <c r="GAG53" s="38"/>
      <c r="GAH53" s="38"/>
      <c r="GAI53" s="38"/>
      <c r="GAJ53" s="38"/>
      <c r="GAK53" s="38"/>
      <c r="GAL53" s="38"/>
      <c r="GAM53" s="38"/>
      <c r="GAN53" s="38"/>
      <c r="GAO53" s="38"/>
      <c r="GAP53" s="38"/>
      <c r="GAQ53" s="38"/>
      <c r="GAR53" s="38"/>
      <c r="GAS53" s="38"/>
      <c r="GAT53" s="38"/>
      <c r="GAU53" s="38"/>
      <c r="GAV53" s="38"/>
      <c r="GAW53" s="38"/>
      <c r="GAX53" s="38"/>
      <c r="GAY53" s="38"/>
      <c r="GAZ53" s="38"/>
      <c r="GBA53" s="38"/>
      <c r="GBB53" s="38"/>
      <c r="GBC53" s="38"/>
      <c r="GBD53" s="38"/>
      <c r="GBE53" s="38"/>
      <c r="GBF53" s="38"/>
      <c r="GBG53" s="38"/>
      <c r="GBH53" s="38"/>
      <c r="GBI53" s="38"/>
      <c r="GBJ53" s="38"/>
      <c r="GBK53" s="38"/>
      <c r="GBL53" s="38"/>
      <c r="GBM53" s="38"/>
      <c r="GBN53" s="38"/>
      <c r="GBO53" s="38"/>
      <c r="GBP53" s="38"/>
      <c r="GBQ53" s="38"/>
      <c r="GBR53" s="38"/>
      <c r="GBS53" s="38"/>
      <c r="GBT53" s="38"/>
      <c r="GBU53" s="38"/>
      <c r="GBV53" s="38"/>
      <c r="GBW53" s="38"/>
      <c r="GBX53" s="38"/>
      <c r="GBY53" s="38"/>
      <c r="GBZ53" s="38"/>
      <c r="GCA53" s="38"/>
      <c r="GCB53" s="38"/>
      <c r="GCC53" s="38"/>
      <c r="GCD53" s="38"/>
      <c r="GCE53" s="38"/>
      <c r="GCF53" s="38"/>
      <c r="GCG53" s="38"/>
      <c r="GCH53" s="38"/>
      <c r="GCI53" s="38"/>
      <c r="GCJ53" s="38"/>
      <c r="GCK53" s="38"/>
      <c r="GCL53" s="38"/>
      <c r="GCM53" s="38"/>
      <c r="GCN53" s="38"/>
      <c r="GCO53" s="38"/>
      <c r="GCP53" s="38"/>
      <c r="GCQ53" s="38"/>
      <c r="GCR53" s="38"/>
      <c r="GCS53" s="38"/>
      <c r="GCT53" s="38"/>
      <c r="GCU53" s="38"/>
      <c r="GCV53" s="38"/>
      <c r="GCW53" s="38"/>
      <c r="GCX53" s="38"/>
      <c r="GCY53" s="38"/>
      <c r="GCZ53" s="38"/>
      <c r="GDA53" s="38"/>
      <c r="GDB53" s="38"/>
      <c r="GDC53" s="38"/>
      <c r="GDD53" s="38"/>
      <c r="GDE53" s="38"/>
      <c r="GDF53" s="38"/>
      <c r="GDG53" s="38"/>
      <c r="GDH53" s="38"/>
      <c r="GDI53" s="38"/>
      <c r="GDJ53" s="38"/>
      <c r="GDK53" s="38"/>
      <c r="GDL53" s="38"/>
      <c r="GDM53" s="38"/>
      <c r="GDN53" s="38"/>
      <c r="GDO53" s="38"/>
      <c r="GDP53" s="38"/>
      <c r="GDQ53" s="38"/>
      <c r="GDR53" s="38"/>
      <c r="GDS53" s="38"/>
      <c r="GDT53" s="38"/>
      <c r="GDU53" s="38"/>
      <c r="GDV53" s="38"/>
      <c r="GDW53" s="38"/>
      <c r="GDX53" s="38"/>
      <c r="GDY53" s="38"/>
      <c r="GDZ53" s="38"/>
      <c r="GEA53" s="38"/>
      <c r="GEB53" s="38"/>
      <c r="GEC53" s="38"/>
      <c r="GED53" s="38"/>
      <c r="GEE53" s="38"/>
      <c r="GEF53" s="38"/>
      <c r="GEG53" s="38"/>
      <c r="GEH53" s="38"/>
      <c r="GEI53" s="38"/>
      <c r="GEJ53" s="38"/>
      <c r="GEK53" s="38"/>
      <c r="GEL53" s="38"/>
      <c r="GEM53" s="38"/>
      <c r="GEN53" s="38"/>
      <c r="GEO53" s="38"/>
      <c r="GEP53" s="38"/>
      <c r="GEQ53" s="38"/>
      <c r="GER53" s="38"/>
      <c r="GES53" s="38"/>
      <c r="GET53" s="38"/>
      <c r="GEU53" s="38"/>
      <c r="GEV53" s="38"/>
      <c r="GEW53" s="38"/>
      <c r="GEX53" s="38"/>
      <c r="GEY53" s="38"/>
      <c r="GEZ53" s="38"/>
      <c r="GFA53" s="38"/>
      <c r="GFB53" s="38"/>
      <c r="GFC53" s="38"/>
      <c r="GFD53" s="38"/>
      <c r="GFE53" s="38"/>
      <c r="GFF53" s="38"/>
      <c r="GFG53" s="38"/>
      <c r="GFH53" s="38"/>
      <c r="GFI53" s="38"/>
      <c r="GFJ53" s="38"/>
      <c r="GFK53" s="38"/>
      <c r="GFL53" s="38"/>
      <c r="GFM53" s="38"/>
      <c r="GFN53" s="38"/>
      <c r="GFO53" s="38"/>
      <c r="GFP53" s="38"/>
      <c r="GFQ53" s="38"/>
      <c r="GFR53" s="38"/>
      <c r="GFS53" s="38"/>
      <c r="GFT53" s="38"/>
      <c r="GFU53" s="38"/>
      <c r="GFV53" s="38"/>
      <c r="GFW53" s="38"/>
      <c r="GFX53" s="38"/>
      <c r="GFY53" s="38"/>
      <c r="GFZ53" s="38"/>
      <c r="GGA53" s="38"/>
      <c r="GGB53" s="38"/>
      <c r="GGC53" s="38"/>
      <c r="GGD53" s="38"/>
      <c r="GGE53" s="38"/>
      <c r="GGF53" s="38"/>
      <c r="GGG53" s="38"/>
      <c r="GGH53" s="38"/>
      <c r="GGI53" s="38"/>
      <c r="GGJ53" s="38"/>
      <c r="GGK53" s="38"/>
      <c r="GGL53" s="38"/>
      <c r="GGM53" s="38"/>
      <c r="GGN53" s="38"/>
      <c r="GGO53" s="38"/>
      <c r="GGP53" s="38"/>
      <c r="GGQ53" s="38"/>
      <c r="GGR53" s="38"/>
      <c r="GGS53" s="38"/>
      <c r="GGT53" s="38"/>
      <c r="GGU53" s="38"/>
      <c r="GGV53" s="38"/>
      <c r="GGW53" s="38"/>
      <c r="GGX53" s="38"/>
      <c r="GGY53" s="38"/>
      <c r="GGZ53" s="38"/>
      <c r="GHA53" s="38"/>
      <c r="GHB53" s="38"/>
      <c r="GHC53" s="38"/>
      <c r="GHD53" s="38"/>
      <c r="GHE53" s="38"/>
      <c r="GHF53" s="38"/>
      <c r="GHG53" s="38"/>
      <c r="GHH53" s="38"/>
      <c r="GHI53" s="38"/>
      <c r="GHJ53" s="38"/>
      <c r="GHK53" s="38"/>
      <c r="GHL53" s="38"/>
      <c r="GHM53" s="38"/>
      <c r="GHN53" s="38"/>
      <c r="GHO53" s="38"/>
      <c r="GHP53" s="38"/>
      <c r="GHQ53" s="38"/>
      <c r="GHR53" s="38"/>
      <c r="GHS53" s="38"/>
      <c r="GHT53" s="38"/>
      <c r="GHU53" s="38"/>
      <c r="GHV53" s="38"/>
      <c r="GHW53" s="38"/>
      <c r="GHX53" s="38"/>
      <c r="GHY53" s="38"/>
      <c r="GHZ53" s="38"/>
      <c r="GIA53" s="38"/>
      <c r="GIB53" s="38"/>
      <c r="GIC53" s="38"/>
      <c r="GID53" s="38"/>
      <c r="GIE53" s="38"/>
      <c r="GIF53" s="38"/>
      <c r="GIG53" s="38"/>
      <c r="GIH53" s="38"/>
      <c r="GII53" s="38"/>
      <c r="GIJ53" s="38"/>
      <c r="GIK53" s="38"/>
      <c r="GIL53" s="38"/>
      <c r="GIM53" s="38"/>
      <c r="GIN53" s="38"/>
      <c r="GIO53" s="38"/>
      <c r="GIP53" s="38"/>
      <c r="GIQ53" s="38"/>
      <c r="GIR53" s="38"/>
      <c r="GIS53" s="38"/>
      <c r="GIT53" s="38"/>
      <c r="GIU53" s="38"/>
      <c r="GIV53" s="38"/>
      <c r="GIW53" s="38"/>
      <c r="GIX53" s="38"/>
      <c r="GIY53" s="38"/>
      <c r="GIZ53" s="38"/>
      <c r="GJA53" s="38"/>
      <c r="GJB53" s="38"/>
      <c r="GJC53" s="38"/>
      <c r="GJD53" s="38"/>
      <c r="GJE53" s="38"/>
      <c r="GJF53" s="38"/>
      <c r="GJG53" s="38"/>
      <c r="GJH53" s="38"/>
      <c r="GJI53" s="38"/>
      <c r="GJJ53" s="38"/>
      <c r="GJK53" s="38"/>
      <c r="GJL53" s="38"/>
      <c r="GJM53" s="38"/>
      <c r="GJN53" s="38"/>
      <c r="GJO53" s="38"/>
      <c r="GJP53" s="38"/>
      <c r="GJQ53" s="38"/>
      <c r="GJR53" s="38"/>
      <c r="GJS53" s="38"/>
      <c r="GJT53" s="38"/>
      <c r="GJU53" s="38"/>
      <c r="GJV53" s="38"/>
      <c r="GJW53" s="38"/>
      <c r="GJX53" s="38"/>
      <c r="GJY53" s="38"/>
      <c r="GJZ53" s="38"/>
      <c r="GKA53" s="38"/>
      <c r="GKB53" s="38"/>
      <c r="GKC53" s="38"/>
      <c r="GKD53" s="38"/>
      <c r="GKE53" s="38"/>
      <c r="GKF53" s="38"/>
      <c r="GKG53" s="38"/>
      <c r="GKH53" s="38"/>
      <c r="GKI53" s="38"/>
      <c r="GKJ53" s="38"/>
      <c r="GKK53" s="38"/>
      <c r="GKL53" s="38"/>
      <c r="GKM53" s="38"/>
      <c r="GKN53" s="38"/>
      <c r="GKO53" s="38"/>
      <c r="GKP53" s="38"/>
      <c r="GKQ53" s="38"/>
      <c r="GKR53" s="38"/>
      <c r="GKS53" s="38"/>
      <c r="GKT53" s="38"/>
      <c r="GKU53" s="38"/>
      <c r="GKV53" s="38"/>
      <c r="GKW53" s="38"/>
      <c r="GKX53" s="38"/>
      <c r="GKY53" s="38"/>
      <c r="GKZ53" s="38"/>
      <c r="GLA53" s="38"/>
      <c r="GLB53" s="38"/>
      <c r="GLC53" s="38"/>
      <c r="GLD53" s="38"/>
      <c r="GLE53" s="38"/>
      <c r="GLF53" s="38"/>
      <c r="GLG53" s="38"/>
      <c r="GLH53" s="38"/>
      <c r="GLI53" s="38"/>
      <c r="GLJ53" s="38"/>
      <c r="GLK53" s="38"/>
      <c r="GLL53" s="38"/>
      <c r="GLM53" s="38"/>
      <c r="GLN53" s="38"/>
      <c r="GLO53" s="38"/>
      <c r="GLP53" s="38"/>
      <c r="GLQ53" s="38"/>
      <c r="GLR53" s="38"/>
      <c r="GLS53" s="38"/>
      <c r="GLT53" s="38"/>
      <c r="GLU53" s="38"/>
      <c r="GLV53" s="38"/>
      <c r="GLW53" s="38"/>
      <c r="GLX53" s="38"/>
      <c r="GLY53" s="38"/>
      <c r="GLZ53" s="38"/>
      <c r="GMA53" s="38"/>
      <c r="GMB53" s="38"/>
      <c r="GMC53" s="38"/>
      <c r="GMD53" s="38"/>
      <c r="GME53" s="38"/>
      <c r="GMF53" s="38"/>
      <c r="GMG53" s="38"/>
      <c r="GMH53" s="38"/>
      <c r="GMI53" s="38"/>
      <c r="GMJ53" s="38"/>
      <c r="GMK53" s="38"/>
      <c r="GML53" s="38"/>
      <c r="GMM53" s="38"/>
      <c r="GMN53" s="38"/>
      <c r="GMO53" s="38"/>
      <c r="GMP53" s="38"/>
      <c r="GMQ53" s="38"/>
      <c r="GMR53" s="38"/>
      <c r="GMS53" s="38"/>
      <c r="GMT53" s="38"/>
      <c r="GMU53" s="38"/>
      <c r="GMV53" s="38"/>
      <c r="GMW53" s="38"/>
      <c r="GMX53" s="38"/>
      <c r="GMY53" s="38"/>
      <c r="GMZ53" s="38"/>
      <c r="GNA53" s="38"/>
      <c r="GNB53" s="38"/>
      <c r="GNC53" s="38"/>
      <c r="GND53" s="38"/>
      <c r="GNE53" s="38"/>
      <c r="GNF53" s="38"/>
      <c r="GNG53" s="38"/>
      <c r="GNH53" s="38"/>
      <c r="GNI53" s="38"/>
      <c r="GNJ53" s="38"/>
      <c r="GNK53" s="38"/>
      <c r="GNL53" s="38"/>
      <c r="GNM53" s="38"/>
      <c r="GNN53" s="38"/>
      <c r="GNO53" s="38"/>
      <c r="GNP53" s="38"/>
      <c r="GNQ53" s="38"/>
      <c r="GNR53" s="38"/>
      <c r="GNS53" s="38"/>
      <c r="GNT53" s="38"/>
      <c r="GNU53" s="38"/>
      <c r="GNV53" s="38"/>
      <c r="GNW53" s="38"/>
      <c r="GNX53" s="38"/>
      <c r="GNY53" s="38"/>
      <c r="GNZ53" s="38"/>
      <c r="GOA53" s="38"/>
      <c r="GOB53" s="38"/>
      <c r="GOC53" s="38"/>
      <c r="GOD53" s="38"/>
      <c r="GOE53" s="38"/>
      <c r="GOF53" s="38"/>
      <c r="GOG53" s="38"/>
      <c r="GOH53" s="38"/>
      <c r="GOI53" s="38"/>
      <c r="GOJ53" s="38"/>
      <c r="GOK53" s="38"/>
      <c r="GOL53" s="38"/>
      <c r="GOM53" s="38"/>
      <c r="GON53" s="38"/>
      <c r="GOO53" s="38"/>
      <c r="GOP53" s="38"/>
      <c r="GOQ53" s="38"/>
      <c r="GOR53" s="38"/>
      <c r="GOS53" s="38"/>
      <c r="GOT53" s="38"/>
      <c r="GOU53" s="38"/>
      <c r="GOV53" s="38"/>
      <c r="GOW53" s="38"/>
      <c r="GOX53" s="38"/>
      <c r="GOY53" s="38"/>
      <c r="GOZ53" s="38"/>
      <c r="GPA53" s="38"/>
      <c r="GPB53" s="38"/>
      <c r="GPC53" s="38"/>
      <c r="GPD53" s="38"/>
      <c r="GPE53" s="38"/>
      <c r="GPF53" s="38"/>
      <c r="GPG53" s="38"/>
      <c r="GPH53" s="38"/>
      <c r="GPI53" s="38"/>
      <c r="GPJ53" s="38"/>
      <c r="GPK53" s="38"/>
      <c r="GPL53" s="38"/>
      <c r="GPM53" s="38"/>
      <c r="GPN53" s="38"/>
      <c r="GPO53" s="38"/>
      <c r="GPP53" s="38"/>
      <c r="GPQ53" s="38"/>
      <c r="GPR53" s="38"/>
      <c r="GPS53" s="38"/>
      <c r="GPT53" s="38"/>
      <c r="GPU53" s="38"/>
      <c r="GPV53" s="38"/>
      <c r="GPW53" s="38"/>
      <c r="GPX53" s="38"/>
      <c r="GPY53" s="38"/>
      <c r="GPZ53" s="38"/>
      <c r="GQA53" s="38"/>
      <c r="GQB53" s="38"/>
      <c r="GQC53" s="38"/>
      <c r="GQD53" s="38"/>
      <c r="GQE53" s="38"/>
      <c r="GQF53" s="38"/>
      <c r="GQG53" s="38"/>
      <c r="GQH53" s="38"/>
      <c r="GQI53" s="38"/>
      <c r="GQJ53" s="38"/>
      <c r="GQK53" s="38"/>
      <c r="GQL53" s="38"/>
      <c r="GQM53" s="38"/>
      <c r="GQN53" s="38"/>
      <c r="GQO53" s="38"/>
      <c r="GQP53" s="38"/>
      <c r="GQQ53" s="38"/>
      <c r="GQR53" s="38"/>
      <c r="GQS53" s="38"/>
      <c r="GQT53" s="38"/>
      <c r="GQU53" s="38"/>
      <c r="GQV53" s="38"/>
      <c r="GQW53" s="38"/>
      <c r="GQX53" s="38"/>
      <c r="GQY53" s="38"/>
      <c r="GQZ53" s="38"/>
      <c r="GRA53" s="38"/>
      <c r="GRB53" s="38"/>
      <c r="GRC53" s="38"/>
      <c r="GRD53" s="38"/>
      <c r="GRE53" s="38"/>
      <c r="GRF53" s="38"/>
      <c r="GRG53" s="38"/>
      <c r="GRH53" s="38"/>
      <c r="GRI53" s="38"/>
      <c r="GRJ53" s="38"/>
      <c r="GRK53" s="38"/>
      <c r="GRL53" s="38"/>
      <c r="GRM53" s="38"/>
      <c r="GRN53" s="38"/>
      <c r="GRO53" s="38"/>
      <c r="GRP53" s="38"/>
      <c r="GRQ53" s="38"/>
      <c r="GRR53" s="38"/>
      <c r="GRS53" s="38"/>
      <c r="GRT53" s="38"/>
      <c r="GRU53" s="38"/>
      <c r="GRV53" s="38"/>
      <c r="GRW53" s="38"/>
      <c r="GRX53" s="38"/>
      <c r="GRY53" s="38"/>
      <c r="GRZ53" s="38"/>
      <c r="GSA53" s="38"/>
      <c r="GSB53" s="38"/>
      <c r="GSC53" s="38"/>
      <c r="GSD53" s="38"/>
      <c r="GSE53" s="38"/>
      <c r="GSF53" s="38"/>
      <c r="GSG53" s="38"/>
      <c r="GSH53" s="38"/>
      <c r="GSI53" s="38"/>
      <c r="GSJ53" s="38"/>
      <c r="GSK53" s="38"/>
      <c r="GSL53" s="38"/>
      <c r="GSM53" s="38"/>
      <c r="GSN53" s="38"/>
      <c r="GSO53" s="38"/>
      <c r="GSP53" s="38"/>
      <c r="GSQ53" s="38"/>
      <c r="GSR53" s="38"/>
      <c r="GSS53" s="38"/>
      <c r="GST53" s="38"/>
      <c r="GSU53" s="38"/>
      <c r="GSV53" s="38"/>
      <c r="GSW53" s="38"/>
      <c r="GSX53" s="38"/>
      <c r="GSY53" s="38"/>
      <c r="GSZ53" s="38"/>
      <c r="GTA53" s="38"/>
      <c r="GTB53" s="38"/>
      <c r="GTC53" s="38"/>
      <c r="GTD53" s="38"/>
      <c r="GTE53" s="38"/>
      <c r="GTF53" s="38"/>
      <c r="GTG53" s="38"/>
      <c r="GTH53" s="38"/>
      <c r="GTI53" s="38"/>
      <c r="GTJ53" s="38"/>
      <c r="GTK53" s="38"/>
      <c r="GTL53" s="38"/>
      <c r="GTM53" s="38"/>
      <c r="GTN53" s="38"/>
      <c r="GTO53" s="38"/>
      <c r="GTP53" s="38"/>
      <c r="GTQ53" s="38"/>
      <c r="GTR53" s="38"/>
      <c r="GTS53" s="38"/>
      <c r="GTT53" s="38"/>
      <c r="GTU53" s="38"/>
      <c r="GTV53" s="38"/>
      <c r="GTW53" s="38"/>
      <c r="GTX53" s="38"/>
      <c r="GTY53" s="38"/>
      <c r="GTZ53" s="38"/>
      <c r="GUA53" s="38"/>
      <c r="GUB53" s="38"/>
      <c r="GUC53" s="38"/>
      <c r="GUD53" s="38"/>
      <c r="GUE53" s="38"/>
      <c r="GUF53" s="38"/>
      <c r="GUG53" s="38"/>
      <c r="GUH53" s="38"/>
      <c r="GUI53" s="38"/>
      <c r="GUJ53" s="38"/>
      <c r="GUK53" s="38"/>
      <c r="GUL53" s="38"/>
      <c r="GUM53" s="38"/>
      <c r="GUN53" s="38"/>
      <c r="GUO53" s="38"/>
      <c r="GUP53" s="38"/>
      <c r="GUQ53" s="38"/>
      <c r="GUR53" s="38"/>
      <c r="GUS53" s="38"/>
      <c r="GUT53" s="38"/>
      <c r="GUU53" s="38"/>
      <c r="GUV53" s="38"/>
      <c r="GUW53" s="38"/>
      <c r="GUX53" s="38"/>
      <c r="GUY53" s="38"/>
      <c r="GUZ53" s="38"/>
      <c r="GVA53" s="38"/>
      <c r="GVB53" s="38"/>
      <c r="GVC53" s="38"/>
      <c r="GVD53" s="38"/>
      <c r="GVE53" s="38"/>
      <c r="GVF53" s="38"/>
      <c r="GVG53" s="38"/>
      <c r="GVH53" s="38"/>
      <c r="GVI53" s="38"/>
      <c r="GVJ53" s="38"/>
      <c r="GVK53" s="38"/>
      <c r="GVL53" s="38"/>
      <c r="GVM53" s="38"/>
      <c r="GVN53" s="38"/>
      <c r="GVO53" s="38"/>
      <c r="GVP53" s="38"/>
      <c r="GVQ53" s="38"/>
      <c r="GVR53" s="38"/>
      <c r="GVS53" s="38"/>
      <c r="GVT53" s="38"/>
      <c r="GVU53" s="38"/>
      <c r="GVV53" s="38"/>
      <c r="GVW53" s="38"/>
      <c r="GVX53" s="38"/>
      <c r="GVY53" s="38"/>
      <c r="GVZ53" s="38"/>
      <c r="GWA53" s="38"/>
      <c r="GWB53" s="38"/>
      <c r="GWC53" s="38"/>
      <c r="GWD53" s="38"/>
      <c r="GWE53" s="38"/>
      <c r="GWF53" s="38"/>
      <c r="GWG53" s="38"/>
      <c r="GWH53" s="38"/>
      <c r="GWI53" s="38"/>
      <c r="GWJ53" s="38"/>
      <c r="GWK53" s="38"/>
      <c r="GWL53" s="38"/>
      <c r="GWM53" s="38"/>
      <c r="GWN53" s="38"/>
      <c r="GWO53" s="38"/>
      <c r="GWP53" s="38"/>
      <c r="GWQ53" s="38"/>
      <c r="GWR53" s="38"/>
      <c r="GWS53" s="38"/>
      <c r="GWT53" s="38"/>
      <c r="GWU53" s="38"/>
      <c r="GWV53" s="38"/>
      <c r="GWW53" s="38"/>
      <c r="GWX53" s="38"/>
      <c r="GWY53" s="38"/>
      <c r="GWZ53" s="38"/>
      <c r="GXA53" s="38"/>
      <c r="GXB53" s="38"/>
      <c r="GXC53" s="38"/>
      <c r="GXD53" s="38"/>
      <c r="GXE53" s="38"/>
      <c r="GXF53" s="38"/>
      <c r="GXG53" s="38"/>
      <c r="GXH53" s="38"/>
      <c r="GXI53" s="38"/>
      <c r="GXJ53" s="38"/>
      <c r="GXK53" s="38"/>
      <c r="GXL53" s="38"/>
      <c r="GXM53" s="38"/>
      <c r="GXN53" s="38"/>
      <c r="GXO53" s="38"/>
      <c r="GXP53" s="38"/>
      <c r="GXQ53" s="38"/>
      <c r="GXR53" s="38"/>
      <c r="GXS53" s="38"/>
      <c r="GXT53" s="38"/>
      <c r="GXU53" s="38"/>
      <c r="GXV53" s="38"/>
      <c r="GXW53" s="38"/>
      <c r="GXX53" s="38"/>
      <c r="GXY53" s="38"/>
      <c r="GXZ53" s="38"/>
      <c r="GYA53" s="38"/>
      <c r="GYB53" s="38"/>
      <c r="GYC53" s="38"/>
      <c r="GYD53" s="38"/>
      <c r="GYE53" s="38"/>
      <c r="GYF53" s="38"/>
      <c r="GYG53" s="38"/>
      <c r="GYH53" s="38"/>
      <c r="GYI53" s="38"/>
      <c r="GYJ53" s="38"/>
      <c r="GYK53" s="38"/>
      <c r="GYL53" s="38"/>
      <c r="GYM53" s="38"/>
      <c r="GYN53" s="38"/>
      <c r="GYO53" s="38"/>
      <c r="GYP53" s="38"/>
      <c r="GYQ53" s="38"/>
      <c r="GYR53" s="38"/>
      <c r="GYS53" s="38"/>
      <c r="GYT53" s="38"/>
      <c r="GYU53" s="38"/>
      <c r="GYV53" s="38"/>
      <c r="GYW53" s="38"/>
      <c r="GYX53" s="38"/>
      <c r="GYY53" s="38"/>
      <c r="GYZ53" s="38"/>
      <c r="GZA53" s="38"/>
      <c r="GZB53" s="38"/>
      <c r="GZC53" s="38"/>
      <c r="GZD53" s="38"/>
      <c r="GZE53" s="38"/>
      <c r="GZF53" s="38"/>
      <c r="GZG53" s="38"/>
      <c r="GZH53" s="38"/>
      <c r="GZI53" s="38"/>
      <c r="GZJ53" s="38"/>
      <c r="GZK53" s="38"/>
      <c r="GZL53" s="38"/>
      <c r="GZM53" s="38"/>
      <c r="GZN53" s="38"/>
      <c r="GZO53" s="38"/>
      <c r="GZP53" s="38"/>
      <c r="GZQ53" s="38"/>
      <c r="GZR53" s="38"/>
      <c r="GZS53" s="38"/>
      <c r="GZT53" s="38"/>
      <c r="GZU53" s="38"/>
      <c r="GZV53" s="38"/>
      <c r="GZW53" s="38"/>
      <c r="GZX53" s="38"/>
      <c r="GZY53" s="38"/>
      <c r="GZZ53" s="38"/>
      <c r="HAA53" s="38"/>
      <c r="HAB53" s="38"/>
      <c r="HAC53" s="38"/>
      <c r="HAD53" s="38"/>
      <c r="HAE53" s="38"/>
      <c r="HAF53" s="38"/>
      <c r="HAG53" s="38"/>
      <c r="HAH53" s="38"/>
      <c r="HAI53" s="38"/>
      <c r="HAJ53" s="38"/>
      <c r="HAK53" s="38"/>
      <c r="HAL53" s="38"/>
      <c r="HAM53" s="38"/>
      <c r="HAN53" s="38"/>
      <c r="HAO53" s="38"/>
      <c r="HAP53" s="38"/>
      <c r="HAQ53" s="38"/>
      <c r="HAR53" s="38"/>
      <c r="HAS53" s="38"/>
      <c r="HAT53" s="38"/>
      <c r="HAU53" s="38"/>
      <c r="HAV53" s="38"/>
      <c r="HAW53" s="38"/>
      <c r="HAX53" s="38"/>
      <c r="HAY53" s="38"/>
      <c r="HAZ53" s="38"/>
      <c r="HBA53" s="38"/>
      <c r="HBB53" s="38"/>
      <c r="HBC53" s="38"/>
      <c r="HBD53" s="38"/>
      <c r="HBE53" s="38"/>
      <c r="HBF53" s="38"/>
      <c r="HBG53" s="38"/>
      <c r="HBH53" s="38"/>
      <c r="HBI53" s="38"/>
      <c r="HBJ53" s="38"/>
      <c r="HBK53" s="38"/>
      <c r="HBL53" s="38"/>
      <c r="HBM53" s="38"/>
      <c r="HBN53" s="38"/>
      <c r="HBO53" s="38"/>
      <c r="HBP53" s="38"/>
      <c r="HBQ53" s="38"/>
      <c r="HBR53" s="38"/>
      <c r="HBS53" s="38"/>
      <c r="HBT53" s="38"/>
      <c r="HBU53" s="38"/>
      <c r="HBV53" s="38"/>
      <c r="HBW53" s="38"/>
      <c r="HBX53" s="38"/>
      <c r="HBY53" s="38"/>
      <c r="HBZ53" s="38"/>
      <c r="HCA53" s="38"/>
      <c r="HCB53" s="38"/>
      <c r="HCC53" s="38"/>
      <c r="HCD53" s="38"/>
      <c r="HCE53" s="38"/>
      <c r="HCF53" s="38"/>
      <c r="HCG53" s="38"/>
      <c r="HCH53" s="38"/>
      <c r="HCI53" s="38"/>
      <c r="HCJ53" s="38"/>
      <c r="HCK53" s="38"/>
      <c r="HCL53" s="38"/>
      <c r="HCM53" s="38"/>
      <c r="HCN53" s="38"/>
      <c r="HCO53" s="38"/>
      <c r="HCP53" s="38"/>
      <c r="HCQ53" s="38"/>
      <c r="HCR53" s="38"/>
      <c r="HCS53" s="38"/>
      <c r="HCT53" s="38"/>
      <c r="HCU53" s="38"/>
      <c r="HCV53" s="38"/>
      <c r="HCW53" s="38"/>
      <c r="HCX53" s="38"/>
      <c r="HCY53" s="38"/>
      <c r="HCZ53" s="38"/>
      <c r="HDA53" s="38"/>
      <c r="HDB53" s="38"/>
      <c r="HDC53" s="38"/>
      <c r="HDD53" s="38"/>
      <c r="HDE53" s="38"/>
      <c r="HDF53" s="38"/>
      <c r="HDG53" s="38"/>
      <c r="HDH53" s="38"/>
      <c r="HDI53" s="38"/>
      <c r="HDJ53" s="38"/>
      <c r="HDK53" s="38"/>
      <c r="HDL53" s="38"/>
      <c r="HDM53" s="38"/>
      <c r="HDN53" s="38"/>
      <c r="HDO53" s="38"/>
      <c r="HDP53" s="38"/>
      <c r="HDQ53" s="38"/>
      <c r="HDR53" s="38"/>
      <c r="HDS53" s="38"/>
      <c r="HDT53" s="38"/>
      <c r="HDU53" s="38"/>
      <c r="HDV53" s="38"/>
      <c r="HDW53" s="38"/>
      <c r="HDX53" s="38"/>
      <c r="HDY53" s="38"/>
      <c r="HDZ53" s="38"/>
      <c r="HEA53" s="38"/>
      <c r="HEB53" s="38"/>
      <c r="HEC53" s="38"/>
      <c r="HED53" s="38"/>
      <c r="HEE53" s="38"/>
      <c r="HEF53" s="38"/>
      <c r="HEG53" s="38"/>
      <c r="HEH53" s="38"/>
      <c r="HEI53" s="38"/>
      <c r="HEJ53" s="38"/>
      <c r="HEK53" s="38"/>
      <c r="HEL53" s="38"/>
      <c r="HEM53" s="38"/>
      <c r="HEN53" s="38"/>
      <c r="HEO53" s="38"/>
      <c r="HEP53" s="38"/>
      <c r="HEQ53" s="38"/>
      <c r="HER53" s="38"/>
      <c r="HES53" s="38"/>
      <c r="HET53" s="38"/>
      <c r="HEU53" s="38"/>
      <c r="HEV53" s="38"/>
      <c r="HEW53" s="38"/>
      <c r="HEX53" s="38"/>
      <c r="HEY53" s="38"/>
      <c r="HEZ53" s="38"/>
      <c r="HFA53" s="38"/>
      <c r="HFB53" s="38"/>
      <c r="HFC53" s="38"/>
      <c r="HFD53" s="38"/>
      <c r="HFE53" s="38"/>
      <c r="HFF53" s="38"/>
      <c r="HFG53" s="38"/>
      <c r="HFH53" s="38"/>
      <c r="HFI53" s="38"/>
      <c r="HFJ53" s="38"/>
      <c r="HFK53" s="38"/>
      <c r="HFL53" s="38"/>
      <c r="HFM53" s="38"/>
      <c r="HFN53" s="38"/>
      <c r="HFO53" s="38"/>
      <c r="HFP53" s="38"/>
      <c r="HFQ53" s="38"/>
      <c r="HFR53" s="38"/>
      <c r="HFS53" s="38"/>
      <c r="HFT53" s="38"/>
      <c r="HFU53" s="38"/>
      <c r="HFV53" s="38"/>
      <c r="HFW53" s="38"/>
      <c r="HFX53" s="38"/>
      <c r="HFY53" s="38"/>
      <c r="HFZ53" s="38"/>
      <c r="HGA53" s="38"/>
      <c r="HGB53" s="38"/>
      <c r="HGC53" s="38"/>
      <c r="HGD53" s="38"/>
      <c r="HGE53" s="38"/>
      <c r="HGF53" s="38"/>
      <c r="HGG53" s="38"/>
      <c r="HGH53" s="38"/>
      <c r="HGI53" s="38"/>
      <c r="HGJ53" s="38"/>
      <c r="HGK53" s="38"/>
      <c r="HGL53" s="38"/>
      <c r="HGM53" s="38"/>
      <c r="HGN53" s="38"/>
      <c r="HGO53" s="38"/>
      <c r="HGP53" s="38"/>
      <c r="HGQ53" s="38"/>
      <c r="HGR53" s="38"/>
      <c r="HGS53" s="38"/>
      <c r="HGT53" s="38"/>
      <c r="HGU53" s="38"/>
      <c r="HGV53" s="38"/>
      <c r="HGW53" s="38"/>
      <c r="HGX53" s="38"/>
      <c r="HGY53" s="38"/>
      <c r="HGZ53" s="38"/>
      <c r="HHA53" s="38"/>
      <c r="HHB53" s="38"/>
      <c r="HHC53" s="38"/>
      <c r="HHD53" s="38"/>
      <c r="HHE53" s="38"/>
      <c r="HHF53" s="38"/>
      <c r="HHG53" s="38"/>
      <c r="HHH53" s="38"/>
      <c r="HHI53" s="38"/>
      <c r="HHJ53" s="38"/>
      <c r="HHK53" s="38"/>
      <c r="HHL53" s="38"/>
      <c r="HHM53" s="38"/>
      <c r="HHN53" s="38"/>
      <c r="HHO53" s="38"/>
      <c r="HHP53" s="38"/>
      <c r="HHQ53" s="38"/>
      <c r="HHR53" s="38"/>
      <c r="HHS53" s="38"/>
      <c r="HHT53" s="38"/>
      <c r="HHU53" s="38"/>
      <c r="HHV53" s="38"/>
      <c r="HHW53" s="38"/>
      <c r="HHX53" s="38"/>
      <c r="HHY53" s="38"/>
      <c r="HHZ53" s="38"/>
      <c r="HIA53" s="38"/>
      <c r="HIB53" s="38"/>
      <c r="HIC53" s="38"/>
      <c r="HID53" s="38"/>
      <c r="HIE53" s="38"/>
      <c r="HIF53" s="38"/>
      <c r="HIG53" s="38"/>
      <c r="HIH53" s="38"/>
      <c r="HII53" s="38"/>
      <c r="HIJ53" s="38"/>
      <c r="HIK53" s="38"/>
      <c r="HIL53" s="38"/>
      <c r="HIM53" s="38"/>
      <c r="HIN53" s="38"/>
      <c r="HIO53" s="38"/>
      <c r="HIP53" s="38"/>
      <c r="HIQ53" s="38"/>
      <c r="HIR53" s="38"/>
      <c r="HIS53" s="38"/>
      <c r="HIT53" s="38"/>
      <c r="HIU53" s="38"/>
      <c r="HIV53" s="38"/>
      <c r="HIW53" s="38"/>
      <c r="HIX53" s="38"/>
      <c r="HIY53" s="38"/>
      <c r="HIZ53" s="38"/>
      <c r="HJA53" s="38"/>
      <c r="HJB53" s="38"/>
      <c r="HJC53" s="38"/>
      <c r="HJD53" s="38"/>
      <c r="HJE53" s="38"/>
      <c r="HJF53" s="38"/>
      <c r="HJG53" s="38"/>
      <c r="HJH53" s="38"/>
      <c r="HJI53" s="38"/>
      <c r="HJJ53" s="38"/>
      <c r="HJK53" s="38"/>
      <c r="HJL53" s="38"/>
      <c r="HJM53" s="38"/>
      <c r="HJN53" s="38"/>
      <c r="HJO53" s="38"/>
      <c r="HJP53" s="38"/>
      <c r="HJQ53" s="38"/>
      <c r="HJR53" s="38"/>
      <c r="HJS53" s="38"/>
      <c r="HJT53" s="38"/>
      <c r="HJU53" s="38"/>
      <c r="HJV53" s="38"/>
      <c r="HJW53" s="38"/>
      <c r="HJX53" s="38"/>
      <c r="HJY53" s="38"/>
      <c r="HJZ53" s="38"/>
      <c r="HKA53" s="38"/>
      <c r="HKB53" s="38"/>
      <c r="HKC53" s="38"/>
      <c r="HKD53" s="38"/>
      <c r="HKE53" s="38"/>
      <c r="HKF53" s="38"/>
      <c r="HKG53" s="38"/>
      <c r="HKH53" s="38"/>
      <c r="HKI53" s="38"/>
      <c r="HKJ53" s="38"/>
      <c r="HKK53" s="38"/>
      <c r="HKL53" s="38"/>
      <c r="HKM53" s="38"/>
      <c r="HKN53" s="38"/>
      <c r="HKO53" s="38"/>
      <c r="HKP53" s="38"/>
      <c r="HKQ53" s="38"/>
      <c r="HKR53" s="38"/>
      <c r="HKS53" s="38"/>
      <c r="HKT53" s="38"/>
      <c r="HKU53" s="38"/>
      <c r="HKV53" s="38"/>
      <c r="HKW53" s="38"/>
      <c r="HKX53" s="38"/>
      <c r="HKY53" s="38"/>
      <c r="HKZ53" s="38"/>
      <c r="HLA53" s="38"/>
      <c r="HLB53" s="38"/>
      <c r="HLC53" s="38"/>
      <c r="HLD53" s="38"/>
      <c r="HLE53" s="38"/>
      <c r="HLF53" s="38"/>
      <c r="HLG53" s="38"/>
      <c r="HLH53" s="38"/>
      <c r="HLI53" s="38"/>
      <c r="HLJ53" s="38"/>
      <c r="HLK53" s="38"/>
      <c r="HLL53" s="38"/>
      <c r="HLM53" s="38"/>
      <c r="HLN53" s="38"/>
      <c r="HLO53" s="38"/>
      <c r="HLP53" s="38"/>
      <c r="HLQ53" s="38"/>
      <c r="HLR53" s="38"/>
      <c r="HLS53" s="38"/>
      <c r="HLT53" s="38"/>
      <c r="HLU53" s="38"/>
      <c r="HLV53" s="38"/>
      <c r="HLW53" s="38"/>
      <c r="HLX53" s="38"/>
      <c r="HLY53" s="38"/>
      <c r="HLZ53" s="38"/>
      <c r="HMA53" s="38"/>
      <c r="HMB53" s="38"/>
      <c r="HMC53" s="38"/>
      <c r="HMD53" s="38"/>
      <c r="HME53" s="38"/>
      <c r="HMF53" s="38"/>
      <c r="HMG53" s="38"/>
      <c r="HMH53" s="38"/>
      <c r="HMI53" s="38"/>
      <c r="HMJ53" s="38"/>
      <c r="HMK53" s="38"/>
      <c r="HML53" s="38"/>
      <c r="HMM53" s="38"/>
      <c r="HMN53" s="38"/>
      <c r="HMO53" s="38"/>
      <c r="HMP53" s="38"/>
      <c r="HMQ53" s="38"/>
      <c r="HMR53" s="38"/>
      <c r="HMS53" s="38"/>
      <c r="HMT53" s="38"/>
      <c r="HMU53" s="38"/>
      <c r="HMV53" s="38"/>
      <c r="HMW53" s="38"/>
      <c r="HMX53" s="38"/>
      <c r="HMY53" s="38"/>
      <c r="HMZ53" s="38"/>
      <c r="HNA53" s="38"/>
      <c r="HNB53" s="38"/>
      <c r="HNC53" s="38"/>
      <c r="HND53" s="38"/>
      <c r="HNE53" s="38"/>
      <c r="HNF53" s="38"/>
      <c r="HNG53" s="38"/>
      <c r="HNH53" s="38"/>
      <c r="HNI53" s="38"/>
      <c r="HNJ53" s="38"/>
      <c r="HNK53" s="38"/>
      <c r="HNL53" s="38"/>
      <c r="HNM53" s="38"/>
      <c r="HNN53" s="38"/>
      <c r="HNO53" s="38"/>
      <c r="HNP53" s="38"/>
      <c r="HNQ53" s="38"/>
      <c r="HNR53" s="38"/>
      <c r="HNS53" s="38"/>
      <c r="HNT53" s="38"/>
      <c r="HNU53" s="38"/>
      <c r="HNV53" s="38"/>
      <c r="HNW53" s="38"/>
      <c r="HNX53" s="38"/>
      <c r="HNY53" s="38"/>
      <c r="HNZ53" s="38"/>
      <c r="HOA53" s="38"/>
      <c r="HOB53" s="38"/>
      <c r="HOC53" s="38"/>
      <c r="HOD53" s="38"/>
      <c r="HOE53" s="38"/>
      <c r="HOF53" s="38"/>
      <c r="HOG53" s="38"/>
      <c r="HOH53" s="38"/>
      <c r="HOI53" s="38"/>
      <c r="HOJ53" s="38"/>
      <c r="HOK53" s="38"/>
      <c r="HOL53" s="38"/>
      <c r="HOM53" s="38"/>
      <c r="HON53" s="38"/>
      <c r="HOO53" s="38"/>
      <c r="HOP53" s="38"/>
      <c r="HOQ53" s="38"/>
      <c r="HOR53" s="38"/>
      <c r="HOS53" s="38"/>
      <c r="HOT53" s="38"/>
      <c r="HOU53" s="38"/>
      <c r="HOV53" s="38"/>
      <c r="HOW53" s="38"/>
      <c r="HOX53" s="38"/>
      <c r="HOY53" s="38"/>
      <c r="HOZ53" s="38"/>
      <c r="HPA53" s="38"/>
      <c r="HPB53" s="38"/>
      <c r="HPC53" s="38"/>
      <c r="HPD53" s="38"/>
      <c r="HPE53" s="38"/>
      <c r="HPF53" s="38"/>
      <c r="HPG53" s="38"/>
      <c r="HPH53" s="38"/>
      <c r="HPI53" s="38"/>
      <c r="HPJ53" s="38"/>
      <c r="HPK53" s="38"/>
      <c r="HPL53" s="38"/>
      <c r="HPM53" s="38"/>
      <c r="HPN53" s="38"/>
      <c r="HPO53" s="38"/>
      <c r="HPP53" s="38"/>
      <c r="HPQ53" s="38"/>
      <c r="HPR53" s="38"/>
      <c r="HPS53" s="38"/>
      <c r="HPT53" s="38"/>
      <c r="HPU53" s="38"/>
      <c r="HPV53" s="38"/>
      <c r="HPW53" s="38"/>
      <c r="HPX53" s="38"/>
      <c r="HPY53" s="38"/>
      <c r="HPZ53" s="38"/>
      <c r="HQA53" s="38"/>
      <c r="HQB53" s="38"/>
      <c r="HQC53" s="38"/>
      <c r="HQD53" s="38"/>
      <c r="HQE53" s="38"/>
      <c r="HQF53" s="38"/>
      <c r="HQG53" s="38"/>
      <c r="HQH53" s="38"/>
      <c r="HQI53" s="38"/>
      <c r="HQJ53" s="38"/>
      <c r="HQK53" s="38"/>
      <c r="HQL53" s="38"/>
      <c r="HQM53" s="38"/>
      <c r="HQN53" s="38"/>
      <c r="HQO53" s="38"/>
      <c r="HQP53" s="38"/>
      <c r="HQQ53" s="38"/>
      <c r="HQR53" s="38"/>
      <c r="HQS53" s="38"/>
      <c r="HQT53" s="38"/>
      <c r="HQU53" s="38"/>
      <c r="HQV53" s="38"/>
      <c r="HQW53" s="38"/>
      <c r="HQX53" s="38"/>
      <c r="HQY53" s="38"/>
      <c r="HQZ53" s="38"/>
      <c r="HRA53" s="38"/>
      <c r="HRB53" s="38"/>
      <c r="HRC53" s="38"/>
      <c r="HRD53" s="38"/>
      <c r="HRE53" s="38"/>
      <c r="HRF53" s="38"/>
      <c r="HRG53" s="38"/>
      <c r="HRH53" s="38"/>
      <c r="HRI53" s="38"/>
      <c r="HRJ53" s="38"/>
      <c r="HRK53" s="38"/>
      <c r="HRL53" s="38"/>
      <c r="HRM53" s="38"/>
      <c r="HRN53" s="38"/>
      <c r="HRO53" s="38"/>
      <c r="HRP53" s="38"/>
      <c r="HRQ53" s="38"/>
      <c r="HRR53" s="38"/>
      <c r="HRS53" s="38"/>
      <c r="HRT53" s="38"/>
      <c r="HRU53" s="38"/>
      <c r="HRV53" s="38"/>
      <c r="HRW53" s="38"/>
      <c r="HRX53" s="38"/>
      <c r="HRY53" s="38"/>
      <c r="HRZ53" s="38"/>
      <c r="HSA53" s="38"/>
      <c r="HSB53" s="38"/>
      <c r="HSC53" s="38"/>
      <c r="HSD53" s="38"/>
      <c r="HSE53" s="38"/>
      <c r="HSF53" s="38"/>
      <c r="HSG53" s="38"/>
      <c r="HSH53" s="38"/>
      <c r="HSI53" s="38"/>
      <c r="HSJ53" s="38"/>
      <c r="HSK53" s="38"/>
      <c r="HSL53" s="38"/>
      <c r="HSM53" s="38"/>
      <c r="HSN53" s="38"/>
      <c r="HSO53" s="38"/>
      <c r="HSP53" s="38"/>
      <c r="HSQ53" s="38"/>
      <c r="HSR53" s="38"/>
      <c r="HSS53" s="38"/>
      <c r="HST53" s="38"/>
      <c r="HSU53" s="38"/>
      <c r="HSV53" s="38"/>
      <c r="HSW53" s="38"/>
      <c r="HSX53" s="38"/>
      <c r="HSY53" s="38"/>
      <c r="HSZ53" s="38"/>
      <c r="HTA53" s="38"/>
      <c r="HTB53" s="38"/>
      <c r="HTC53" s="38"/>
      <c r="HTD53" s="38"/>
      <c r="HTE53" s="38"/>
      <c r="HTF53" s="38"/>
      <c r="HTG53" s="38"/>
      <c r="HTH53" s="38"/>
      <c r="HTI53" s="38"/>
      <c r="HTJ53" s="38"/>
      <c r="HTK53" s="38"/>
      <c r="HTL53" s="38"/>
      <c r="HTM53" s="38"/>
      <c r="HTN53" s="38"/>
      <c r="HTO53" s="38"/>
      <c r="HTP53" s="38"/>
      <c r="HTQ53" s="38"/>
      <c r="HTR53" s="38"/>
      <c r="HTS53" s="38"/>
      <c r="HTT53" s="38"/>
      <c r="HTU53" s="38"/>
      <c r="HTV53" s="38"/>
      <c r="HTW53" s="38"/>
      <c r="HTX53" s="38"/>
      <c r="HTY53" s="38"/>
      <c r="HTZ53" s="38"/>
      <c r="HUA53" s="38"/>
      <c r="HUB53" s="38"/>
      <c r="HUC53" s="38"/>
      <c r="HUD53" s="38"/>
      <c r="HUE53" s="38"/>
      <c r="HUF53" s="38"/>
      <c r="HUG53" s="38"/>
      <c r="HUH53" s="38"/>
      <c r="HUI53" s="38"/>
      <c r="HUJ53" s="38"/>
      <c r="HUK53" s="38"/>
      <c r="HUL53" s="38"/>
      <c r="HUM53" s="38"/>
      <c r="HUN53" s="38"/>
      <c r="HUO53" s="38"/>
      <c r="HUP53" s="38"/>
      <c r="HUQ53" s="38"/>
      <c r="HUR53" s="38"/>
      <c r="HUS53" s="38"/>
      <c r="HUT53" s="38"/>
      <c r="HUU53" s="38"/>
      <c r="HUV53" s="38"/>
      <c r="HUW53" s="38"/>
      <c r="HUX53" s="38"/>
      <c r="HUY53" s="38"/>
      <c r="HUZ53" s="38"/>
      <c r="HVA53" s="38"/>
      <c r="HVB53" s="38"/>
      <c r="HVC53" s="38"/>
      <c r="HVD53" s="38"/>
      <c r="HVE53" s="38"/>
      <c r="HVF53" s="38"/>
      <c r="HVG53" s="38"/>
      <c r="HVH53" s="38"/>
      <c r="HVI53" s="38"/>
      <c r="HVJ53" s="38"/>
      <c r="HVK53" s="38"/>
      <c r="HVL53" s="38"/>
      <c r="HVM53" s="38"/>
      <c r="HVN53" s="38"/>
      <c r="HVO53" s="38"/>
      <c r="HVP53" s="38"/>
      <c r="HVQ53" s="38"/>
      <c r="HVR53" s="38"/>
      <c r="HVS53" s="38"/>
      <c r="HVT53" s="38"/>
      <c r="HVU53" s="38"/>
      <c r="HVV53" s="38"/>
      <c r="HVW53" s="38"/>
      <c r="HVX53" s="38"/>
      <c r="HVY53" s="38"/>
      <c r="HVZ53" s="38"/>
      <c r="HWA53" s="38"/>
      <c r="HWB53" s="38"/>
      <c r="HWC53" s="38"/>
      <c r="HWD53" s="38"/>
      <c r="HWE53" s="38"/>
      <c r="HWF53" s="38"/>
      <c r="HWG53" s="38"/>
      <c r="HWH53" s="38"/>
      <c r="HWI53" s="38"/>
      <c r="HWJ53" s="38"/>
      <c r="HWK53" s="38"/>
      <c r="HWL53" s="38"/>
      <c r="HWM53" s="38"/>
      <c r="HWN53" s="38"/>
      <c r="HWO53" s="38"/>
      <c r="HWP53" s="38"/>
      <c r="HWQ53" s="38"/>
      <c r="HWR53" s="38"/>
      <c r="HWS53" s="38"/>
      <c r="HWT53" s="38"/>
      <c r="HWU53" s="38"/>
      <c r="HWV53" s="38"/>
      <c r="HWW53" s="38"/>
      <c r="HWX53" s="38"/>
      <c r="HWY53" s="38"/>
      <c r="HWZ53" s="38"/>
      <c r="HXA53" s="38"/>
      <c r="HXB53" s="38"/>
      <c r="HXC53" s="38"/>
      <c r="HXD53" s="38"/>
      <c r="HXE53" s="38"/>
      <c r="HXF53" s="38"/>
      <c r="HXG53" s="38"/>
      <c r="HXH53" s="38"/>
      <c r="HXI53" s="38"/>
      <c r="HXJ53" s="38"/>
      <c r="HXK53" s="38"/>
      <c r="HXL53" s="38"/>
      <c r="HXM53" s="38"/>
      <c r="HXN53" s="38"/>
      <c r="HXO53" s="38"/>
      <c r="HXP53" s="38"/>
      <c r="HXQ53" s="38"/>
      <c r="HXR53" s="38"/>
      <c r="HXS53" s="38"/>
      <c r="HXT53" s="38"/>
      <c r="HXU53" s="38"/>
      <c r="HXV53" s="38"/>
      <c r="HXW53" s="38"/>
      <c r="HXX53" s="38"/>
      <c r="HXY53" s="38"/>
      <c r="HXZ53" s="38"/>
      <c r="HYA53" s="38"/>
      <c r="HYB53" s="38"/>
      <c r="HYC53" s="38"/>
      <c r="HYD53" s="38"/>
      <c r="HYE53" s="38"/>
      <c r="HYF53" s="38"/>
      <c r="HYG53" s="38"/>
      <c r="HYH53" s="38"/>
      <c r="HYI53" s="38"/>
      <c r="HYJ53" s="38"/>
      <c r="HYK53" s="38"/>
      <c r="HYL53" s="38"/>
      <c r="HYM53" s="38"/>
      <c r="HYN53" s="38"/>
      <c r="HYO53" s="38"/>
      <c r="HYP53" s="38"/>
      <c r="HYQ53" s="38"/>
      <c r="HYR53" s="38"/>
      <c r="HYS53" s="38"/>
      <c r="HYT53" s="38"/>
      <c r="HYU53" s="38"/>
      <c r="HYV53" s="38"/>
      <c r="HYW53" s="38"/>
      <c r="HYX53" s="38"/>
      <c r="HYY53" s="38"/>
      <c r="HYZ53" s="38"/>
      <c r="HZA53" s="38"/>
      <c r="HZB53" s="38"/>
      <c r="HZC53" s="38"/>
      <c r="HZD53" s="38"/>
      <c r="HZE53" s="38"/>
      <c r="HZF53" s="38"/>
      <c r="HZG53" s="38"/>
      <c r="HZH53" s="38"/>
      <c r="HZI53" s="38"/>
      <c r="HZJ53" s="38"/>
      <c r="HZK53" s="38"/>
      <c r="HZL53" s="38"/>
      <c r="HZM53" s="38"/>
      <c r="HZN53" s="38"/>
      <c r="HZO53" s="38"/>
      <c r="HZP53" s="38"/>
      <c r="HZQ53" s="38"/>
      <c r="HZR53" s="38"/>
      <c r="HZS53" s="38"/>
      <c r="HZT53" s="38"/>
      <c r="HZU53" s="38"/>
      <c r="HZV53" s="38"/>
      <c r="HZW53" s="38"/>
      <c r="HZX53" s="38"/>
      <c r="HZY53" s="38"/>
      <c r="HZZ53" s="38"/>
      <c r="IAA53" s="38"/>
      <c r="IAB53" s="38"/>
      <c r="IAC53" s="38"/>
      <c r="IAD53" s="38"/>
      <c r="IAE53" s="38"/>
      <c r="IAF53" s="38"/>
      <c r="IAG53" s="38"/>
      <c r="IAH53" s="38"/>
      <c r="IAI53" s="38"/>
      <c r="IAJ53" s="38"/>
      <c r="IAK53" s="38"/>
      <c r="IAL53" s="38"/>
      <c r="IAM53" s="38"/>
      <c r="IAN53" s="38"/>
      <c r="IAO53" s="38"/>
      <c r="IAP53" s="38"/>
      <c r="IAQ53" s="38"/>
      <c r="IAR53" s="38"/>
      <c r="IAS53" s="38"/>
      <c r="IAT53" s="38"/>
      <c r="IAU53" s="38"/>
      <c r="IAV53" s="38"/>
      <c r="IAW53" s="38"/>
      <c r="IAX53" s="38"/>
      <c r="IAY53" s="38"/>
      <c r="IAZ53" s="38"/>
      <c r="IBA53" s="38"/>
      <c r="IBB53" s="38"/>
      <c r="IBC53" s="38"/>
      <c r="IBD53" s="38"/>
      <c r="IBE53" s="38"/>
      <c r="IBF53" s="38"/>
      <c r="IBG53" s="38"/>
      <c r="IBH53" s="38"/>
      <c r="IBI53" s="38"/>
      <c r="IBJ53" s="38"/>
      <c r="IBK53" s="38"/>
      <c r="IBL53" s="38"/>
      <c r="IBM53" s="38"/>
      <c r="IBN53" s="38"/>
      <c r="IBO53" s="38"/>
      <c r="IBP53" s="38"/>
      <c r="IBQ53" s="38"/>
      <c r="IBR53" s="38"/>
      <c r="IBS53" s="38"/>
      <c r="IBT53" s="38"/>
      <c r="IBU53" s="38"/>
      <c r="IBV53" s="38"/>
      <c r="IBW53" s="38"/>
      <c r="IBX53" s="38"/>
      <c r="IBY53" s="38"/>
      <c r="IBZ53" s="38"/>
      <c r="ICA53" s="38"/>
      <c r="ICB53" s="38"/>
      <c r="ICC53" s="38"/>
      <c r="ICD53" s="38"/>
      <c r="ICE53" s="38"/>
      <c r="ICF53" s="38"/>
      <c r="ICG53" s="38"/>
      <c r="ICH53" s="38"/>
      <c r="ICI53" s="38"/>
      <c r="ICJ53" s="38"/>
      <c r="ICK53" s="38"/>
      <c r="ICL53" s="38"/>
      <c r="ICM53" s="38"/>
      <c r="ICN53" s="38"/>
      <c r="ICO53" s="38"/>
      <c r="ICP53" s="38"/>
      <c r="ICQ53" s="38"/>
      <c r="ICR53" s="38"/>
      <c r="ICS53" s="38"/>
      <c r="ICT53" s="38"/>
      <c r="ICU53" s="38"/>
      <c r="ICV53" s="38"/>
      <c r="ICW53" s="38"/>
      <c r="ICX53" s="38"/>
      <c r="ICY53" s="38"/>
      <c r="ICZ53" s="38"/>
      <c r="IDA53" s="38"/>
      <c r="IDB53" s="38"/>
      <c r="IDC53" s="38"/>
      <c r="IDD53" s="38"/>
      <c r="IDE53" s="38"/>
      <c r="IDF53" s="38"/>
      <c r="IDG53" s="38"/>
      <c r="IDH53" s="38"/>
      <c r="IDI53" s="38"/>
      <c r="IDJ53" s="38"/>
      <c r="IDK53" s="38"/>
      <c r="IDL53" s="38"/>
      <c r="IDM53" s="38"/>
      <c r="IDN53" s="38"/>
      <c r="IDO53" s="38"/>
      <c r="IDP53" s="38"/>
      <c r="IDQ53" s="38"/>
      <c r="IDR53" s="38"/>
      <c r="IDS53" s="38"/>
      <c r="IDT53" s="38"/>
      <c r="IDU53" s="38"/>
      <c r="IDV53" s="38"/>
      <c r="IDW53" s="38"/>
      <c r="IDX53" s="38"/>
      <c r="IDY53" s="38"/>
      <c r="IDZ53" s="38"/>
      <c r="IEA53" s="38"/>
      <c r="IEB53" s="38"/>
      <c r="IEC53" s="38"/>
      <c r="IED53" s="38"/>
      <c r="IEE53" s="38"/>
      <c r="IEF53" s="38"/>
      <c r="IEG53" s="38"/>
      <c r="IEH53" s="38"/>
      <c r="IEI53" s="38"/>
      <c r="IEJ53" s="38"/>
      <c r="IEK53" s="38"/>
      <c r="IEL53" s="38"/>
      <c r="IEM53" s="38"/>
      <c r="IEN53" s="38"/>
      <c r="IEO53" s="38"/>
      <c r="IEP53" s="38"/>
      <c r="IEQ53" s="38"/>
      <c r="IER53" s="38"/>
      <c r="IES53" s="38"/>
      <c r="IET53" s="38"/>
      <c r="IEU53" s="38"/>
      <c r="IEV53" s="38"/>
      <c r="IEW53" s="38"/>
      <c r="IEX53" s="38"/>
      <c r="IEY53" s="38"/>
      <c r="IEZ53" s="38"/>
      <c r="IFA53" s="38"/>
      <c r="IFB53" s="38"/>
      <c r="IFC53" s="38"/>
      <c r="IFD53" s="38"/>
      <c r="IFE53" s="38"/>
      <c r="IFF53" s="38"/>
      <c r="IFG53" s="38"/>
      <c r="IFH53" s="38"/>
      <c r="IFI53" s="38"/>
      <c r="IFJ53" s="38"/>
      <c r="IFK53" s="38"/>
      <c r="IFL53" s="38"/>
      <c r="IFM53" s="38"/>
      <c r="IFN53" s="38"/>
      <c r="IFO53" s="38"/>
      <c r="IFP53" s="38"/>
      <c r="IFQ53" s="38"/>
      <c r="IFR53" s="38"/>
      <c r="IFS53" s="38"/>
      <c r="IFT53" s="38"/>
      <c r="IFU53" s="38"/>
      <c r="IFV53" s="38"/>
      <c r="IFW53" s="38"/>
      <c r="IFX53" s="38"/>
      <c r="IFY53" s="38"/>
      <c r="IFZ53" s="38"/>
      <c r="IGA53" s="38"/>
      <c r="IGB53" s="38"/>
      <c r="IGC53" s="38"/>
      <c r="IGD53" s="38"/>
      <c r="IGE53" s="38"/>
      <c r="IGF53" s="38"/>
      <c r="IGG53" s="38"/>
      <c r="IGH53" s="38"/>
      <c r="IGI53" s="38"/>
      <c r="IGJ53" s="38"/>
      <c r="IGK53" s="38"/>
      <c r="IGL53" s="38"/>
      <c r="IGM53" s="38"/>
      <c r="IGN53" s="38"/>
      <c r="IGO53" s="38"/>
      <c r="IGP53" s="38"/>
      <c r="IGQ53" s="38"/>
      <c r="IGR53" s="38"/>
      <c r="IGS53" s="38"/>
      <c r="IGT53" s="38"/>
      <c r="IGU53" s="38"/>
      <c r="IGV53" s="38"/>
      <c r="IGW53" s="38"/>
      <c r="IGX53" s="38"/>
      <c r="IGY53" s="38"/>
      <c r="IGZ53" s="38"/>
      <c r="IHA53" s="38"/>
      <c r="IHB53" s="38"/>
      <c r="IHC53" s="38"/>
      <c r="IHD53" s="38"/>
      <c r="IHE53" s="38"/>
      <c r="IHF53" s="38"/>
      <c r="IHG53" s="38"/>
      <c r="IHH53" s="38"/>
      <c r="IHI53" s="38"/>
      <c r="IHJ53" s="38"/>
      <c r="IHK53" s="38"/>
      <c r="IHL53" s="38"/>
      <c r="IHM53" s="38"/>
      <c r="IHN53" s="38"/>
      <c r="IHO53" s="38"/>
      <c r="IHP53" s="38"/>
      <c r="IHQ53" s="38"/>
      <c r="IHR53" s="38"/>
      <c r="IHS53" s="38"/>
      <c r="IHT53" s="38"/>
      <c r="IHU53" s="38"/>
      <c r="IHV53" s="38"/>
      <c r="IHW53" s="38"/>
      <c r="IHX53" s="38"/>
      <c r="IHY53" s="38"/>
      <c r="IHZ53" s="38"/>
      <c r="IIA53" s="38"/>
      <c r="IIB53" s="38"/>
      <c r="IIC53" s="38"/>
      <c r="IID53" s="38"/>
      <c r="IIE53" s="38"/>
      <c r="IIF53" s="38"/>
      <c r="IIG53" s="38"/>
      <c r="IIH53" s="38"/>
      <c r="III53" s="38"/>
      <c r="IIJ53" s="38"/>
      <c r="IIK53" s="38"/>
      <c r="IIL53" s="38"/>
      <c r="IIM53" s="38"/>
      <c r="IIN53" s="38"/>
      <c r="IIO53" s="38"/>
      <c r="IIP53" s="38"/>
      <c r="IIQ53" s="38"/>
      <c r="IIR53" s="38"/>
      <c r="IIS53" s="38"/>
      <c r="IIT53" s="38"/>
      <c r="IIU53" s="38"/>
      <c r="IIV53" s="38"/>
      <c r="IIW53" s="38"/>
      <c r="IIX53" s="38"/>
      <c r="IIY53" s="38"/>
      <c r="IIZ53" s="38"/>
      <c r="IJA53" s="38"/>
      <c r="IJB53" s="38"/>
      <c r="IJC53" s="38"/>
      <c r="IJD53" s="38"/>
      <c r="IJE53" s="38"/>
      <c r="IJF53" s="38"/>
      <c r="IJG53" s="38"/>
      <c r="IJH53" s="38"/>
      <c r="IJI53" s="38"/>
      <c r="IJJ53" s="38"/>
      <c r="IJK53" s="38"/>
      <c r="IJL53" s="38"/>
      <c r="IJM53" s="38"/>
      <c r="IJN53" s="38"/>
      <c r="IJO53" s="38"/>
      <c r="IJP53" s="38"/>
      <c r="IJQ53" s="38"/>
      <c r="IJR53" s="38"/>
      <c r="IJS53" s="38"/>
      <c r="IJT53" s="38"/>
      <c r="IJU53" s="38"/>
      <c r="IJV53" s="38"/>
      <c r="IJW53" s="38"/>
      <c r="IJX53" s="38"/>
      <c r="IJY53" s="38"/>
      <c r="IJZ53" s="38"/>
      <c r="IKA53" s="38"/>
      <c r="IKB53" s="38"/>
      <c r="IKC53" s="38"/>
      <c r="IKD53" s="38"/>
      <c r="IKE53" s="38"/>
      <c r="IKF53" s="38"/>
      <c r="IKG53" s="38"/>
      <c r="IKH53" s="38"/>
      <c r="IKI53" s="38"/>
      <c r="IKJ53" s="38"/>
      <c r="IKK53" s="38"/>
      <c r="IKL53" s="38"/>
      <c r="IKM53" s="38"/>
      <c r="IKN53" s="38"/>
      <c r="IKO53" s="38"/>
      <c r="IKP53" s="38"/>
      <c r="IKQ53" s="38"/>
      <c r="IKR53" s="38"/>
      <c r="IKS53" s="38"/>
      <c r="IKT53" s="38"/>
      <c r="IKU53" s="38"/>
      <c r="IKV53" s="38"/>
      <c r="IKW53" s="38"/>
      <c r="IKX53" s="38"/>
      <c r="IKY53" s="38"/>
      <c r="IKZ53" s="38"/>
      <c r="ILA53" s="38"/>
      <c r="ILB53" s="38"/>
      <c r="ILC53" s="38"/>
      <c r="ILD53" s="38"/>
      <c r="ILE53" s="38"/>
      <c r="ILF53" s="38"/>
      <c r="ILG53" s="38"/>
      <c r="ILH53" s="38"/>
      <c r="ILI53" s="38"/>
      <c r="ILJ53" s="38"/>
      <c r="ILK53" s="38"/>
      <c r="ILL53" s="38"/>
      <c r="ILM53" s="38"/>
      <c r="ILN53" s="38"/>
      <c r="ILO53" s="38"/>
      <c r="ILP53" s="38"/>
      <c r="ILQ53" s="38"/>
      <c r="ILR53" s="38"/>
      <c r="ILS53" s="38"/>
      <c r="ILT53" s="38"/>
      <c r="ILU53" s="38"/>
      <c r="ILV53" s="38"/>
      <c r="ILW53" s="38"/>
      <c r="ILX53" s="38"/>
      <c r="ILY53" s="38"/>
      <c r="ILZ53" s="38"/>
      <c r="IMA53" s="38"/>
      <c r="IMB53" s="38"/>
      <c r="IMC53" s="38"/>
      <c r="IMD53" s="38"/>
      <c r="IME53" s="38"/>
      <c r="IMF53" s="38"/>
      <c r="IMG53" s="38"/>
      <c r="IMH53" s="38"/>
      <c r="IMI53" s="38"/>
      <c r="IMJ53" s="38"/>
      <c r="IMK53" s="38"/>
      <c r="IML53" s="38"/>
      <c r="IMM53" s="38"/>
      <c r="IMN53" s="38"/>
      <c r="IMO53" s="38"/>
      <c r="IMP53" s="38"/>
      <c r="IMQ53" s="38"/>
      <c r="IMR53" s="38"/>
      <c r="IMS53" s="38"/>
      <c r="IMT53" s="38"/>
      <c r="IMU53" s="38"/>
      <c r="IMV53" s="38"/>
      <c r="IMW53" s="38"/>
      <c r="IMX53" s="38"/>
      <c r="IMY53" s="38"/>
      <c r="IMZ53" s="38"/>
      <c r="INA53" s="38"/>
      <c r="INB53" s="38"/>
      <c r="INC53" s="38"/>
      <c r="IND53" s="38"/>
      <c r="INE53" s="38"/>
      <c r="INF53" s="38"/>
      <c r="ING53" s="38"/>
      <c r="INH53" s="38"/>
      <c r="INI53" s="38"/>
      <c r="INJ53" s="38"/>
      <c r="INK53" s="38"/>
      <c r="INL53" s="38"/>
      <c r="INM53" s="38"/>
      <c r="INN53" s="38"/>
      <c r="INO53" s="38"/>
      <c r="INP53" s="38"/>
      <c r="INQ53" s="38"/>
      <c r="INR53" s="38"/>
      <c r="INS53" s="38"/>
      <c r="INT53" s="38"/>
      <c r="INU53" s="38"/>
      <c r="INV53" s="38"/>
      <c r="INW53" s="38"/>
      <c r="INX53" s="38"/>
      <c r="INY53" s="38"/>
      <c r="INZ53" s="38"/>
      <c r="IOA53" s="38"/>
      <c r="IOB53" s="38"/>
      <c r="IOC53" s="38"/>
      <c r="IOD53" s="38"/>
      <c r="IOE53" s="38"/>
      <c r="IOF53" s="38"/>
      <c r="IOG53" s="38"/>
      <c r="IOH53" s="38"/>
      <c r="IOI53" s="38"/>
      <c r="IOJ53" s="38"/>
      <c r="IOK53" s="38"/>
      <c r="IOL53" s="38"/>
      <c r="IOM53" s="38"/>
      <c r="ION53" s="38"/>
      <c r="IOO53" s="38"/>
      <c r="IOP53" s="38"/>
      <c r="IOQ53" s="38"/>
      <c r="IOR53" s="38"/>
      <c r="IOS53" s="38"/>
      <c r="IOT53" s="38"/>
      <c r="IOU53" s="38"/>
      <c r="IOV53" s="38"/>
      <c r="IOW53" s="38"/>
      <c r="IOX53" s="38"/>
      <c r="IOY53" s="38"/>
      <c r="IOZ53" s="38"/>
      <c r="IPA53" s="38"/>
      <c r="IPB53" s="38"/>
      <c r="IPC53" s="38"/>
      <c r="IPD53" s="38"/>
      <c r="IPE53" s="38"/>
      <c r="IPF53" s="38"/>
      <c r="IPG53" s="38"/>
      <c r="IPH53" s="38"/>
      <c r="IPI53" s="38"/>
      <c r="IPJ53" s="38"/>
      <c r="IPK53" s="38"/>
      <c r="IPL53" s="38"/>
      <c r="IPM53" s="38"/>
      <c r="IPN53" s="38"/>
      <c r="IPO53" s="38"/>
      <c r="IPP53" s="38"/>
      <c r="IPQ53" s="38"/>
      <c r="IPR53" s="38"/>
      <c r="IPS53" s="38"/>
      <c r="IPT53" s="38"/>
      <c r="IPU53" s="38"/>
      <c r="IPV53" s="38"/>
      <c r="IPW53" s="38"/>
      <c r="IPX53" s="38"/>
      <c r="IPY53" s="38"/>
      <c r="IPZ53" s="38"/>
      <c r="IQA53" s="38"/>
      <c r="IQB53" s="38"/>
      <c r="IQC53" s="38"/>
      <c r="IQD53" s="38"/>
      <c r="IQE53" s="38"/>
      <c r="IQF53" s="38"/>
      <c r="IQG53" s="38"/>
      <c r="IQH53" s="38"/>
      <c r="IQI53" s="38"/>
      <c r="IQJ53" s="38"/>
      <c r="IQK53" s="38"/>
      <c r="IQL53" s="38"/>
      <c r="IQM53" s="38"/>
      <c r="IQN53" s="38"/>
      <c r="IQO53" s="38"/>
      <c r="IQP53" s="38"/>
      <c r="IQQ53" s="38"/>
      <c r="IQR53" s="38"/>
      <c r="IQS53" s="38"/>
      <c r="IQT53" s="38"/>
      <c r="IQU53" s="38"/>
      <c r="IQV53" s="38"/>
      <c r="IQW53" s="38"/>
      <c r="IQX53" s="38"/>
      <c r="IQY53" s="38"/>
      <c r="IQZ53" s="38"/>
      <c r="IRA53" s="38"/>
      <c r="IRB53" s="38"/>
      <c r="IRC53" s="38"/>
      <c r="IRD53" s="38"/>
      <c r="IRE53" s="38"/>
      <c r="IRF53" s="38"/>
      <c r="IRG53" s="38"/>
      <c r="IRH53" s="38"/>
      <c r="IRI53" s="38"/>
      <c r="IRJ53" s="38"/>
      <c r="IRK53" s="38"/>
      <c r="IRL53" s="38"/>
      <c r="IRM53" s="38"/>
      <c r="IRN53" s="38"/>
      <c r="IRO53" s="38"/>
      <c r="IRP53" s="38"/>
      <c r="IRQ53" s="38"/>
      <c r="IRR53" s="38"/>
      <c r="IRS53" s="38"/>
      <c r="IRT53" s="38"/>
      <c r="IRU53" s="38"/>
      <c r="IRV53" s="38"/>
      <c r="IRW53" s="38"/>
      <c r="IRX53" s="38"/>
      <c r="IRY53" s="38"/>
      <c r="IRZ53" s="38"/>
      <c r="ISA53" s="38"/>
      <c r="ISB53" s="38"/>
      <c r="ISC53" s="38"/>
      <c r="ISD53" s="38"/>
      <c r="ISE53" s="38"/>
      <c r="ISF53" s="38"/>
      <c r="ISG53" s="38"/>
      <c r="ISH53" s="38"/>
      <c r="ISI53" s="38"/>
      <c r="ISJ53" s="38"/>
      <c r="ISK53" s="38"/>
      <c r="ISL53" s="38"/>
      <c r="ISM53" s="38"/>
      <c r="ISN53" s="38"/>
      <c r="ISO53" s="38"/>
      <c r="ISP53" s="38"/>
      <c r="ISQ53" s="38"/>
      <c r="ISR53" s="38"/>
      <c r="ISS53" s="38"/>
      <c r="IST53" s="38"/>
      <c r="ISU53" s="38"/>
      <c r="ISV53" s="38"/>
      <c r="ISW53" s="38"/>
      <c r="ISX53" s="38"/>
      <c r="ISY53" s="38"/>
      <c r="ISZ53" s="38"/>
      <c r="ITA53" s="38"/>
      <c r="ITB53" s="38"/>
      <c r="ITC53" s="38"/>
      <c r="ITD53" s="38"/>
      <c r="ITE53" s="38"/>
      <c r="ITF53" s="38"/>
      <c r="ITG53" s="38"/>
      <c r="ITH53" s="38"/>
      <c r="ITI53" s="38"/>
      <c r="ITJ53" s="38"/>
      <c r="ITK53" s="38"/>
      <c r="ITL53" s="38"/>
      <c r="ITM53" s="38"/>
      <c r="ITN53" s="38"/>
      <c r="ITO53" s="38"/>
      <c r="ITP53" s="38"/>
      <c r="ITQ53" s="38"/>
      <c r="ITR53" s="38"/>
      <c r="ITS53" s="38"/>
      <c r="ITT53" s="38"/>
      <c r="ITU53" s="38"/>
      <c r="ITV53" s="38"/>
      <c r="ITW53" s="38"/>
      <c r="ITX53" s="38"/>
      <c r="ITY53" s="38"/>
      <c r="ITZ53" s="38"/>
      <c r="IUA53" s="38"/>
      <c r="IUB53" s="38"/>
      <c r="IUC53" s="38"/>
      <c r="IUD53" s="38"/>
      <c r="IUE53" s="38"/>
      <c r="IUF53" s="38"/>
      <c r="IUG53" s="38"/>
      <c r="IUH53" s="38"/>
      <c r="IUI53" s="38"/>
      <c r="IUJ53" s="38"/>
      <c r="IUK53" s="38"/>
      <c r="IUL53" s="38"/>
      <c r="IUM53" s="38"/>
      <c r="IUN53" s="38"/>
      <c r="IUO53" s="38"/>
      <c r="IUP53" s="38"/>
      <c r="IUQ53" s="38"/>
      <c r="IUR53" s="38"/>
      <c r="IUS53" s="38"/>
      <c r="IUT53" s="38"/>
      <c r="IUU53" s="38"/>
      <c r="IUV53" s="38"/>
      <c r="IUW53" s="38"/>
      <c r="IUX53" s="38"/>
      <c r="IUY53" s="38"/>
      <c r="IUZ53" s="38"/>
      <c r="IVA53" s="38"/>
      <c r="IVB53" s="38"/>
      <c r="IVC53" s="38"/>
      <c r="IVD53" s="38"/>
      <c r="IVE53" s="38"/>
      <c r="IVF53" s="38"/>
      <c r="IVG53" s="38"/>
      <c r="IVH53" s="38"/>
      <c r="IVI53" s="38"/>
      <c r="IVJ53" s="38"/>
      <c r="IVK53" s="38"/>
      <c r="IVL53" s="38"/>
      <c r="IVM53" s="38"/>
      <c r="IVN53" s="38"/>
      <c r="IVO53" s="38"/>
      <c r="IVP53" s="38"/>
      <c r="IVQ53" s="38"/>
      <c r="IVR53" s="38"/>
      <c r="IVS53" s="38"/>
      <c r="IVT53" s="38"/>
      <c r="IVU53" s="38"/>
      <c r="IVV53" s="38"/>
      <c r="IVW53" s="38"/>
      <c r="IVX53" s="38"/>
      <c r="IVY53" s="38"/>
      <c r="IVZ53" s="38"/>
      <c r="IWA53" s="38"/>
      <c r="IWB53" s="38"/>
      <c r="IWC53" s="38"/>
      <c r="IWD53" s="38"/>
      <c r="IWE53" s="38"/>
      <c r="IWF53" s="38"/>
      <c r="IWG53" s="38"/>
      <c r="IWH53" s="38"/>
      <c r="IWI53" s="38"/>
      <c r="IWJ53" s="38"/>
      <c r="IWK53" s="38"/>
      <c r="IWL53" s="38"/>
      <c r="IWM53" s="38"/>
      <c r="IWN53" s="38"/>
      <c r="IWO53" s="38"/>
      <c r="IWP53" s="38"/>
      <c r="IWQ53" s="38"/>
      <c r="IWR53" s="38"/>
      <c r="IWS53" s="38"/>
      <c r="IWT53" s="38"/>
      <c r="IWU53" s="38"/>
      <c r="IWV53" s="38"/>
      <c r="IWW53" s="38"/>
      <c r="IWX53" s="38"/>
      <c r="IWY53" s="38"/>
      <c r="IWZ53" s="38"/>
      <c r="IXA53" s="38"/>
      <c r="IXB53" s="38"/>
      <c r="IXC53" s="38"/>
      <c r="IXD53" s="38"/>
      <c r="IXE53" s="38"/>
      <c r="IXF53" s="38"/>
      <c r="IXG53" s="38"/>
      <c r="IXH53" s="38"/>
      <c r="IXI53" s="38"/>
      <c r="IXJ53" s="38"/>
      <c r="IXK53" s="38"/>
      <c r="IXL53" s="38"/>
      <c r="IXM53" s="38"/>
      <c r="IXN53" s="38"/>
      <c r="IXO53" s="38"/>
      <c r="IXP53" s="38"/>
      <c r="IXQ53" s="38"/>
      <c r="IXR53" s="38"/>
      <c r="IXS53" s="38"/>
      <c r="IXT53" s="38"/>
      <c r="IXU53" s="38"/>
      <c r="IXV53" s="38"/>
      <c r="IXW53" s="38"/>
      <c r="IXX53" s="38"/>
      <c r="IXY53" s="38"/>
      <c r="IXZ53" s="38"/>
      <c r="IYA53" s="38"/>
      <c r="IYB53" s="38"/>
      <c r="IYC53" s="38"/>
      <c r="IYD53" s="38"/>
      <c r="IYE53" s="38"/>
      <c r="IYF53" s="38"/>
      <c r="IYG53" s="38"/>
      <c r="IYH53" s="38"/>
      <c r="IYI53" s="38"/>
      <c r="IYJ53" s="38"/>
      <c r="IYK53" s="38"/>
      <c r="IYL53" s="38"/>
      <c r="IYM53" s="38"/>
      <c r="IYN53" s="38"/>
      <c r="IYO53" s="38"/>
      <c r="IYP53" s="38"/>
      <c r="IYQ53" s="38"/>
      <c r="IYR53" s="38"/>
      <c r="IYS53" s="38"/>
      <c r="IYT53" s="38"/>
      <c r="IYU53" s="38"/>
      <c r="IYV53" s="38"/>
      <c r="IYW53" s="38"/>
      <c r="IYX53" s="38"/>
      <c r="IYY53" s="38"/>
      <c r="IYZ53" s="38"/>
      <c r="IZA53" s="38"/>
      <c r="IZB53" s="38"/>
      <c r="IZC53" s="38"/>
      <c r="IZD53" s="38"/>
      <c r="IZE53" s="38"/>
      <c r="IZF53" s="38"/>
      <c r="IZG53" s="38"/>
      <c r="IZH53" s="38"/>
      <c r="IZI53" s="38"/>
      <c r="IZJ53" s="38"/>
      <c r="IZK53" s="38"/>
      <c r="IZL53" s="38"/>
      <c r="IZM53" s="38"/>
      <c r="IZN53" s="38"/>
      <c r="IZO53" s="38"/>
      <c r="IZP53" s="38"/>
      <c r="IZQ53" s="38"/>
      <c r="IZR53" s="38"/>
      <c r="IZS53" s="38"/>
      <c r="IZT53" s="38"/>
      <c r="IZU53" s="38"/>
      <c r="IZV53" s="38"/>
      <c r="IZW53" s="38"/>
      <c r="IZX53" s="38"/>
      <c r="IZY53" s="38"/>
      <c r="IZZ53" s="38"/>
      <c r="JAA53" s="38"/>
      <c r="JAB53" s="38"/>
      <c r="JAC53" s="38"/>
      <c r="JAD53" s="38"/>
      <c r="JAE53" s="38"/>
      <c r="JAF53" s="38"/>
      <c r="JAG53" s="38"/>
      <c r="JAH53" s="38"/>
      <c r="JAI53" s="38"/>
      <c r="JAJ53" s="38"/>
      <c r="JAK53" s="38"/>
      <c r="JAL53" s="38"/>
      <c r="JAM53" s="38"/>
      <c r="JAN53" s="38"/>
      <c r="JAO53" s="38"/>
      <c r="JAP53" s="38"/>
      <c r="JAQ53" s="38"/>
      <c r="JAR53" s="38"/>
      <c r="JAS53" s="38"/>
      <c r="JAT53" s="38"/>
      <c r="JAU53" s="38"/>
      <c r="JAV53" s="38"/>
      <c r="JAW53" s="38"/>
      <c r="JAX53" s="38"/>
      <c r="JAY53" s="38"/>
      <c r="JAZ53" s="38"/>
      <c r="JBA53" s="38"/>
      <c r="JBB53" s="38"/>
      <c r="JBC53" s="38"/>
      <c r="JBD53" s="38"/>
      <c r="JBE53" s="38"/>
      <c r="JBF53" s="38"/>
      <c r="JBG53" s="38"/>
      <c r="JBH53" s="38"/>
      <c r="JBI53" s="38"/>
      <c r="JBJ53" s="38"/>
      <c r="JBK53" s="38"/>
      <c r="JBL53" s="38"/>
      <c r="JBM53" s="38"/>
      <c r="JBN53" s="38"/>
      <c r="JBO53" s="38"/>
      <c r="JBP53" s="38"/>
      <c r="JBQ53" s="38"/>
      <c r="JBR53" s="38"/>
      <c r="JBS53" s="38"/>
      <c r="JBT53" s="38"/>
      <c r="JBU53" s="38"/>
      <c r="JBV53" s="38"/>
      <c r="JBW53" s="38"/>
      <c r="JBX53" s="38"/>
      <c r="JBY53" s="38"/>
      <c r="JBZ53" s="38"/>
      <c r="JCA53" s="38"/>
      <c r="JCB53" s="38"/>
      <c r="JCC53" s="38"/>
      <c r="JCD53" s="38"/>
      <c r="JCE53" s="38"/>
      <c r="JCF53" s="38"/>
      <c r="JCG53" s="38"/>
      <c r="JCH53" s="38"/>
      <c r="JCI53" s="38"/>
      <c r="JCJ53" s="38"/>
      <c r="JCK53" s="38"/>
      <c r="JCL53" s="38"/>
      <c r="JCM53" s="38"/>
      <c r="JCN53" s="38"/>
      <c r="JCO53" s="38"/>
      <c r="JCP53" s="38"/>
      <c r="JCQ53" s="38"/>
      <c r="JCR53" s="38"/>
      <c r="JCS53" s="38"/>
      <c r="JCT53" s="38"/>
      <c r="JCU53" s="38"/>
      <c r="JCV53" s="38"/>
      <c r="JCW53" s="38"/>
      <c r="JCX53" s="38"/>
      <c r="JCY53" s="38"/>
      <c r="JCZ53" s="38"/>
      <c r="JDA53" s="38"/>
      <c r="JDB53" s="38"/>
      <c r="JDC53" s="38"/>
      <c r="JDD53" s="38"/>
      <c r="JDE53" s="38"/>
      <c r="JDF53" s="38"/>
      <c r="JDG53" s="38"/>
      <c r="JDH53" s="38"/>
      <c r="JDI53" s="38"/>
      <c r="JDJ53" s="38"/>
      <c r="JDK53" s="38"/>
      <c r="JDL53" s="38"/>
      <c r="JDM53" s="38"/>
      <c r="JDN53" s="38"/>
      <c r="JDO53" s="38"/>
      <c r="JDP53" s="38"/>
      <c r="JDQ53" s="38"/>
      <c r="JDR53" s="38"/>
      <c r="JDS53" s="38"/>
      <c r="JDT53" s="38"/>
      <c r="JDU53" s="38"/>
      <c r="JDV53" s="38"/>
      <c r="JDW53" s="38"/>
      <c r="JDX53" s="38"/>
      <c r="JDY53" s="38"/>
      <c r="JDZ53" s="38"/>
      <c r="JEA53" s="38"/>
      <c r="JEB53" s="38"/>
      <c r="JEC53" s="38"/>
      <c r="JED53" s="38"/>
      <c r="JEE53" s="38"/>
      <c r="JEF53" s="38"/>
      <c r="JEG53" s="38"/>
      <c r="JEH53" s="38"/>
      <c r="JEI53" s="38"/>
      <c r="JEJ53" s="38"/>
      <c r="JEK53" s="38"/>
      <c r="JEL53" s="38"/>
      <c r="JEM53" s="38"/>
      <c r="JEN53" s="38"/>
      <c r="JEO53" s="38"/>
      <c r="JEP53" s="38"/>
      <c r="JEQ53" s="38"/>
      <c r="JER53" s="38"/>
      <c r="JES53" s="38"/>
      <c r="JET53" s="38"/>
      <c r="JEU53" s="38"/>
      <c r="JEV53" s="38"/>
      <c r="JEW53" s="38"/>
      <c r="JEX53" s="38"/>
      <c r="JEY53" s="38"/>
      <c r="JEZ53" s="38"/>
      <c r="JFA53" s="38"/>
      <c r="JFB53" s="38"/>
      <c r="JFC53" s="38"/>
      <c r="JFD53" s="38"/>
      <c r="JFE53" s="38"/>
      <c r="JFF53" s="38"/>
      <c r="JFG53" s="38"/>
      <c r="JFH53" s="38"/>
      <c r="JFI53" s="38"/>
      <c r="JFJ53" s="38"/>
      <c r="JFK53" s="38"/>
      <c r="JFL53" s="38"/>
      <c r="JFM53" s="38"/>
      <c r="JFN53" s="38"/>
      <c r="JFO53" s="38"/>
      <c r="JFP53" s="38"/>
      <c r="JFQ53" s="38"/>
      <c r="JFR53" s="38"/>
      <c r="JFS53" s="38"/>
      <c r="JFT53" s="38"/>
      <c r="JFU53" s="38"/>
      <c r="JFV53" s="38"/>
      <c r="JFW53" s="38"/>
      <c r="JFX53" s="38"/>
      <c r="JFY53" s="38"/>
      <c r="JFZ53" s="38"/>
      <c r="JGA53" s="38"/>
      <c r="JGB53" s="38"/>
      <c r="JGC53" s="38"/>
      <c r="JGD53" s="38"/>
      <c r="JGE53" s="38"/>
      <c r="JGF53" s="38"/>
      <c r="JGG53" s="38"/>
      <c r="JGH53" s="38"/>
      <c r="JGI53" s="38"/>
      <c r="JGJ53" s="38"/>
      <c r="JGK53" s="38"/>
      <c r="JGL53" s="38"/>
      <c r="JGM53" s="38"/>
      <c r="JGN53" s="38"/>
      <c r="JGO53" s="38"/>
      <c r="JGP53" s="38"/>
      <c r="JGQ53" s="38"/>
      <c r="JGR53" s="38"/>
      <c r="JGS53" s="38"/>
      <c r="JGT53" s="38"/>
      <c r="JGU53" s="38"/>
      <c r="JGV53" s="38"/>
      <c r="JGW53" s="38"/>
      <c r="JGX53" s="38"/>
      <c r="JGY53" s="38"/>
      <c r="JGZ53" s="38"/>
      <c r="JHA53" s="38"/>
      <c r="JHB53" s="38"/>
      <c r="JHC53" s="38"/>
      <c r="JHD53" s="38"/>
      <c r="JHE53" s="38"/>
      <c r="JHF53" s="38"/>
      <c r="JHG53" s="38"/>
      <c r="JHH53" s="38"/>
      <c r="JHI53" s="38"/>
      <c r="JHJ53" s="38"/>
      <c r="JHK53" s="38"/>
      <c r="JHL53" s="38"/>
      <c r="JHM53" s="38"/>
      <c r="JHN53" s="38"/>
      <c r="JHO53" s="38"/>
      <c r="JHP53" s="38"/>
      <c r="JHQ53" s="38"/>
      <c r="JHR53" s="38"/>
      <c r="JHS53" s="38"/>
      <c r="JHT53" s="38"/>
      <c r="JHU53" s="38"/>
      <c r="JHV53" s="38"/>
      <c r="JHW53" s="38"/>
      <c r="JHX53" s="38"/>
      <c r="JHY53" s="38"/>
      <c r="JHZ53" s="38"/>
      <c r="JIA53" s="38"/>
      <c r="JIB53" s="38"/>
      <c r="JIC53" s="38"/>
      <c r="JID53" s="38"/>
      <c r="JIE53" s="38"/>
      <c r="JIF53" s="38"/>
      <c r="JIG53" s="38"/>
      <c r="JIH53" s="38"/>
      <c r="JII53" s="38"/>
      <c r="JIJ53" s="38"/>
      <c r="JIK53" s="38"/>
      <c r="JIL53" s="38"/>
      <c r="JIM53" s="38"/>
      <c r="JIN53" s="38"/>
      <c r="JIO53" s="38"/>
      <c r="JIP53" s="38"/>
      <c r="JIQ53" s="38"/>
      <c r="JIR53" s="38"/>
      <c r="JIS53" s="38"/>
      <c r="JIT53" s="38"/>
      <c r="JIU53" s="38"/>
      <c r="JIV53" s="38"/>
      <c r="JIW53" s="38"/>
      <c r="JIX53" s="38"/>
      <c r="JIY53" s="38"/>
      <c r="JIZ53" s="38"/>
      <c r="JJA53" s="38"/>
      <c r="JJB53" s="38"/>
      <c r="JJC53" s="38"/>
      <c r="JJD53" s="38"/>
      <c r="JJE53" s="38"/>
      <c r="JJF53" s="38"/>
      <c r="JJG53" s="38"/>
      <c r="JJH53" s="38"/>
      <c r="JJI53" s="38"/>
      <c r="JJJ53" s="38"/>
      <c r="JJK53" s="38"/>
      <c r="JJL53" s="38"/>
      <c r="JJM53" s="38"/>
      <c r="JJN53" s="38"/>
      <c r="JJO53" s="38"/>
      <c r="JJP53" s="38"/>
      <c r="JJQ53" s="38"/>
      <c r="JJR53" s="38"/>
      <c r="JJS53" s="38"/>
      <c r="JJT53" s="38"/>
      <c r="JJU53" s="38"/>
      <c r="JJV53" s="38"/>
      <c r="JJW53" s="38"/>
      <c r="JJX53" s="38"/>
      <c r="JJY53" s="38"/>
      <c r="JJZ53" s="38"/>
      <c r="JKA53" s="38"/>
      <c r="JKB53" s="38"/>
      <c r="JKC53" s="38"/>
      <c r="JKD53" s="38"/>
      <c r="JKE53" s="38"/>
      <c r="JKF53" s="38"/>
      <c r="JKG53" s="38"/>
      <c r="JKH53" s="38"/>
      <c r="JKI53" s="38"/>
      <c r="JKJ53" s="38"/>
      <c r="JKK53" s="38"/>
      <c r="JKL53" s="38"/>
      <c r="JKM53" s="38"/>
      <c r="JKN53" s="38"/>
      <c r="JKO53" s="38"/>
      <c r="JKP53" s="38"/>
      <c r="JKQ53" s="38"/>
      <c r="JKR53" s="38"/>
      <c r="JKS53" s="38"/>
      <c r="JKT53" s="38"/>
      <c r="JKU53" s="38"/>
      <c r="JKV53" s="38"/>
      <c r="JKW53" s="38"/>
      <c r="JKX53" s="38"/>
      <c r="JKY53" s="38"/>
      <c r="JKZ53" s="38"/>
      <c r="JLA53" s="38"/>
      <c r="JLB53" s="38"/>
      <c r="JLC53" s="38"/>
      <c r="JLD53" s="38"/>
      <c r="JLE53" s="38"/>
      <c r="JLF53" s="38"/>
      <c r="JLG53" s="38"/>
      <c r="JLH53" s="38"/>
      <c r="JLI53" s="38"/>
      <c r="JLJ53" s="38"/>
      <c r="JLK53" s="38"/>
      <c r="JLL53" s="38"/>
      <c r="JLM53" s="38"/>
      <c r="JLN53" s="38"/>
      <c r="JLO53" s="38"/>
      <c r="JLP53" s="38"/>
      <c r="JLQ53" s="38"/>
      <c r="JLR53" s="38"/>
      <c r="JLS53" s="38"/>
      <c r="JLT53" s="38"/>
      <c r="JLU53" s="38"/>
      <c r="JLV53" s="38"/>
      <c r="JLW53" s="38"/>
      <c r="JLX53" s="38"/>
      <c r="JLY53" s="38"/>
      <c r="JLZ53" s="38"/>
      <c r="JMA53" s="38"/>
      <c r="JMB53" s="38"/>
      <c r="JMC53" s="38"/>
      <c r="JMD53" s="38"/>
      <c r="JME53" s="38"/>
      <c r="JMF53" s="38"/>
      <c r="JMG53" s="38"/>
      <c r="JMH53" s="38"/>
      <c r="JMI53" s="38"/>
      <c r="JMJ53" s="38"/>
      <c r="JMK53" s="38"/>
      <c r="JML53" s="38"/>
      <c r="JMM53" s="38"/>
      <c r="JMN53" s="38"/>
      <c r="JMO53" s="38"/>
      <c r="JMP53" s="38"/>
      <c r="JMQ53" s="38"/>
      <c r="JMR53" s="38"/>
      <c r="JMS53" s="38"/>
      <c r="JMT53" s="38"/>
      <c r="JMU53" s="38"/>
      <c r="JMV53" s="38"/>
      <c r="JMW53" s="38"/>
      <c r="JMX53" s="38"/>
      <c r="JMY53" s="38"/>
      <c r="JMZ53" s="38"/>
      <c r="JNA53" s="38"/>
      <c r="JNB53" s="38"/>
      <c r="JNC53" s="38"/>
      <c r="JND53" s="38"/>
      <c r="JNE53" s="38"/>
      <c r="JNF53" s="38"/>
      <c r="JNG53" s="38"/>
      <c r="JNH53" s="38"/>
      <c r="JNI53" s="38"/>
      <c r="JNJ53" s="38"/>
      <c r="JNK53" s="38"/>
      <c r="JNL53" s="38"/>
      <c r="JNM53" s="38"/>
      <c r="JNN53" s="38"/>
      <c r="JNO53" s="38"/>
      <c r="JNP53" s="38"/>
      <c r="JNQ53" s="38"/>
      <c r="JNR53" s="38"/>
      <c r="JNS53" s="38"/>
      <c r="JNT53" s="38"/>
      <c r="JNU53" s="38"/>
      <c r="JNV53" s="38"/>
      <c r="JNW53" s="38"/>
      <c r="JNX53" s="38"/>
      <c r="JNY53" s="38"/>
      <c r="JNZ53" s="38"/>
      <c r="JOA53" s="38"/>
      <c r="JOB53" s="38"/>
      <c r="JOC53" s="38"/>
      <c r="JOD53" s="38"/>
      <c r="JOE53" s="38"/>
      <c r="JOF53" s="38"/>
      <c r="JOG53" s="38"/>
      <c r="JOH53" s="38"/>
      <c r="JOI53" s="38"/>
      <c r="JOJ53" s="38"/>
      <c r="JOK53" s="38"/>
      <c r="JOL53" s="38"/>
      <c r="JOM53" s="38"/>
      <c r="JON53" s="38"/>
      <c r="JOO53" s="38"/>
      <c r="JOP53" s="38"/>
      <c r="JOQ53" s="38"/>
      <c r="JOR53" s="38"/>
      <c r="JOS53" s="38"/>
      <c r="JOT53" s="38"/>
      <c r="JOU53" s="38"/>
      <c r="JOV53" s="38"/>
      <c r="JOW53" s="38"/>
      <c r="JOX53" s="38"/>
      <c r="JOY53" s="38"/>
      <c r="JOZ53" s="38"/>
      <c r="JPA53" s="38"/>
      <c r="JPB53" s="38"/>
      <c r="JPC53" s="38"/>
      <c r="JPD53" s="38"/>
      <c r="JPE53" s="38"/>
      <c r="JPF53" s="38"/>
      <c r="JPG53" s="38"/>
      <c r="JPH53" s="38"/>
      <c r="JPI53" s="38"/>
      <c r="JPJ53" s="38"/>
      <c r="JPK53" s="38"/>
      <c r="JPL53" s="38"/>
      <c r="JPM53" s="38"/>
      <c r="JPN53" s="38"/>
      <c r="JPO53" s="38"/>
      <c r="JPP53" s="38"/>
      <c r="JPQ53" s="38"/>
      <c r="JPR53" s="38"/>
      <c r="JPS53" s="38"/>
      <c r="JPT53" s="38"/>
      <c r="JPU53" s="38"/>
      <c r="JPV53" s="38"/>
      <c r="JPW53" s="38"/>
      <c r="JPX53" s="38"/>
      <c r="JPY53" s="38"/>
      <c r="JPZ53" s="38"/>
      <c r="JQA53" s="38"/>
      <c r="JQB53" s="38"/>
      <c r="JQC53" s="38"/>
      <c r="JQD53" s="38"/>
      <c r="JQE53" s="38"/>
      <c r="JQF53" s="38"/>
      <c r="JQG53" s="38"/>
      <c r="JQH53" s="38"/>
      <c r="JQI53" s="38"/>
      <c r="JQJ53" s="38"/>
      <c r="JQK53" s="38"/>
      <c r="JQL53" s="38"/>
      <c r="JQM53" s="38"/>
      <c r="JQN53" s="38"/>
      <c r="JQO53" s="38"/>
      <c r="JQP53" s="38"/>
      <c r="JQQ53" s="38"/>
      <c r="JQR53" s="38"/>
      <c r="JQS53" s="38"/>
      <c r="JQT53" s="38"/>
      <c r="JQU53" s="38"/>
      <c r="JQV53" s="38"/>
      <c r="JQW53" s="38"/>
      <c r="JQX53" s="38"/>
      <c r="JQY53" s="38"/>
      <c r="JQZ53" s="38"/>
      <c r="JRA53" s="38"/>
      <c r="JRB53" s="38"/>
      <c r="JRC53" s="38"/>
      <c r="JRD53" s="38"/>
      <c r="JRE53" s="38"/>
      <c r="JRF53" s="38"/>
      <c r="JRG53" s="38"/>
      <c r="JRH53" s="38"/>
      <c r="JRI53" s="38"/>
      <c r="JRJ53" s="38"/>
      <c r="JRK53" s="38"/>
      <c r="JRL53" s="38"/>
      <c r="JRM53" s="38"/>
      <c r="JRN53" s="38"/>
      <c r="JRO53" s="38"/>
      <c r="JRP53" s="38"/>
      <c r="JRQ53" s="38"/>
      <c r="JRR53" s="38"/>
      <c r="JRS53" s="38"/>
      <c r="JRT53" s="38"/>
      <c r="JRU53" s="38"/>
      <c r="JRV53" s="38"/>
      <c r="JRW53" s="38"/>
      <c r="JRX53" s="38"/>
      <c r="JRY53" s="38"/>
      <c r="JRZ53" s="38"/>
      <c r="JSA53" s="38"/>
      <c r="JSB53" s="38"/>
      <c r="JSC53" s="38"/>
      <c r="JSD53" s="38"/>
      <c r="JSE53" s="38"/>
      <c r="JSF53" s="38"/>
      <c r="JSG53" s="38"/>
      <c r="JSH53" s="38"/>
      <c r="JSI53" s="38"/>
      <c r="JSJ53" s="38"/>
      <c r="JSK53" s="38"/>
      <c r="JSL53" s="38"/>
      <c r="JSM53" s="38"/>
      <c r="JSN53" s="38"/>
      <c r="JSO53" s="38"/>
      <c r="JSP53" s="38"/>
      <c r="JSQ53" s="38"/>
      <c r="JSR53" s="38"/>
      <c r="JSS53" s="38"/>
      <c r="JST53" s="38"/>
      <c r="JSU53" s="38"/>
      <c r="JSV53" s="38"/>
      <c r="JSW53" s="38"/>
      <c r="JSX53" s="38"/>
      <c r="JSY53" s="38"/>
      <c r="JSZ53" s="38"/>
      <c r="JTA53" s="38"/>
      <c r="JTB53" s="38"/>
      <c r="JTC53" s="38"/>
      <c r="JTD53" s="38"/>
      <c r="JTE53" s="38"/>
      <c r="JTF53" s="38"/>
      <c r="JTG53" s="38"/>
      <c r="JTH53" s="38"/>
      <c r="JTI53" s="38"/>
      <c r="JTJ53" s="38"/>
      <c r="JTK53" s="38"/>
      <c r="JTL53" s="38"/>
      <c r="JTM53" s="38"/>
      <c r="JTN53" s="38"/>
      <c r="JTO53" s="38"/>
      <c r="JTP53" s="38"/>
      <c r="JTQ53" s="38"/>
      <c r="JTR53" s="38"/>
      <c r="JTS53" s="38"/>
      <c r="JTT53" s="38"/>
      <c r="JTU53" s="38"/>
      <c r="JTV53" s="38"/>
      <c r="JTW53" s="38"/>
      <c r="JTX53" s="38"/>
      <c r="JTY53" s="38"/>
      <c r="JTZ53" s="38"/>
      <c r="JUA53" s="38"/>
      <c r="JUB53" s="38"/>
      <c r="JUC53" s="38"/>
      <c r="JUD53" s="38"/>
      <c r="JUE53" s="38"/>
      <c r="JUF53" s="38"/>
      <c r="JUG53" s="38"/>
      <c r="JUH53" s="38"/>
      <c r="JUI53" s="38"/>
      <c r="JUJ53" s="38"/>
      <c r="JUK53" s="38"/>
      <c r="JUL53" s="38"/>
      <c r="JUM53" s="38"/>
      <c r="JUN53" s="38"/>
      <c r="JUO53" s="38"/>
      <c r="JUP53" s="38"/>
      <c r="JUQ53" s="38"/>
      <c r="JUR53" s="38"/>
      <c r="JUS53" s="38"/>
      <c r="JUT53" s="38"/>
      <c r="JUU53" s="38"/>
      <c r="JUV53" s="38"/>
      <c r="JUW53" s="38"/>
      <c r="JUX53" s="38"/>
      <c r="JUY53" s="38"/>
      <c r="JUZ53" s="38"/>
      <c r="JVA53" s="38"/>
      <c r="JVB53" s="38"/>
      <c r="JVC53" s="38"/>
      <c r="JVD53" s="38"/>
      <c r="JVE53" s="38"/>
      <c r="JVF53" s="38"/>
      <c r="JVG53" s="38"/>
      <c r="JVH53" s="38"/>
      <c r="JVI53" s="38"/>
      <c r="JVJ53" s="38"/>
      <c r="JVK53" s="38"/>
      <c r="JVL53" s="38"/>
      <c r="JVM53" s="38"/>
      <c r="JVN53" s="38"/>
      <c r="JVO53" s="38"/>
      <c r="JVP53" s="38"/>
      <c r="JVQ53" s="38"/>
      <c r="JVR53" s="38"/>
      <c r="JVS53" s="38"/>
      <c r="JVT53" s="38"/>
      <c r="JVU53" s="38"/>
      <c r="JVV53" s="38"/>
      <c r="JVW53" s="38"/>
      <c r="JVX53" s="38"/>
      <c r="JVY53" s="38"/>
      <c r="JVZ53" s="38"/>
      <c r="JWA53" s="38"/>
      <c r="JWB53" s="38"/>
      <c r="JWC53" s="38"/>
      <c r="JWD53" s="38"/>
      <c r="JWE53" s="38"/>
      <c r="JWF53" s="38"/>
      <c r="JWG53" s="38"/>
      <c r="JWH53" s="38"/>
      <c r="JWI53" s="38"/>
      <c r="JWJ53" s="38"/>
      <c r="JWK53" s="38"/>
      <c r="JWL53" s="38"/>
      <c r="JWM53" s="38"/>
      <c r="JWN53" s="38"/>
      <c r="JWO53" s="38"/>
      <c r="JWP53" s="38"/>
      <c r="JWQ53" s="38"/>
      <c r="JWR53" s="38"/>
      <c r="JWS53" s="38"/>
      <c r="JWT53" s="38"/>
      <c r="JWU53" s="38"/>
      <c r="JWV53" s="38"/>
      <c r="JWW53" s="38"/>
      <c r="JWX53" s="38"/>
      <c r="JWY53" s="38"/>
      <c r="JWZ53" s="38"/>
      <c r="JXA53" s="38"/>
      <c r="JXB53" s="38"/>
      <c r="JXC53" s="38"/>
      <c r="JXD53" s="38"/>
      <c r="JXE53" s="38"/>
      <c r="JXF53" s="38"/>
      <c r="JXG53" s="38"/>
      <c r="JXH53" s="38"/>
      <c r="JXI53" s="38"/>
      <c r="JXJ53" s="38"/>
      <c r="JXK53" s="38"/>
      <c r="JXL53" s="38"/>
      <c r="JXM53" s="38"/>
      <c r="JXN53" s="38"/>
      <c r="JXO53" s="38"/>
      <c r="JXP53" s="38"/>
      <c r="JXQ53" s="38"/>
      <c r="JXR53" s="38"/>
      <c r="JXS53" s="38"/>
      <c r="JXT53" s="38"/>
      <c r="JXU53" s="38"/>
      <c r="JXV53" s="38"/>
      <c r="JXW53" s="38"/>
      <c r="JXX53" s="38"/>
      <c r="JXY53" s="38"/>
      <c r="JXZ53" s="38"/>
      <c r="JYA53" s="38"/>
      <c r="JYB53" s="38"/>
      <c r="JYC53" s="38"/>
      <c r="JYD53" s="38"/>
      <c r="JYE53" s="38"/>
      <c r="JYF53" s="38"/>
      <c r="JYG53" s="38"/>
      <c r="JYH53" s="38"/>
      <c r="JYI53" s="38"/>
      <c r="JYJ53" s="38"/>
      <c r="JYK53" s="38"/>
      <c r="JYL53" s="38"/>
      <c r="JYM53" s="38"/>
      <c r="JYN53" s="38"/>
      <c r="JYO53" s="38"/>
      <c r="JYP53" s="38"/>
      <c r="JYQ53" s="38"/>
      <c r="JYR53" s="38"/>
      <c r="JYS53" s="38"/>
      <c r="JYT53" s="38"/>
      <c r="JYU53" s="38"/>
      <c r="JYV53" s="38"/>
      <c r="JYW53" s="38"/>
      <c r="JYX53" s="38"/>
      <c r="JYY53" s="38"/>
      <c r="JYZ53" s="38"/>
      <c r="JZA53" s="38"/>
      <c r="JZB53" s="38"/>
      <c r="JZC53" s="38"/>
      <c r="JZD53" s="38"/>
      <c r="JZE53" s="38"/>
      <c r="JZF53" s="38"/>
      <c r="JZG53" s="38"/>
      <c r="JZH53" s="38"/>
      <c r="JZI53" s="38"/>
      <c r="JZJ53" s="38"/>
      <c r="JZK53" s="38"/>
      <c r="JZL53" s="38"/>
      <c r="JZM53" s="38"/>
      <c r="JZN53" s="38"/>
      <c r="JZO53" s="38"/>
      <c r="JZP53" s="38"/>
      <c r="JZQ53" s="38"/>
      <c r="JZR53" s="38"/>
      <c r="JZS53" s="38"/>
      <c r="JZT53" s="38"/>
      <c r="JZU53" s="38"/>
      <c r="JZV53" s="38"/>
      <c r="JZW53" s="38"/>
      <c r="JZX53" s="38"/>
      <c r="JZY53" s="38"/>
      <c r="JZZ53" s="38"/>
      <c r="KAA53" s="38"/>
      <c r="KAB53" s="38"/>
      <c r="KAC53" s="38"/>
      <c r="KAD53" s="38"/>
      <c r="KAE53" s="38"/>
      <c r="KAF53" s="38"/>
      <c r="KAG53" s="38"/>
      <c r="KAH53" s="38"/>
      <c r="KAI53" s="38"/>
      <c r="KAJ53" s="38"/>
      <c r="KAK53" s="38"/>
      <c r="KAL53" s="38"/>
      <c r="KAM53" s="38"/>
      <c r="KAN53" s="38"/>
      <c r="KAO53" s="38"/>
      <c r="KAP53" s="38"/>
      <c r="KAQ53" s="38"/>
      <c r="KAR53" s="38"/>
      <c r="KAS53" s="38"/>
      <c r="KAT53" s="38"/>
      <c r="KAU53" s="38"/>
      <c r="KAV53" s="38"/>
      <c r="KAW53" s="38"/>
      <c r="KAX53" s="38"/>
      <c r="KAY53" s="38"/>
      <c r="KAZ53" s="38"/>
      <c r="KBA53" s="38"/>
      <c r="KBB53" s="38"/>
      <c r="KBC53" s="38"/>
      <c r="KBD53" s="38"/>
      <c r="KBE53" s="38"/>
      <c r="KBF53" s="38"/>
      <c r="KBG53" s="38"/>
      <c r="KBH53" s="38"/>
      <c r="KBI53" s="38"/>
      <c r="KBJ53" s="38"/>
      <c r="KBK53" s="38"/>
      <c r="KBL53" s="38"/>
      <c r="KBM53" s="38"/>
      <c r="KBN53" s="38"/>
      <c r="KBO53" s="38"/>
      <c r="KBP53" s="38"/>
      <c r="KBQ53" s="38"/>
      <c r="KBR53" s="38"/>
      <c r="KBS53" s="38"/>
      <c r="KBT53" s="38"/>
      <c r="KBU53" s="38"/>
      <c r="KBV53" s="38"/>
      <c r="KBW53" s="38"/>
      <c r="KBX53" s="38"/>
      <c r="KBY53" s="38"/>
      <c r="KBZ53" s="38"/>
      <c r="KCA53" s="38"/>
      <c r="KCB53" s="38"/>
      <c r="KCC53" s="38"/>
      <c r="KCD53" s="38"/>
      <c r="KCE53" s="38"/>
      <c r="KCF53" s="38"/>
      <c r="KCG53" s="38"/>
      <c r="KCH53" s="38"/>
      <c r="KCI53" s="38"/>
      <c r="KCJ53" s="38"/>
      <c r="KCK53" s="38"/>
      <c r="KCL53" s="38"/>
      <c r="KCM53" s="38"/>
      <c r="KCN53" s="38"/>
      <c r="KCO53" s="38"/>
      <c r="KCP53" s="38"/>
      <c r="KCQ53" s="38"/>
      <c r="KCR53" s="38"/>
      <c r="KCS53" s="38"/>
      <c r="KCT53" s="38"/>
      <c r="KCU53" s="38"/>
      <c r="KCV53" s="38"/>
      <c r="KCW53" s="38"/>
      <c r="KCX53" s="38"/>
      <c r="KCY53" s="38"/>
      <c r="KCZ53" s="38"/>
      <c r="KDA53" s="38"/>
      <c r="KDB53" s="38"/>
      <c r="KDC53" s="38"/>
      <c r="KDD53" s="38"/>
      <c r="KDE53" s="38"/>
      <c r="KDF53" s="38"/>
      <c r="KDG53" s="38"/>
      <c r="KDH53" s="38"/>
      <c r="KDI53" s="38"/>
      <c r="KDJ53" s="38"/>
      <c r="KDK53" s="38"/>
      <c r="KDL53" s="38"/>
      <c r="KDM53" s="38"/>
      <c r="KDN53" s="38"/>
      <c r="KDO53" s="38"/>
      <c r="KDP53" s="38"/>
      <c r="KDQ53" s="38"/>
      <c r="KDR53" s="38"/>
      <c r="KDS53" s="38"/>
      <c r="KDT53" s="38"/>
      <c r="KDU53" s="38"/>
      <c r="KDV53" s="38"/>
      <c r="KDW53" s="38"/>
      <c r="KDX53" s="38"/>
      <c r="KDY53" s="38"/>
      <c r="KDZ53" s="38"/>
      <c r="KEA53" s="38"/>
      <c r="KEB53" s="38"/>
      <c r="KEC53" s="38"/>
      <c r="KED53" s="38"/>
      <c r="KEE53" s="38"/>
      <c r="KEF53" s="38"/>
      <c r="KEG53" s="38"/>
      <c r="KEH53" s="38"/>
      <c r="KEI53" s="38"/>
      <c r="KEJ53" s="38"/>
      <c r="KEK53" s="38"/>
      <c r="KEL53" s="38"/>
      <c r="KEM53" s="38"/>
      <c r="KEN53" s="38"/>
      <c r="KEO53" s="38"/>
      <c r="KEP53" s="38"/>
      <c r="KEQ53" s="38"/>
      <c r="KER53" s="38"/>
      <c r="KES53" s="38"/>
      <c r="KET53" s="38"/>
      <c r="KEU53" s="38"/>
      <c r="KEV53" s="38"/>
      <c r="KEW53" s="38"/>
      <c r="KEX53" s="38"/>
      <c r="KEY53" s="38"/>
      <c r="KEZ53" s="38"/>
      <c r="KFA53" s="38"/>
      <c r="KFB53" s="38"/>
      <c r="KFC53" s="38"/>
      <c r="KFD53" s="38"/>
      <c r="KFE53" s="38"/>
      <c r="KFF53" s="38"/>
      <c r="KFG53" s="38"/>
      <c r="KFH53" s="38"/>
      <c r="KFI53" s="38"/>
      <c r="KFJ53" s="38"/>
      <c r="KFK53" s="38"/>
      <c r="KFL53" s="38"/>
      <c r="KFM53" s="38"/>
      <c r="KFN53" s="38"/>
      <c r="KFO53" s="38"/>
      <c r="KFP53" s="38"/>
      <c r="KFQ53" s="38"/>
      <c r="KFR53" s="38"/>
      <c r="KFS53" s="38"/>
      <c r="KFT53" s="38"/>
      <c r="KFU53" s="38"/>
      <c r="KFV53" s="38"/>
      <c r="KFW53" s="38"/>
      <c r="KFX53" s="38"/>
      <c r="KFY53" s="38"/>
      <c r="KFZ53" s="38"/>
      <c r="KGA53" s="38"/>
      <c r="KGB53" s="38"/>
      <c r="KGC53" s="38"/>
      <c r="KGD53" s="38"/>
      <c r="KGE53" s="38"/>
      <c r="KGF53" s="38"/>
      <c r="KGG53" s="38"/>
      <c r="KGH53" s="38"/>
      <c r="KGI53" s="38"/>
      <c r="KGJ53" s="38"/>
      <c r="KGK53" s="38"/>
      <c r="KGL53" s="38"/>
      <c r="KGM53" s="38"/>
      <c r="KGN53" s="38"/>
      <c r="KGO53" s="38"/>
      <c r="KGP53" s="38"/>
      <c r="KGQ53" s="38"/>
      <c r="KGR53" s="38"/>
      <c r="KGS53" s="38"/>
      <c r="KGT53" s="38"/>
      <c r="KGU53" s="38"/>
      <c r="KGV53" s="38"/>
      <c r="KGW53" s="38"/>
      <c r="KGX53" s="38"/>
      <c r="KGY53" s="38"/>
      <c r="KGZ53" s="38"/>
      <c r="KHA53" s="38"/>
      <c r="KHB53" s="38"/>
      <c r="KHC53" s="38"/>
      <c r="KHD53" s="38"/>
      <c r="KHE53" s="38"/>
      <c r="KHF53" s="38"/>
      <c r="KHG53" s="38"/>
      <c r="KHH53" s="38"/>
      <c r="KHI53" s="38"/>
      <c r="KHJ53" s="38"/>
      <c r="KHK53" s="38"/>
      <c r="KHL53" s="38"/>
      <c r="KHM53" s="38"/>
      <c r="KHN53" s="38"/>
      <c r="KHO53" s="38"/>
      <c r="KHP53" s="38"/>
      <c r="KHQ53" s="38"/>
      <c r="KHR53" s="38"/>
      <c r="KHS53" s="38"/>
      <c r="KHT53" s="38"/>
      <c r="KHU53" s="38"/>
      <c r="KHV53" s="38"/>
      <c r="KHW53" s="38"/>
      <c r="KHX53" s="38"/>
      <c r="KHY53" s="38"/>
      <c r="KHZ53" s="38"/>
      <c r="KIA53" s="38"/>
      <c r="KIB53" s="38"/>
      <c r="KIC53" s="38"/>
      <c r="KID53" s="38"/>
      <c r="KIE53" s="38"/>
      <c r="KIF53" s="38"/>
      <c r="KIG53" s="38"/>
      <c r="KIH53" s="38"/>
      <c r="KII53" s="38"/>
      <c r="KIJ53" s="38"/>
      <c r="KIK53" s="38"/>
      <c r="KIL53" s="38"/>
      <c r="KIM53" s="38"/>
      <c r="KIN53" s="38"/>
      <c r="KIO53" s="38"/>
      <c r="KIP53" s="38"/>
      <c r="KIQ53" s="38"/>
      <c r="KIR53" s="38"/>
      <c r="KIS53" s="38"/>
      <c r="KIT53" s="38"/>
      <c r="KIU53" s="38"/>
      <c r="KIV53" s="38"/>
      <c r="KIW53" s="38"/>
      <c r="KIX53" s="38"/>
      <c r="KIY53" s="38"/>
      <c r="KIZ53" s="38"/>
      <c r="KJA53" s="38"/>
      <c r="KJB53" s="38"/>
      <c r="KJC53" s="38"/>
      <c r="KJD53" s="38"/>
      <c r="KJE53" s="38"/>
      <c r="KJF53" s="38"/>
      <c r="KJG53" s="38"/>
      <c r="KJH53" s="38"/>
      <c r="KJI53" s="38"/>
      <c r="KJJ53" s="38"/>
      <c r="KJK53" s="38"/>
      <c r="KJL53" s="38"/>
      <c r="KJM53" s="38"/>
      <c r="KJN53" s="38"/>
      <c r="KJO53" s="38"/>
      <c r="KJP53" s="38"/>
      <c r="KJQ53" s="38"/>
      <c r="KJR53" s="38"/>
      <c r="KJS53" s="38"/>
      <c r="KJT53" s="38"/>
      <c r="KJU53" s="38"/>
      <c r="KJV53" s="38"/>
      <c r="KJW53" s="38"/>
      <c r="KJX53" s="38"/>
      <c r="KJY53" s="38"/>
      <c r="KJZ53" s="38"/>
      <c r="KKA53" s="38"/>
      <c r="KKB53" s="38"/>
      <c r="KKC53" s="38"/>
      <c r="KKD53" s="38"/>
      <c r="KKE53" s="38"/>
      <c r="KKF53" s="38"/>
      <c r="KKG53" s="38"/>
      <c r="KKH53" s="38"/>
      <c r="KKI53" s="38"/>
      <c r="KKJ53" s="38"/>
      <c r="KKK53" s="38"/>
      <c r="KKL53" s="38"/>
      <c r="KKM53" s="38"/>
      <c r="KKN53" s="38"/>
      <c r="KKO53" s="38"/>
      <c r="KKP53" s="38"/>
      <c r="KKQ53" s="38"/>
      <c r="KKR53" s="38"/>
      <c r="KKS53" s="38"/>
      <c r="KKT53" s="38"/>
      <c r="KKU53" s="38"/>
      <c r="KKV53" s="38"/>
      <c r="KKW53" s="38"/>
      <c r="KKX53" s="38"/>
      <c r="KKY53" s="38"/>
      <c r="KKZ53" s="38"/>
      <c r="KLA53" s="38"/>
      <c r="KLB53" s="38"/>
      <c r="KLC53" s="38"/>
      <c r="KLD53" s="38"/>
      <c r="KLE53" s="38"/>
      <c r="KLF53" s="38"/>
      <c r="KLG53" s="38"/>
      <c r="KLH53" s="38"/>
      <c r="KLI53" s="38"/>
      <c r="KLJ53" s="38"/>
      <c r="KLK53" s="38"/>
      <c r="KLL53" s="38"/>
      <c r="KLM53" s="38"/>
      <c r="KLN53" s="38"/>
      <c r="KLO53" s="38"/>
      <c r="KLP53" s="38"/>
      <c r="KLQ53" s="38"/>
      <c r="KLR53" s="38"/>
      <c r="KLS53" s="38"/>
      <c r="KLT53" s="38"/>
      <c r="KLU53" s="38"/>
      <c r="KLV53" s="38"/>
      <c r="KLW53" s="38"/>
      <c r="KLX53" s="38"/>
      <c r="KLY53" s="38"/>
      <c r="KLZ53" s="38"/>
      <c r="KMA53" s="38"/>
      <c r="KMB53" s="38"/>
      <c r="KMC53" s="38"/>
      <c r="KMD53" s="38"/>
      <c r="KME53" s="38"/>
      <c r="KMF53" s="38"/>
      <c r="KMG53" s="38"/>
      <c r="KMH53" s="38"/>
      <c r="KMI53" s="38"/>
      <c r="KMJ53" s="38"/>
      <c r="KMK53" s="38"/>
      <c r="KML53" s="38"/>
      <c r="KMM53" s="38"/>
      <c r="KMN53" s="38"/>
      <c r="KMO53" s="38"/>
      <c r="KMP53" s="38"/>
      <c r="KMQ53" s="38"/>
      <c r="KMR53" s="38"/>
      <c r="KMS53" s="38"/>
      <c r="KMT53" s="38"/>
      <c r="KMU53" s="38"/>
      <c r="KMV53" s="38"/>
      <c r="KMW53" s="38"/>
      <c r="KMX53" s="38"/>
      <c r="KMY53" s="38"/>
      <c r="KMZ53" s="38"/>
      <c r="KNA53" s="38"/>
      <c r="KNB53" s="38"/>
      <c r="KNC53" s="38"/>
      <c r="KND53" s="38"/>
      <c r="KNE53" s="38"/>
      <c r="KNF53" s="38"/>
      <c r="KNG53" s="38"/>
      <c r="KNH53" s="38"/>
      <c r="KNI53" s="38"/>
      <c r="KNJ53" s="38"/>
      <c r="KNK53" s="38"/>
      <c r="KNL53" s="38"/>
      <c r="KNM53" s="38"/>
      <c r="KNN53" s="38"/>
      <c r="KNO53" s="38"/>
      <c r="KNP53" s="38"/>
      <c r="KNQ53" s="38"/>
      <c r="KNR53" s="38"/>
      <c r="KNS53" s="38"/>
      <c r="KNT53" s="38"/>
      <c r="KNU53" s="38"/>
      <c r="KNV53" s="38"/>
      <c r="KNW53" s="38"/>
      <c r="KNX53" s="38"/>
      <c r="KNY53" s="38"/>
      <c r="KNZ53" s="38"/>
      <c r="KOA53" s="38"/>
      <c r="KOB53" s="38"/>
      <c r="KOC53" s="38"/>
      <c r="KOD53" s="38"/>
      <c r="KOE53" s="38"/>
      <c r="KOF53" s="38"/>
      <c r="KOG53" s="38"/>
      <c r="KOH53" s="38"/>
      <c r="KOI53" s="38"/>
      <c r="KOJ53" s="38"/>
      <c r="KOK53" s="38"/>
      <c r="KOL53" s="38"/>
      <c r="KOM53" s="38"/>
      <c r="KON53" s="38"/>
      <c r="KOO53" s="38"/>
      <c r="KOP53" s="38"/>
      <c r="KOQ53" s="38"/>
      <c r="KOR53" s="38"/>
      <c r="KOS53" s="38"/>
      <c r="KOT53" s="38"/>
      <c r="KOU53" s="38"/>
      <c r="KOV53" s="38"/>
      <c r="KOW53" s="38"/>
      <c r="KOX53" s="38"/>
      <c r="KOY53" s="38"/>
      <c r="KOZ53" s="38"/>
      <c r="KPA53" s="38"/>
      <c r="KPB53" s="38"/>
      <c r="KPC53" s="38"/>
      <c r="KPD53" s="38"/>
      <c r="KPE53" s="38"/>
      <c r="KPF53" s="38"/>
      <c r="KPG53" s="38"/>
      <c r="KPH53" s="38"/>
      <c r="KPI53" s="38"/>
      <c r="KPJ53" s="38"/>
      <c r="KPK53" s="38"/>
      <c r="KPL53" s="38"/>
      <c r="KPM53" s="38"/>
      <c r="KPN53" s="38"/>
      <c r="KPO53" s="38"/>
      <c r="KPP53" s="38"/>
      <c r="KPQ53" s="38"/>
      <c r="KPR53" s="38"/>
      <c r="KPS53" s="38"/>
      <c r="KPT53" s="38"/>
      <c r="KPU53" s="38"/>
      <c r="KPV53" s="38"/>
      <c r="KPW53" s="38"/>
      <c r="KPX53" s="38"/>
      <c r="KPY53" s="38"/>
      <c r="KPZ53" s="38"/>
      <c r="KQA53" s="38"/>
      <c r="KQB53" s="38"/>
      <c r="KQC53" s="38"/>
      <c r="KQD53" s="38"/>
      <c r="KQE53" s="38"/>
      <c r="KQF53" s="38"/>
      <c r="KQG53" s="38"/>
      <c r="KQH53" s="38"/>
      <c r="KQI53" s="38"/>
      <c r="KQJ53" s="38"/>
      <c r="KQK53" s="38"/>
      <c r="KQL53" s="38"/>
      <c r="KQM53" s="38"/>
      <c r="KQN53" s="38"/>
      <c r="KQO53" s="38"/>
      <c r="KQP53" s="38"/>
      <c r="KQQ53" s="38"/>
      <c r="KQR53" s="38"/>
      <c r="KQS53" s="38"/>
      <c r="KQT53" s="38"/>
      <c r="KQU53" s="38"/>
      <c r="KQV53" s="38"/>
      <c r="KQW53" s="38"/>
      <c r="KQX53" s="38"/>
      <c r="KQY53" s="38"/>
      <c r="KQZ53" s="38"/>
      <c r="KRA53" s="38"/>
      <c r="KRB53" s="38"/>
      <c r="KRC53" s="38"/>
      <c r="KRD53" s="38"/>
      <c r="KRE53" s="38"/>
      <c r="KRF53" s="38"/>
      <c r="KRG53" s="38"/>
      <c r="KRH53" s="38"/>
      <c r="KRI53" s="38"/>
      <c r="KRJ53" s="38"/>
      <c r="KRK53" s="38"/>
      <c r="KRL53" s="38"/>
      <c r="KRM53" s="38"/>
      <c r="KRN53" s="38"/>
      <c r="KRO53" s="38"/>
      <c r="KRP53" s="38"/>
      <c r="KRQ53" s="38"/>
      <c r="KRR53" s="38"/>
      <c r="KRS53" s="38"/>
      <c r="KRT53" s="38"/>
      <c r="KRU53" s="38"/>
      <c r="KRV53" s="38"/>
      <c r="KRW53" s="38"/>
      <c r="KRX53" s="38"/>
      <c r="KRY53" s="38"/>
      <c r="KRZ53" s="38"/>
      <c r="KSA53" s="38"/>
      <c r="KSB53" s="38"/>
      <c r="KSC53" s="38"/>
      <c r="KSD53" s="38"/>
      <c r="KSE53" s="38"/>
      <c r="KSF53" s="38"/>
      <c r="KSG53" s="38"/>
      <c r="KSH53" s="38"/>
      <c r="KSI53" s="38"/>
      <c r="KSJ53" s="38"/>
      <c r="KSK53" s="38"/>
      <c r="KSL53" s="38"/>
      <c r="KSM53" s="38"/>
      <c r="KSN53" s="38"/>
      <c r="KSO53" s="38"/>
      <c r="KSP53" s="38"/>
      <c r="KSQ53" s="38"/>
      <c r="KSR53" s="38"/>
      <c r="KSS53" s="38"/>
      <c r="KST53" s="38"/>
      <c r="KSU53" s="38"/>
      <c r="KSV53" s="38"/>
      <c r="KSW53" s="38"/>
      <c r="KSX53" s="38"/>
      <c r="KSY53" s="38"/>
      <c r="KSZ53" s="38"/>
      <c r="KTA53" s="38"/>
      <c r="KTB53" s="38"/>
      <c r="KTC53" s="38"/>
      <c r="KTD53" s="38"/>
      <c r="KTE53" s="38"/>
      <c r="KTF53" s="38"/>
      <c r="KTG53" s="38"/>
      <c r="KTH53" s="38"/>
      <c r="KTI53" s="38"/>
      <c r="KTJ53" s="38"/>
      <c r="KTK53" s="38"/>
      <c r="KTL53" s="38"/>
      <c r="KTM53" s="38"/>
      <c r="KTN53" s="38"/>
      <c r="KTO53" s="38"/>
      <c r="KTP53" s="38"/>
      <c r="KTQ53" s="38"/>
      <c r="KTR53" s="38"/>
      <c r="KTS53" s="38"/>
      <c r="KTT53" s="38"/>
      <c r="KTU53" s="38"/>
      <c r="KTV53" s="38"/>
      <c r="KTW53" s="38"/>
      <c r="KTX53" s="38"/>
      <c r="KTY53" s="38"/>
      <c r="KTZ53" s="38"/>
      <c r="KUA53" s="38"/>
      <c r="KUB53" s="38"/>
      <c r="KUC53" s="38"/>
      <c r="KUD53" s="38"/>
      <c r="KUE53" s="38"/>
      <c r="KUF53" s="38"/>
      <c r="KUG53" s="38"/>
      <c r="KUH53" s="38"/>
      <c r="KUI53" s="38"/>
      <c r="KUJ53" s="38"/>
      <c r="KUK53" s="38"/>
      <c r="KUL53" s="38"/>
      <c r="KUM53" s="38"/>
      <c r="KUN53" s="38"/>
      <c r="KUO53" s="38"/>
      <c r="KUP53" s="38"/>
      <c r="KUQ53" s="38"/>
      <c r="KUR53" s="38"/>
      <c r="KUS53" s="38"/>
      <c r="KUT53" s="38"/>
      <c r="KUU53" s="38"/>
      <c r="KUV53" s="38"/>
      <c r="KUW53" s="38"/>
      <c r="KUX53" s="38"/>
      <c r="KUY53" s="38"/>
      <c r="KUZ53" s="38"/>
      <c r="KVA53" s="38"/>
      <c r="KVB53" s="38"/>
      <c r="KVC53" s="38"/>
      <c r="KVD53" s="38"/>
      <c r="KVE53" s="38"/>
      <c r="KVF53" s="38"/>
      <c r="KVG53" s="38"/>
      <c r="KVH53" s="38"/>
      <c r="KVI53" s="38"/>
      <c r="KVJ53" s="38"/>
      <c r="KVK53" s="38"/>
      <c r="KVL53" s="38"/>
      <c r="KVM53" s="38"/>
      <c r="KVN53" s="38"/>
      <c r="KVO53" s="38"/>
      <c r="KVP53" s="38"/>
      <c r="KVQ53" s="38"/>
      <c r="KVR53" s="38"/>
      <c r="KVS53" s="38"/>
      <c r="KVT53" s="38"/>
      <c r="KVU53" s="38"/>
      <c r="KVV53" s="38"/>
      <c r="KVW53" s="38"/>
      <c r="KVX53" s="38"/>
      <c r="KVY53" s="38"/>
      <c r="KVZ53" s="38"/>
      <c r="KWA53" s="38"/>
      <c r="KWB53" s="38"/>
      <c r="KWC53" s="38"/>
      <c r="KWD53" s="38"/>
      <c r="KWE53" s="38"/>
      <c r="KWF53" s="38"/>
      <c r="KWG53" s="38"/>
      <c r="KWH53" s="38"/>
      <c r="KWI53" s="38"/>
      <c r="KWJ53" s="38"/>
      <c r="KWK53" s="38"/>
      <c r="KWL53" s="38"/>
      <c r="KWM53" s="38"/>
      <c r="KWN53" s="38"/>
      <c r="KWO53" s="38"/>
      <c r="KWP53" s="38"/>
      <c r="KWQ53" s="38"/>
      <c r="KWR53" s="38"/>
      <c r="KWS53" s="38"/>
      <c r="KWT53" s="38"/>
      <c r="KWU53" s="38"/>
      <c r="KWV53" s="38"/>
      <c r="KWW53" s="38"/>
      <c r="KWX53" s="38"/>
      <c r="KWY53" s="38"/>
      <c r="KWZ53" s="38"/>
      <c r="KXA53" s="38"/>
      <c r="KXB53" s="38"/>
      <c r="KXC53" s="38"/>
      <c r="KXD53" s="38"/>
      <c r="KXE53" s="38"/>
      <c r="KXF53" s="38"/>
      <c r="KXG53" s="38"/>
      <c r="KXH53" s="38"/>
      <c r="KXI53" s="38"/>
      <c r="KXJ53" s="38"/>
      <c r="KXK53" s="38"/>
      <c r="KXL53" s="38"/>
      <c r="KXM53" s="38"/>
      <c r="KXN53" s="38"/>
      <c r="KXO53" s="38"/>
      <c r="KXP53" s="38"/>
      <c r="KXQ53" s="38"/>
      <c r="KXR53" s="38"/>
      <c r="KXS53" s="38"/>
      <c r="KXT53" s="38"/>
      <c r="KXU53" s="38"/>
      <c r="KXV53" s="38"/>
      <c r="KXW53" s="38"/>
      <c r="KXX53" s="38"/>
      <c r="KXY53" s="38"/>
      <c r="KXZ53" s="38"/>
      <c r="KYA53" s="38"/>
      <c r="KYB53" s="38"/>
      <c r="KYC53" s="38"/>
      <c r="KYD53" s="38"/>
      <c r="KYE53" s="38"/>
      <c r="KYF53" s="38"/>
      <c r="KYG53" s="38"/>
      <c r="KYH53" s="38"/>
      <c r="KYI53" s="38"/>
      <c r="KYJ53" s="38"/>
      <c r="KYK53" s="38"/>
      <c r="KYL53" s="38"/>
      <c r="KYM53" s="38"/>
      <c r="KYN53" s="38"/>
      <c r="KYO53" s="38"/>
      <c r="KYP53" s="38"/>
      <c r="KYQ53" s="38"/>
      <c r="KYR53" s="38"/>
      <c r="KYS53" s="38"/>
      <c r="KYT53" s="38"/>
      <c r="KYU53" s="38"/>
      <c r="KYV53" s="38"/>
      <c r="KYW53" s="38"/>
      <c r="KYX53" s="38"/>
      <c r="KYY53" s="38"/>
      <c r="KYZ53" s="38"/>
      <c r="KZA53" s="38"/>
      <c r="KZB53" s="38"/>
      <c r="KZC53" s="38"/>
      <c r="KZD53" s="38"/>
      <c r="KZE53" s="38"/>
      <c r="KZF53" s="38"/>
      <c r="KZG53" s="38"/>
      <c r="KZH53" s="38"/>
      <c r="KZI53" s="38"/>
      <c r="KZJ53" s="38"/>
      <c r="KZK53" s="38"/>
      <c r="KZL53" s="38"/>
      <c r="KZM53" s="38"/>
      <c r="KZN53" s="38"/>
      <c r="KZO53" s="38"/>
      <c r="KZP53" s="38"/>
      <c r="KZQ53" s="38"/>
      <c r="KZR53" s="38"/>
      <c r="KZS53" s="38"/>
      <c r="KZT53" s="38"/>
      <c r="KZU53" s="38"/>
      <c r="KZV53" s="38"/>
      <c r="KZW53" s="38"/>
      <c r="KZX53" s="38"/>
      <c r="KZY53" s="38"/>
      <c r="KZZ53" s="38"/>
      <c r="LAA53" s="38"/>
      <c r="LAB53" s="38"/>
      <c r="LAC53" s="38"/>
      <c r="LAD53" s="38"/>
      <c r="LAE53" s="38"/>
      <c r="LAF53" s="38"/>
      <c r="LAG53" s="38"/>
      <c r="LAH53" s="38"/>
      <c r="LAI53" s="38"/>
      <c r="LAJ53" s="38"/>
      <c r="LAK53" s="38"/>
      <c r="LAL53" s="38"/>
      <c r="LAM53" s="38"/>
      <c r="LAN53" s="38"/>
      <c r="LAO53" s="38"/>
      <c r="LAP53" s="38"/>
      <c r="LAQ53" s="38"/>
      <c r="LAR53" s="38"/>
      <c r="LAS53" s="38"/>
      <c r="LAT53" s="38"/>
      <c r="LAU53" s="38"/>
      <c r="LAV53" s="38"/>
      <c r="LAW53" s="38"/>
      <c r="LAX53" s="38"/>
      <c r="LAY53" s="38"/>
      <c r="LAZ53" s="38"/>
      <c r="LBA53" s="38"/>
      <c r="LBB53" s="38"/>
      <c r="LBC53" s="38"/>
      <c r="LBD53" s="38"/>
      <c r="LBE53" s="38"/>
      <c r="LBF53" s="38"/>
      <c r="LBG53" s="38"/>
      <c r="LBH53" s="38"/>
      <c r="LBI53" s="38"/>
      <c r="LBJ53" s="38"/>
      <c r="LBK53" s="38"/>
      <c r="LBL53" s="38"/>
      <c r="LBM53" s="38"/>
      <c r="LBN53" s="38"/>
      <c r="LBO53" s="38"/>
      <c r="LBP53" s="38"/>
      <c r="LBQ53" s="38"/>
      <c r="LBR53" s="38"/>
      <c r="LBS53" s="38"/>
      <c r="LBT53" s="38"/>
      <c r="LBU53" s="38"/>
      <c r="LBV53" s="38"/>
      <c r="LBW53" s="38"/>
      <c r="LBX53" s="38"/>
      <c r="LBY53" s="38"/>
      <c r="LBZ53" s="38"/>
      <c r="LCA53" s="38"/>
      <c r="LCB53" s="38"/>
      <c r="LCC53" s="38"/>
      <c r="LCD53" s="38"/>
      <c r="LCE53" s="38"/>
      <c r="LCF53" s="38"/>
      <c r="LCG53" s="38"/>
      <c r="LCH53" s="38"/>
      <c r="LCI53" s="38"/>
      <c r="LCJ53" s="38"/>
      <c r="LCK53" s="38"/>
      <c r="LCL53" s="38"/>
      <c r="LCM53" s="38"/>
      <c r="LCN53" s="38"/>
      <c r="LCO53" s="38"/>
      <c r="LCP53" s="38"/>
      <c r="LCQ53" s="38"/>
      <c r="LCR53" s="38"/>
      <c r="LCS53" s="38"/>
      <c r="LCT53" s="38"/>
      <c r="LCU53" s="38"/>
      <c r="LCV53" s="38"/>
      <c r="LCW53" s="38"/>
      <c r="LCX53" s="38"/>
      <c r="LCY53" s="38"/>
      <c r="LCZ53" s="38"/>
      <c r="LDA53" s="38"/>
      <c r="LDB53" s="38"/>
      <c r="LDC53" s="38"/>
      <c r="LDD53" s="38"/>
      <c r="LDE53" s="38"/>
      <c r="LDF53" s="38"/>
      <c r="LDG53" s="38"/>
      <c r="LDH53" s="38"/>
      <c r="LDI53" s="38"/>
      <c r="LDJ53" s="38"/>
      <c r="LDK53" s="38"/>
      <c r="LDL53" s="38"/>
      <c r="LDM53" s="38"/>
      <c r="LDN53" s="38"/>
      <c r="LDO53" s="38"/>
      <c r="LDP53" s="38"/>
      <c r="LDQ53" s="38"/>
      <c r="LDR53" s="38"/>
      <c r="LDS53" s="38"/>
      <c r="LDT53" s="38"/>
      <c r="LDU53" s="38"/>
      <c r="LDV53" s="38"/>
      <c r="LDW53" s="38"/>
      <c r="LDX53" s="38"/>
      <c r="LDY53" s="38"/>
      <c r="LDZ53" s="38"/>
      <c r="LEA53" s="38"/>
      <c r="LEB53" s="38"/>
      <c r="LEC53" s="38"/>
      <c r="LED53" s="38"/>
      <c r="LEE53" s="38"/>
      <c r="LEF53" s="38"/>
      <c r="LEG53" s="38"/>
      <c r="LEH53" s="38"/>
      <c r="LEI53" s="38"/>
      <c r="LEJ53" s="38"/>
      <c r="LEK53" s="38"/>
      <c r="LEL53" s="38"/>
      <c r="LEM53" s="38"/>
      <c r="LEN53" s="38"/>
      <c r="LEO53" s="38"/>
      <c r="LEP53" s="38"/>
      <c r="LEQ53" s="38"/>
      <c r="LER53" s="38"/>
      <c r="LES53" s="38"/>
      <c r="LET53" s="38"/>
      <c r="LEU53" s="38"/>
      <c r="LEV53" s="38"/>
      <c r="LEW53" s="38"/>
      <c r="LEX53" s="38"/>
      <c r="LEY53" s="38"/>
      <c r="LEZ53" s="38"/>
      <c r="LFA53" s="38"/>
      <c r="LFB53" s="38"/>
      <c r="LFC53" s="38"/>
      <c r="LFD53" s="38"/>
      <c r="LFE53" s="38"/>
      <c r="LFF53" s="38"/>
      <c r="LFG53" s="38"/>
      <c r="LFH53" s="38"/>
      <c r="LFI53" s="38"/>
      <c r="LFJ53" s="38"/>
      <c r="LFK53" s="38"/>
      <c r="LFL53" s="38"/>
      <c r="LFM53" s="38"/>
      <c r="LFN53" s="38"/>
      <c r="LFO53" s="38"/>
      <c r="LFP53" s="38"/>
      <c r="LFQ53" s="38"/>
      <c r="LFR53" s="38"/>
      <c r="LFS53" s="38"/>
      <c r="LFT53" s="38"/>
      <c r="LFU53" s="38"/>
      <c r="LFV53" s="38"/>
      <c r="LFW53" s="38"/>
      <c r="LFX53" s="38"/>
      <c r="LFY53" s="38"/>
      <c r="LFZ53" s="38"/>
      <c r="LGA53" s="38"/>
      <c r="LGB53" s="38"/>
      <c r="LGC53" s="38"/>
      <c r="LGD53" s="38"/>
      <c r="LGE53" s="38"/>
      <c r="LGF53" s="38"/>
      <c r="LGG53" s="38"/>
      <c r="LGH53" s="38"/>
      <c r="LGI53" s="38"/>
      <c r="LGJ53" s="38"/>
      <c r="LGK53" s="38"/>
      <c r="LGL53" s="38"/>
      <c r="LGM53" s="38"/>
      <c r="LGN53" s="38"/>
      <c r="LGO53" s="38"/>
      <c r="LGP53" s="38"/>
      <c r="LGQ53" s="38"/>
      <c r="LGR53" s="38"/>
      <c r="LGS53" s="38"/>
      <c r="LGT53" s="38"/>
      <c r="LGU53" s="38"/>
      <c r="LGV53" s="38"/>
      <c r="LGW53" s="38"/>
      <c r="LGX53" s="38"/>
      <c r="LGY53" s="38"/>
      <c r="LGZ53" s="38"/>
      <c r="LHA53" s="38"/>
      <c r="LHB53" s="38"/>
      <c r="LHC53" s="38"/>
      <c r="LHD53" s="38"/>
      <c r="LHE53" s="38"/>
      <c r="LHF53" s="38"/>
      <c r="LHG53" s="38"/>
      <c r="LHH53" s="38"/>
      <c r="LHI53" s="38"/>
      <c r="LHJ53" s="38"/>
      <c r="LHK53" s="38"/>
      <c r="LHL53" s="38"/>
      <c r="LHM53" s="38"/>
      <c r="LHN53" s="38"/>
      <c r="LHO53" s="38"/>
      <c r="LHP53" s="38"/>
      <c r="LHQ53" s="38"/>
      <c r="LHR53" s="38"/>
      <c r="LHS53" s="38"/>
      <c r="LHT53" s="38"/>
      <c r="LHU53" s="38"/>
      <c r="LHV53" s="38"/>
      <c r="LHW53" s="38"/>
      <c r="LHX53" s="38"/>
      <c r="LHY53" s="38"/>
      <c r="LHZ53" s="38"/>
      <c r="LIA53" s="38"/>
      <c r="LIB53" s="38"/>
      <c r="LIC53" s="38"/>
      <c r="LID53" s="38"/>
      <c r="LIE53" s="38"/>
      <c r="LIF53" s="38"/>
      <c r="LIG53" s="38"/>
      <c r="LIH53" s="38"/>
      <c r="LII53" s="38"/>
      <c r="LIJ53" s="38"/>
      <c r="LIK53" s="38"/>
      <c r="LIL53" s="38"/>
      <c r="LIM53" s="38"/>
      <c r="LIN53" s="38"/>
      <c r="LIO53" s="38"/>
      <c r="LIP53" s="38"/>
      <c r="LIQ53" s="38"/>
      <c r="LIR53" s="38"/>
      <c r="LIS53" s="38"/>
      <c r="LIT53" s="38"/>
      <c r="LIU53" s="38"/>
      <c r="LIV53" s="38"/>
      <c r="LIW53" s="38"/>
      <c r="LIX53" s="38"/>
      <c r="LIY53" s="38"/>
      <c r="LIZ53" s="38"/>
      <c r="LJA53" s="38"/>
      <c r="LJB53" s="38"/>
      <c r="LJC53" s="38"/>
      <c r="LJD53" s="38"/>
      <c r="LJE53" s="38"/>
      <c r="LJF53" s="38"/>
      <c r="LJG53" s="38"/>
      <c r="LJH53" s="38"/>
      <c r="LJI53" s="38"/>
      <c r="LJJ53" s="38"/>
      <c r="LJK53" s="38"/>
      <c r="LJL53" s="38"/>
      <c r="LJM53" s="38"/>
      <c r="LJN53" s="38"/>
      <c r="LJO53" s="38"/>
      <c r="LJP53" s="38"/>
      <c r="LJQ53" s="38"/>
      <c r="LJR53" s="38"/>
      <c r="LJS53" s="38"/>
      <c r="LJT53" s="38"/>
      <c r="LJU53" s="38"/>
      <c r="LJV53" s="38"/>
      <c r="LJW53" s="38"/>
      <c r="LJX53" s="38"/>
      <c r="LJY53" s="38"/>
      <c r="LJZ53" s="38"/>
      <c r="LKA53" s="38"/>
      <c r="LKB53" s="38"/>
      <c r="LKC53" s="38"/>
      <c r="LKD53" s="38"/>
      <c r="LKE53" s="38"/>
      <c r="LKF53" s="38"/>
      <c r="LKG53" s="38"/>
      <c r="LKH53" s="38"/>
      <c r="LKI53" s="38"/>
      <c r="LKJ53" s="38"/>
      <c r="LKK53" s="38"/>
      <c r="LKL53" s="38"/>
      <c r="LKM53" s="38"/>
      <c r="LKN53" s="38"/>
      <c r="LKO53" s="38"/>
      <c r="LKP53" s="38"/>
      <c r="LKQ53" s="38"/>
      <c r="LKR53" s="38"/>
      <c r="LKS53" s="38"/>
      <c r="LKT53" s="38"/>
      <c r="LKU53" s="38"/>
      <c r="LKV53" s="38"/>
      <c r="LKW53" s="38"/>
      <c r="LKX53" s="38"/>
      <c r="LKY53" s="38"/>
      <c r="LKZ53" s="38"/>
      <c r="LLA53" s="38"/>
      <c r="LLB53" s="38"/>
      <c r="LLC53" s="38"/>
      <c r="LLD53" s="38"/>
      <c r="LLE53" s="38"/>
      <c r="LLF53" s="38"/>
      <c r="LLG53" s="38"/>
      <c r="LLH53" s="38"/>
      <c r="LLI53" s="38"/>
      <c r="LLJ53" s="38"/>
      <c r="LLK53" s="38"/>
      <c r="LLL53" s="38"/>
      <c r="LLM53" s="38"/>
      <c r="LLN53" s="38"/>
      <c r="LLO53" s="38"/>
      <c r="LLP53" s="38"/>
      <c r="LLQ53" s="38"/>
      <c r="LLR53" s="38"/>
      <c r="LLS53" s="38"/>
      <c r="LLT53" s="38"/>
      <c r="LLU53" s="38"/>
      <c r="LLV53" s="38"/>
      <c r="LLW53" s="38"/>
      <c r="LLX53" s="38"/>
      <c r="LLY53" s="38"/>
      <c r="LLZ53" s="38"/>
      <c r="LMA53" s="38"/>
      <c r="LMB53" s="38"/>
      <c r="LMC53" s="38"/>
      <c r="LMD53" s="38"/>
      <c r="LME53" s="38"/>
      <c r="LMF53" s="38"/>
      <c r="LMG53" s="38"/>
      <c r="LMH53" s="38"/>
      <c r="LMI53" s="38"/>
      <c r="LMJ53" s="38"/>
      <c r="LMK53" s="38"/>
      <c r="LML53" s="38"/>
      <c r="LMM53" s="38"/>
      <c r="LMN53" s="38"/>
      <c r="LMO53" s="38"/>
      <c r="LMP53" s="38"/>
      <c r="LMQ53" s="38"/>
      <c r="LMR53" s="38"/>
      <c r="LMS53" s="38"/>
      <c r="LMT53" s="38"/>
      <c r="LMU53" s="38"/>
      <c r="LMV53" s="38"/>
      <c r="LMW53" s="38"/>
      <c r="LMX53" s="38"/>
      <c r="LMY53" s="38"/>
      <c r="LMZ53" s="38"/>
      <c r="LNA53" s="38"/>
      <c r="LNB53" s="38"/>
      <c r="LNC53" s="38"/>
      <c r="LND53" s="38"/>
      <c r="LNE53" s="38"/>
      <c r="LNF53" s="38"/>
      <c r="LNG53" s="38"/>
      <c r="LNH53" s="38"/>
      <c r="LNI53" s="38"/>
      <c r="LNJ53" s="38"/>
      <c r="LNK53" s="38"/>
      <c r="LNL53" s="38"/>
      <c r="LNM53" s="38"/>
      <c r="LNN53" s="38"/>
      <c r="LNO53" s="38"/>
      <c r="LNP53" s="38"/>
      <c r="LNQ53" s="38"/>
      <c r="LNR53" s="38"/>
      <c r="LNS53" s="38"/>
      <c r="LNT53" s="38"/>
      <c r="LNU53" s="38"/>
      <c r="LNV53" s="38"/>
      <c r="LNW53" s="38"/>
      <c r="LNX53" s="38"/>
      <c r="LNY53" s="38"/>
      <c r="LNZ53" s="38"/>
      <c r="LOA53" s="38"/>
      <c r="LOB53" s="38"/>
      <c r="LOC53" s="38"/>
      <c r="LOD53" s="38"/>
      <c r="LOE53" s="38"/>
      <c r="LOF53" s="38"/>
      <c r="LOG53" s="38"/>
      <c r="LOH53" s="38"/>
      <c r="LOI53" s="38"/>
      <c r="LOJ53" s="38"/>
      <c r="LOK53" s="38"/>
      <c r="LOL53" s="38"/>
      <c r="LOM53" s="38"/>
      <c r="LON53" s="38"/>
      <c r="LOO53" s="38"/>
      <c r="LOP53" s="38"/>
      <c r="LOQ53" s="38"/>
      <c r="LOR53" s="38"/>
      <c r="LOS53" s="38"/>
      <c r="LOT53" s="38"/>
      <c r="LOU53" s="38"/>
      <c r="LOV53" s="38"/>
      <c r="LOW53" s="38"/>
      <c r="LOX53" s="38"/>
      <c r="LOY53" s="38"/>
      <c r="LOZ53" s="38"/>
      <c r="LPA53" s="38"/>
      <c r="LPB53" s="38"/>
      <c r="LPC53" s="38"/>
      <c r="LPD53" s="38"/>
      <c r="LPE53" s="38"/>
      <c r="LPF53" s="38"/>
      <c r="LPG53" s="38"/>
      <c r="LPH53" s="38"/>
      <c r="LPI53" s="38"/>
      <c r="LPJ53" s="38"/>
      <c r="LPK53" s="38"/>
      <c r="LPL53" s="38"/>
      <c r="LPM53" s="38"/>
      <c r="LPN53" s="38"/>
      <c r="LPO53" s="38"/>
      <c r="LPP53" s="38"/>
      <c r="LPQ53" s="38"/>
      <c r="LPR53" s="38"/>
      <c r="LPS53" s="38"/>
      <c r="LPT53" s="38"/>
      <c r="LPU53" s="38"/>
      <c r="LPV53" s="38"/>
      <c r="LPW53" s="38"/>
      <c r="LPX53" s="38"/>
      <c r="LPY53" s="38"/>
      <c r="LPZ53" s="38"/>
      <c r="LQA53" s="38"/>
      <c r="LQB53" s="38"/>
      <c r="LQC53" s="38"/>
      <c r="LQD53" s="38"/>
      <c r="LQE53" s="38"/>
      <c r="LQF53" s="38"/>
      <c r="LQG53" s="38"/>
      <c r="LQH53" s="38"/>
      <c r="LQI53" s="38"/>
      <c r="LQJ53" s="38"/>
      <c r="LQK53" s="38"/>
      <c r="LQL53" s="38"/>
      <c r="LQM53" s="38"/>
      <c r="LQN53" s="38"/>
      <c r="LQO53" s="38"/>
      <c r="LQP53" s="38"/>
      <c r="LQQ53" s="38"/>
      <c r="LQR53" s="38"/>
      <c r="LQS53" s="38"/>
      <c r="LQT53" s="38"/>
      <c r="LQU53" s="38"/>
      <c r="LQV53" s="38"/>
      <c r="LQW53" s="38"/>
      <c r="LQX53" s="38"/>
      <c r="LQY53" s="38"/>
      <c r="LQZ53" s="38"/>
      <c r="LRA53" s="38"/>
      <c r="LRB53" s="38"/>
      <c r="LRC53" s="38"/>
      <c r="LRD53" s="38"/>
      <c r="LRE53" s="38"/>
      <c r="LRF53" s="38"/>
      <c r="LRG53" s="38"/>
      <c r="LRH53" s="38"/>
      <c r="LRI53" s="38"/>
      <c r="LRJ53" s="38"/>
      <c r="LRK53" s="38"/>
      <c r="LRL53" s="38"/>
      <c r="LRM53" s="38"/>
      <c r="LRN53" s="38"/>
      <c r="LRO53" s="38"/>
      <c r="LRP53" s="38"/>
      <c r="LRQ53" s="38"/>
      <c r="LRR53" s="38"/>
      <c r="LRS53" s="38"/>
      <c r="LRT53" s="38"/>
      <c r="LRU53" s="38"/>
      <c r="LRV53" s="38"/>
      <c r="LRW53" s="38"/>
      <c r="LRX53" s="38"/>
      <c r="LRY53" s="38"/>
      <c r="LRZ53" s="38"/>
      <c r="LSA53" s="38"/>
      <c r="LSB53" s="38"/>
      <c r="LSC53" s="38"/>
      <c r="LSD53" s="38"/>
      <c r="LSE53" s="38"/>
      <c r="LSF53" s="38"/>
      <c r="LSG53" s="38"/>
      <c r="LSH53" s="38"/>
      <c r="LSI53" s="38"/>
      <c r="LSJ53" s="38"/>
      <c r="LSK53" s="38"/>
      <c r="LSL53" s="38"/>
      <c r="LSM53" s="38"/>
      <c r="LSN53" s="38"/>
      <c r="LSO53" s="38"/>
      <c r="LSP53" s="38"/>
      <c r="LSQ53" s="38"/>
      <c r="LSR53" s="38"/>
      <c r="LSS53" s="38"/>
      <c r="LST53" s="38"/>
      <c r="LSU53" s="38"/>
      <c r="LSV53" s="38"/>
      <c r="LSW53" s="38"/>
      <c r="LSX53" s="38"/>
      <c r="LSY53" s="38"/>
      <c r="LSZ53" s="38"/>
      <c r="LTA53" s="38"/>
      <c r="LTB53" s="38"/>
      <c r="LTC53" s="38"/>
      <c r="LTD53" s="38"/>
      <c r="LTE53" s="38"/>
      <c r="LTF53" s="38"/>
      <c r="LTG53" s="38"/>
      <c r="LTH53" s="38"/>
      <c r="LTI53" s="38"/>
      <c r="LTJ53" s="38"/>
      <c r="LTK53" s="38"/>
      <c r="LTL53" s="38"/>
      <c r="LTM53" s="38"/>
      <c r="LTN53" s="38"/>
      <c r="LTO53" s="38"/>
      <c r="LTP53" s="38"/>
      <c r="LTQ53" s="38"/>
      <c r="LTR53" s="38"/>
      <c r="LTS53" s="38"/>
      <c r="LTT53" s="38"/>
      <c r="LTU53" s="38"/>
      <c r="LTV53" s="38"/>
      <c r="LTW53" s="38"/>
      <c r="LTX53" s="38"/>
      <c r="LTY53" s="38"/>
      <c r="LTZ53" s="38"/>
      <c r="LUA53" s="38"/>
      <c r="LUB53" s="38"/>
      <c r="LUC53" s="38"/>
      <c r="LUD53" s="38"/>
      <c r="LUE53" s="38"/>
      <c r="LUF53" s="38"/>
      <c r="LUG53" s="38"/>
      <c r="LUH53" s="38"/>
      <c r="LUI53" s="38"/>
      <c r="LUJ53" s="38"/>
      <c r="LUK53" s="38"/>
      <c r="LUL53" s="38"/>
      <c r="LUM53" s="38"/>
      <c r="LUN53" s="38"/>
      <c r="LUO53" s="38"/>
      <c r="LUP53" s="38"/>
      <c r="LUQ53" s="38"/>
      <c r="LUR53" s="38"/>
      <c r="LUS53" s="38"/>
      <c r="LUT53" s="38"/>
      <c r="LUU53" s="38"/>
      <c r="LUV53" s="38"/>
      <c r="LUW53" s="38"/>
      <c r="LUX53" s="38"/>
      <c r="LUY53" s="38"/>
      <c r="LUZ53" s="38"/>
      <c r="LVA53" s="38"/>
      <c r="LVB53" s="38"/>
      <c r="LVC53" s="38"/>
      <c r="LVD53" s="38"/>
      <c r="LVE53" s="38"/>
      <c r="LVF53" s="38"/>
      <c r="LVG53" s="38"/>
      <c r="LVH53" s="38"/>
      <c r="LVI53" s="38"/>
      <c r="LVJ53" s="38"/>
      <c r="LVK53" s="38"/>
      <c r="LVL53" s="38"/>
      <c r="LVM53" s="38"/>
      <c r="LVN53" s="38"/>
      <c r="LVO53" s="38"/>
      <c r="LVP53" s="38"/>
      <c r="LVQ53" s="38"/>
      <c r="LVR53" s="38"/>
      <c r="LVS53" s="38"/>
      <c r="LVT53" s="38"/>
      <c r="LVU53" s="38"/>
      <c r="LVV53" s="38"/>
      <c r="LVW53" s="38"/>
      <c r="LVX53" s="38"/>
      <c r="LVY53" s="38"/>
      <c r="LVZ53" s="38"/>
      <c r="LWA53" s="38"/>
      <c r="LWB53" s="38"/>
      <c r="LWC53" s="38"/>
      <c r="LWD53" s="38"/>
      <c r="LWE53" s="38"/>
      <c r="LWF53" s="38"/>
      <c r="LWG53" s="38"/>
      <c r="LWH53" s="38"/>
      <c r="LWI53" s="38"/>
      <c r="LWJ53" s="38"/>
      <c r="LWK53" s="38"/>
      <c r="LWL53" s="38"/>
      <c r="LWM53" s="38"/>
      <c r="LWN53" s="38"/>
      <c r="LWO53" s="38"/>
      <c r="LWP53" s="38"/>
      <c r="LWQ53" s="38"/>
      <c r="LWR53" s="38"/>
      <c r="LWS53" s="38"/>
      <c r="LWT53" s="38"/>
      <c r="LWU53" s="38"/>
      <c r="LWV53" s="38"/>
      <c r="LWW53" s="38"/>
      <c r="LWX53" s="38"/>
      <c r="LWY53" s="38"/>
      <c r="LWZ53" s="38"/>
      <c r="LXA53" s="38"/>
      <c r="LXB53" s="38"/>
      <c r="LXC53" s="38"/>
      <c r="LXD53" s="38"/>
      <c r="LXE53" s="38"/>
      <c r="LXF53" s="38"/>
      <c r="LXG53" s="38"/>
      <c r="LXH53" s="38"/>
      <c r="LXI53" s="38"/>
      <c r="LXJ53" s="38"/>
      <c r="LXK53" s="38"/>
      <c r="LXL53" s="38"/>
      <c r="LXM53" s="38"/>
      <c r="LXN53" s="38"/>
      <c r="LXO53" s="38"/>
      <c r="LXP53" s="38"/>
      <c r="LXQ53" s="38"/>
      <c r="LXR53" s="38"/>
      <c r="LXS53" s="38"/>
      <c r="LXT53" s="38"/>
      <c r="LXU53" s="38"/>
      <c r="LXV53" s="38"/>
      <c r="LXW53" s="38"/>
      <c r="LXX53" s="38"/>
      <c r="LXY53" s="38"/>
      <c r="LXZ53" s="38"/>
      <c r="LYA53" s="38"/>
      <c r="LYB53" s="38"/>
      <c r="LYC53" s="38"/>
      <c r="LYD53" s="38"/>
      <c r="LYE53" s="38"/>
      <c r="LYF53" s="38"/>
      <c r="LYG53" s="38"/>
      <c r="LYH53" s="38"/>
      <c r="LYI53" s="38"/>
      <c r="LYJ53" s="38"/>
      <c r="LYK53" s="38"/>
      <c r="LYL53" s="38"/>
      <c r="LYM53" s="38"/>
      <c r="LYN53" s="38"/>
      <c r="LYO53" s="38"/>
      <c r="LYP53" s="38"/>
      <c r="LYQ53" s="38"/>
      <c r="LYR53" s="38"/>
      <c r="LYS53" s="38"/>
      <c r="LYT53" s="38"/>
      <c r="LYU53" s="38"/>
      <c r="LYV53" s="38"/>
      <c r="LYW53" s="38"/>
      <c r="LYX53" s="38"/>
      <c r="LYY53" s="38"/>
      <c r="LYZ53" s="38"/>
      <c r="LZA53" s="38"/>
      <c r="LZB53" s="38"/>
      <c r="LZC53" s="38"/>
      <c r="LZD53" s="38"/>
      <c r="LZE53" s="38"/>
      <c r="LZF53" s="38"/>
      <c r="LZG53" s="38"/>
      <c r="LZH53" s="38"/>
      <c r="LZI53" s="38"/>
      <c r="LZJ53" s="38"/>
      <c r="LZK53" s="38"/>
      <c r="LZL53" s="38"/>
      <c r="LZM53" s="38"/>
      <c r="LZN53" s="38"/>
      <c r="LZO53" s="38"/>
      <c r="LZP53" s="38"/>
      <c r="LZQ53" s="38"/>
      <c r="LZR53" s="38"/>
      <c r="LZS53" s="38"/>
      <c r="LZT53" s="38"/>
      <c r="LZU53" s="38"/>
      <c r="LZV53" s="38"/>
      <c r="LZW53" s="38"/>
      <c r="LZX53" s="38"/>
      <c r="LZY53" s="38"/>
      <c r="LZZ53" s="38"/>
      <c r="MAA53" s="38"/>
      <c r="MAB53" s="38"/>
      <c r="MAC53" s="38"/>
      <c r="MAD53" s="38"/>
      <c r="MAE53" s="38"/>
      <c r="MAF53" s="38"/>
      <c r="MAG53" s="38"/>
      <c r="MAH53" s="38"/>
      <c r="MAI53" s="38"/>
      <c r="MAJ53" s="38"/>
      <c r="MAK53" s="38"/>
      <c r="MAL53" s="38"/>
      <c r="MAM53" s="38"/>
      <c r="MAN53" s="38"/>
      <c r="MAO53" s="38"/>
      <c r="MAP53" s="38"/>
      <c r="MAQ53" s="38"/>
      <c r="MAR53" s="38"/>
      <c r="MAS53" s="38"/>
      <c r="MAT53" s="38"/>
      <c r="MAU53" s="38"/>
      <c r="MAV53" s="38"/>
      <c r="MAW53" s="38"/>
      <c r="MAX53" s="38"/>
      <c r="MAY53" s="38"/>
      <c r="MAZ53" s="38"/>
      <c r="MBA53" s="38"/>
      <c r="MBB53" s="38"/>
      <c r="MBC53" s="38"/>
      <c r="MBD53" s="38"/>
      <c r="MBE53" s="38"/>
      <c r="MBF53" s="38"/>
      <c r="MBG53" s="38"/>
      <c r="MBH53" s="38"/>
      <c r="MBI53" s="38"/>
      <c r="MBJ53" s="38"/>
      <c r="MBK53" s="38"/>
      <c r="MBL53" s="38"/>
      <c r="MBM53" s="38"/>
      <c r="MBN53" s="38"/>
      <c r="MBO53" s="38"/>
      <c r="MBP53" s="38"/>
      <c r="MBQ53" s="38"/>
      <c r="MBR53" s="38"/>
      <c r="MBS53" s="38"/>
      <c r="MBT53" s="38"/>
      <c r="MBU53" s="38"/>
      <c r="MBV53" s="38"/>
      <c r="MBW53" s="38"/>
      <c r="MBX53" s="38"/>
      <c r="MBY53" s="38"/>
      <c r="MBZ53" s="38"/>
      <c r="MCA53" s="38"/>
      <c r="MCB53" s="38"/>
      <c r="MCC53" s="38"/>
      <c r="MCD53" s="38"/>
      <c r="MCE53" s="38"/>
      <c r="MCF53" s="38"/>
      <c r="MCG53" s="38"/>
      <c r="MCH53" s="38"/>
      <c r="MCI53" s="38"/>
      <c r="MCJ53" s="38"/>
      <c r="MCK53" s="38"/>
      <c r="MCL53" s="38"/>
      <c r="MCM53" s="38"/>
      <c r="MCN53" s="38"/>
      <c r="MCO53" s="38"/>
      <c r="MCP53" s="38"/>
      <c r="MCQ53" s="38"/>
      <c r="MCR53" s="38"/>
      <c r="MCS53" s="38"/>
      <c r="MCT53" s="38"/>
      <c r="MCU53" s="38"/>
      <c r="MCV53" s="38"/>
      <c r="MCW53" s="38"/>
      <c r="MCX53" s="38"/>
      <c r="MCY53" s="38"/>
      <c r="MCZ53" s="38"/>
      <c r="MDA53" s="38"/>
      <c r="MDB53" s="38"/>
      <c r="MDC53" s="38"/>
      <c r="MDD53" s="38"/>
      <c r="MDE53" s="38"/>
      <c r="MDF53" s="38"/>
      <c r="MDG53" s="38"/>
      <c r="MDH53" s="38"/>
      <c r="MDI53" s="38"/>
      <c r="MDJ53" s="38"/>
      <c r="MDK53" s="38"/>
      <c r="MDL53" s="38"/>
      <c r="MDM53" s="38"/>
      <c r="MDN53" s="38"/>
      <c r="MDO53" s="38"/>
      <c r="MDP53" s="38"/>
      <c r="MDQ53" s="38"/>
      <c r="MDR53" s="38"/>
      <c r="MDS53" s="38"/>
      <c r="MDT53" s="38"/>
      <c r="MDU53" s="38"/>
      <c r="MDV53" s="38"/>
      <c r="MDW53" s="38"/>
      <c r="MDX53" s="38"/>
      <c r="MDY53" s="38"/>
      <c r="MDZ53" s="38"/>
      <c r="MEA53" s="38"/>
      <c r="MEB53" s="38"/>
      <c r="MEC53" s="38"/>
      <c r="MED53" s="38"/>
      <c r="MEE53" s="38"/>
      <c r="MEF53" s="38"/>
      <c r="MEG53" s="38"/>
      <c r="MEH53" s="38"/>
      <c r="MEI53" s="38"/>
      <c r="MEJ53" s="38"/>
      <c r="MEK53" s="38"/>
      <c r="MEL53" s="38"/>
      <c r="MEM53" s="38"/>
      <c r="MEN53" s="38"/>
      <c r="MEO53" s="38"/>
      <c r="MEP53" s="38"/>
      <c r="MEQ53" s="38"/>
      <c r="MER53" s="38"/>
      <c r="MES53" s="38"/>
      <c r="MET53" s="38"/>
      <c r="MEU53" s="38"/>
      <c r="MEV53" s="38"/>
      <c r="MEW53" s="38"/>
      <c r="MEX53" s="38"/>
      <c r="MEY53" s="38"/>
      <c r="MEZ53" s="38"/>
      <c r="MFA53" s="38"/>
      <c r="MFB53" s="38"/>
      <c r="MFC53" s="38"/>
      <c r="MFD53" s="38"/>
      <c r="MFE53" s="38"/>
      <c r="MFF53" s="38"/>
      <c r="MFG53" s="38"/>
      <c r="MFH53" s="38"/>
      <c r="MFI53" s="38"/>
      <c r="MFJ53" s="38"/>
      <c r="MFK53" s="38"/>
      <c r="MFL53" s="38"/>
      <c r="MFM53" s="38"/>
      <c r="MFN53" s="38"/>
      <c r="MFO53" s="38"/>
      <c r="MFP53" s="38"/>
      <c r="MFQ53" s="38"/>
      <c r="MFR53" s="38"/>
      <c r="MFS53" s="38"/>
      <c r="MFT53" s="38"/>
      <c r="MFU53" s="38"/>
      <c r="MFV53" s="38"/>
      <c r="MFW53" s="38"/>
      <c r="MFX53" s="38"/>
      <c r="MFY53" s="38"/>
      <c r="MFZ53" s="38"/>
      <c r="MGA53" s="38"/>
      <c r="MGB53" s="38"/>
      <c r="MGC53" s="38"/>
      <c r="MGD53" s="38"/>
      <c r="MGE53" s="38"/>
      <c r="MGF53" s="38"/>
      <c r="MGG53" s="38"/>
      <c r="MGH53" s="38"/>
      <c r="MGI53" s="38"/>
      <c r="MGJ53" s="38"/>
      <c r="MGK53" s="38"/>
      <c r="MGL53" s="38"/>
      <c r="MGM53" s="38"/>
      <c r="MGN53" s="38"/>
      <c r="MGO53" s="38"/>
      <c r="MGP53" s="38"/>
      <c r="MGQ53" s="38"/>
      <c r="MGR53" s="38"/>
      <c r="MGS53" s="38"/>
      <c r="MGT53" s="38"/>
      <c r="MGU53" s="38"/>
      <c r="MGV53" s="38"/>
      <c r="MGW53" s="38"/>
      <c r="MGX53" s="38"/>
      <c r="MGY53" s="38"/>
      <c r="MGZ53" s="38"/>
      <c r="MHA53" s="38"/>
      <c r="MHB53" s="38"/>
      <c r="MHC53" s="38"/>
      <c r="MHD53" s="38"/>
      <c r="MHE53" s="38"/>
      <c r="MHF53" s="38"/>
      <c r="MHG53" s="38"/>
      <c r="MHH53" s="38"/>
      <c r="MHI53" s="38"/>
      <c r="MHJ53" s="38"/>
      <c r="MHK53" s="38"/>
      <c r="MHL53" s="38"/>
      <c r="MHM53" s="38"/>
      <c r="MHN53" s="38"/>
      <c r="MHO53" s="38"/>
      <c r="MHP53" s="38"/>
      <c r="MHQ53" s="38"/>
      <c r="MHR53" s="38"/>
      <c r="MHS53" s="38"/>
      <c r="MHT53" s="38"/>
      <c r="MHU53" s="38"/>
      <c r="MHV53" s="38"/>
      <c r="MHW53" s="38"/>
      <c r="MHX53" s="38"/>
      <c r="MHY53" s="38"/>
      <c r="MHZ53" s="38"/>
      <c r="MIA53" s="38"/>
      <c r="MIB53" s="38"/>
      <c r="MIC53" s="38"/>
      <c r="MID53" s="38"/>
      <c r="MIE53" s="38"/>
      <c r="MIF53" s="38"/>
      <c r="MIG53" s="38"/>
      <c r="MIH53" s="38"/>
      <c r="MII53" s="38"/>
      <c r="MIJ53" s="38"/>
      <c r="MIK53" s="38"/>
      <c r="MIL53" s="38"/>
      <c r="MIM53" s="38"/>
      <c r="MIN53" s="38"/>
      <c r="MIO53" s="38"/>
      <c r="MIP53" s="38"/>
      <c r="MIQ53" s="38"/>
      <c r="MIR53" s="38"/>
      <c r="MIS53" s="38"/>
      <c r="MIT53" s="38"/>
      <c r="MIU53" s="38"/>
      <c r="MIV53" s="38"/>
      <c r="MIW53" s="38"/>
      <c r="MIX53" s="38"/>
      <c r="MIY53" s="38"/>
      <c r="MIZ53" s="38"/>
      <c r="MJA53" s="38"/>
      <c r="MJB53" s="38"/>
      <c r="MJC53" s="38"/>
      <c r="MJD53" s="38"/>
      <c r="MJE53" s="38"/>
      <c r="MJF53" s="38"/>
      <c r="MJG53" s="38"/>
      <c r="MJH53" s="38"/>
      <c r="MJI53" s="38"/>
      <c r="MJJ53" s="38"/>
      <c r="MJK53" s="38"/>
      <c r="MJL53" s="38"/>
      <c r="MJM53" s="38"/>
      <c r="MJN53" s="38"/>
      <c r="MJO53" s="38"/>
      <c r="MJP53" s="38"/>
      <c r="MJQ53" s="38"/>
      <c r="MJR53" s="38"/>
      <c r="MJS53" s="38"/>
      <c r="MJT53" s="38"/>
      <c r="MJU53" s="38"/>
      <c r="MJV53" s="38"/>
      <c r="MJW53" s="38"/>
      <c r="MJX53" s="38"/>
      <c r="MJY53" s="38"/>
      <c r="MJZ53" s="38"/>
      <c r="MKA53" s="38"/>
      <c r="MKB53" s="38"/>
      <c r="MKC53" s="38"/>
      <c r="MKD53" s="38"/>
      <c r="MKE53" s="38"/>
      <c r="MKF53" s="38"/>
      <c r="MKG53" s="38"/>
      <c r="MKH53" s="38"/>
      <c r="MKI53" s="38"/>
      <c r="MKJ53" s="38"/>
      <c r="MKK53" s="38"/>
      <c r="MKL53" s="38"/>
      <c r="MKM53" s="38"/>
      <c r="MKN53" s="38"/>
      <c r="MKO53" s="38"/>
      <c r="MKP53" s="38"/>
      <c r="MKQ53" s="38"/>
      <c r="MKR53" s="38"/>
      <c r="MKS53" s="38"/>
      <c r="MKT53" s="38"/>
      <c r="MKU53" s="38"/>
      <c r="MKV53" s="38"/>
      <c r="MKW53" s="38"/>
      <c r="MKX53" s="38"/>
      <c r="MKY53" s="38"/>
      <c r="MKZ53" s="38"/>
      <c r="MLA53" s="38"/>
      <c r="MLB53" s="38"/>
      <c r="MLC53" s="38"/>
      <c r="MLD53" s="38"/>
      <c r="MLE53" s="38"/>
      <c r="MLF53" s="38"/>
      <c r="MLG53" s="38"/>
      <c r="MLH53" s="38"/>
      <c r="MLI53" s="38"/>
      <c r="MLJ53" s="38"/>
      <c r="MLK53" s="38"/>
      <c r="MLL53" s="38"/>
      <c r="MLM53" s="38"/>
      <c r="MLN53" s="38"/>
      <c r="MLO53" s="38"/>
      <c r="MLP53" s="38"/>
      <c r="MLQ53" s="38"/>
      <c r="MLR53" s="38"/>
      <c r="MLS53" s="38"/>
      <c r="MLT53" s="38"/>
      <c r="MLU53" s="38"/>
      <c r="MLV53" s="38"/>
      <c r="MLW53" s="38"/>
      <c r="MLX53" s="38"/>
      <c r="MLY53" s="38"/>
      <c r="MLZ53" s="38"/>
      <c r="MMA53" s="38"/>
      <c r="MMB53" s="38"/>
      <c r="MMC53" s="38"/>
      <c r="MMD53" s="38"/>
      <c r="MME53" s="38"/>
      <c r="MMF53" s="38"/>
      <c r="MMG53" s="38"/>
      <c r="MMH53" s="38"/>
      <c r="MMI53" s="38"/>
      <c r="MMJ53" s="38"/>
      <c r="MMK53" s="38"/>
      <c r="MML53" s="38"/>
      <c r="MMM53" s="38"/>
      <c r="MMN53" s="38"/>
      <c r="MMO53" s="38"/>
      <c r="MMP53" s="38"/>
      <c r="MMQ53" s="38"/>
      <c r="MMR53" s="38"/>
      <c r="MMS53" s="38"/>
      <c r="MMT53" s="38"/>
      <c r="MMU53" s="38"/>
      <c r="MMV53" s="38"/>
      <c r="MMW53" s="38"/>
      <c r="MMX53" s="38"/>
      <c r="MMY53" s="38"/>
      <c r="MMZ53" s="38"/>
      <c r="MNA53" s="38"/>
      <c r="MNB53" s="38"/>
      <c r="MNC53" s="38"/>
      <c r="MND53" s="38"/>
      <c r="MNE53" s="38"/>
      <c r="MNF53" s="38"/>
      <c r="MNG53" s="38"/>
      <c r="MNH53" s="38"/>
      <c r="MNI53" s="38"/>
      <c r="MNJ53" s="38"/>
      <c r="MNK53" s="38"/>
      <c r="MNL53" s="38"/>
      <c r="MNM53" s="38"/>
      <c r="MNN53" s="38"/>
      <c r="MNO53" s="38"/>
      <c r="MNP53" s="38"/>
      <c r="MNQ53" s="38"/>
      <c r="MNR53" s="38"/>
      <c r="MNS53" s="38"/>
      <c r="MNT53" s="38"/>
      <c r="MNU53" s="38"/>
      <c r="MNV53" s="38"/>
      <c r="MNW53" s="38"/>
      <c r="MNX53" s="38"/>
      <c r="MNY53" s="38"/>
      <c r="MNZ53" s="38"/>
      <c r="MOA53" s="38"/>
      <c r="MOB53" s="38"/>
      <c r="MOC53" s="38"/>
      <c r="MOD53" s="38"/>
      <c r="MOE53" s="38"/>
      <c r="MOF53" s="38"/>
      <c r="MOG53" s="38"/>
      <c r="MOH53" s="38"/>
      <c r="MOI53" s="38"/>
      <c r="MOJ53" s="38"/>
      <c r="MOK53" s="38"/>
      <c r="MOL53" s="38"/>
      <c r="MOM53" s="38"/>
      <c r="MON53" s="38"/>
      <c r="MOO53" s="38"/>
      <c r="MOP53" s="38"/>
      <c r="MOQ53" s="38"/>
      <c r="MOR53" s="38"/>
      <c r="MOS53" s="38"/>
      <c r="MOT53" s="38"/>
      <c r="MOU53" s="38"/>
      <c r="MOV53" s="38"/>
      <c r="MOW53" s="38"/>
      <c r="MOX53" s="38"/>
      <c r="MOY53" s="38"/>
      <c r="MOZ53" s="38"/>
      <c r="MPA53" s="38"/>
      <c r="MPB53" s="38"/>
      <c r="MPC53" s="38"/>
      <c r="MPD53" s="38"/>
      <c r="MPE53" s="38"/>
      <c r="MPF53" s="38"/>
      <c r="MPG53" s="38"/>
      <c r="MPH53" s="38"/>
      <c r="MPI53" s="38"/>
      <c r="MPJ53" s="38"/>
      <c r="MPK53" s="38"/>
      <c r="MPL53" s="38"/>
      <c r="MPM53" s="38"/>
      <c r="MPN53" s="38"/>
      <c r="MPO53" s="38"/>
      <c r="MPP53" s="38"/>
      <c r="MPQ53" s="38"/>
      <c r="MPR53" s="38"/>
      <c r="MPS53" s="38"/>
      <c r="MPT53" s="38"/>
      <c r="MPU53" s="38"/>
      <c r="MPV53" s="38"/>
      <c r="MPW53" s="38"/>
      <c r="MPX53" s="38"/>
      <c r="MPY53" s="38"/>
      <c r="MPZ53" s="38"/>
      <c r="MQA53" s="38"/>
      <c r="MQB53" s="38"/>
      <c r="MQC53" s="38"/>
      <c r="MQD53" s="38"/>
      <c r="MQE53" s="38"/>
      <c r="MQF53" s="38"/>
      <c r="MQG53" s="38"/>
      <c r="MQH53" s="38"/>
      <c r="MQI53" s="38"/>
      <c r="MQJ53" s="38"/>
      <c r="MQK53" s="38"/>
      <c r="MQL53" s="38"/>
      <c r="MQM53" s="38"/>
      <c r="MQN53" s="38"/>
      <c r="MQO53" s="38"/>
      <c r="MQP53" s="38"/>
      <c r="MQQ53" s="38"/>
      <c r="MQR53" s="38"/>
      <c r="MQS53" s="38"/>
      <c r="MQT53" s="38"/>
      <c r="MQU53" s="38"/>
      <c r="MQV53" s="38"/>
      <c r="MQW53" s="38"/>
      <c r="MQX53" s="38"/>
      <c r="MQY53" s="38"/>
      <c r="MQZ53" s="38"/>
      <c r="MRA53" s="38"/>
      <c r="MRB53" s="38"/>
      <c r="MRC53" s="38"/>
      <c r="MRD53" s="38"/>
      <c r="MRE53" s="38"/>
      <c r="MRF53" s="38"/>
      <c r="MRG53" s="38"/>
      <c r="MRH53" s="38"/>
      <c r="MRI53" s="38"/>
      <c r="MRJ53" s="38"/>
      <c r="MRK53" s="38"/>
      <c r="MRL53" s="38"/>
      <c r="MRM53" s="38"/>
      <c r="MRN53" s="38"/>
      <c r="MRO53" s="38"/>
      <c r="MRP53" s="38"/>
      <c r="MRQ53" s="38"/>
      <c r="MRR53" s="38"/>
      <c r="MRS53" s="38"/>
      <c r="MRT53" s="38"/>
      <c r="MRU53" s="38"/>
      <c r="MRV53" s="38"/>
      <c r="MRW53" s="38"/>
      <c r="MRX53" s="38"/>
      <c r="MRY53" s="38"/>
      <c r="MRZ53" s="38"/>
      <c r="MSA53" s="38"/>
      <c r="MSB53" s="38"/>
      <c r="MSC53" s="38"/>
      <c r="MSD53" s="38"/>
      <c r="MSE53" s="38"/>
      <c r="MSF53" s="38"/>
      <c r="MSG53" s="38"/>
      <c r="MSH53" s="38"/>
      <c r="MSI53" s="38"/>
      <c r="MSJ53" s="38"/>
      <c r="MSK53" s="38"/>
      <c r="MSL53" s="38"/>
      <c r="MSM53" s="38"/>
      <c r="MSN53" s="38"/>
      <c r="MSO53" s="38"/>
      <c r="MSP53" s="38"/>
      <c r="MSQ53" s="38"/>
      <c r="MSR53" s="38"/>
      <c r="MSS53" s="38"/>
      <c r="MST53" s="38"/>
      <c r="MSU53" s="38"/>
      <c r="MSV53" s="38"/>
      <c r="MSW53" s="38"/>
      <c r="MSX53" s="38"/>
      <c r="MSY53" s="38"/>
      <c r="MSZ53" s="38"/>
      <c r="MTA53" s="38"/>
      <c r="MTB53" s="38"/>
      <c r="MTC53" s="38"/>
      <c r="MTD53" s="38"/>
      <c r="MTE53" s="38"/>
      <c r="MTF53" s="38"/>
      <c r="MTG53" s="38"/>
      <c r="MTH53" s="38"/>
      <c r="MTI53" s="38"/>
      <c r="MTJ53" s="38"/>
      <c r="MTK53" s="38"/>
      <c r="MTL53" s="38"/>
      <c r="MTM53" s="38"/>
      <c r="MTN53" s="38"/>
      <c r="MTO53" s="38"/>
      <c r="MTP53" s="38"/>
      <c r="MTQ53" s="38"/>
      <c r="MTR53" s="38"/>
      <c r="MTS53" s="38"/>
      <c r="MTT53" s="38"/>
      <c r="MTU53" s="38"/>
      <c r="MTV53" s="38"/>
      <c r="MTW53" s="38"/>
      <c r="MTX53" s="38"/>
      <c r="MTY53" s="38"/>
      <c r="MTZ53" s="38"/>
      <c r="MUA53" s="38"/>
      <c r="MUB53" s="38"/>
      <c r="MUC53" s="38"/>
      <c r="MUD53" s="38"/>
      <c r="MUE53" s="38"/>
      <c r="MUF53" s="38"/>
      <c r="MUG53" s="38"/>
      <c r="MUH53" s="38"/>
      <c r="MUI53" s="38"/>
      <c r="MUJ53" s="38"/>
      <c r="MUK53" s="38"/>
      <c r="MUL53" s="38"/>
      <c r="MUM53" s="38"/>
      <c r="MUN53" s="38"/>
      <c r="MUO53" s="38"/>
      <c r="MUP53" s="38"/>
      <c r="MUQ53" s="38"/>
      <c r="MUR53" s="38"/>
      <c r="MUS53" s="38"/>
      <c r="MUT53" s="38"/>
      <c r="MUU53" s="38"/>
      <c r="MUV53" s="38"/>
      <c r="MUW53" s="38"/>
      <c r="MUX53" s="38"/>
      <c r="MUY53" s="38"/>
      <c r="MUZ53" s="38"/>
      <c r="MVA53" s="38"/>
      <c r="MVB53" s="38"/>
      <c r="MVC53" s="38"/>
      <c r="MVD53" s="38"/>
      <c r="MVE53" s="38"/>
      <c r="MVF53" s="38"/>
      <c r="MVG53" s="38"/>
      <c r="MVH53" s="38"/>
      <c r="MVI53" s="38"/>
      <c r="MVJ53" s="38"/>
      <c r="MVK53" s="38"/>
      <c r="MVL53" s="38"/>
      <c r="MVM53" s="38"/>
      <c r="MVN53" s="38"/>
      <c r="MVO53" s="38"/>
      <c r="MVP53" s="38"/>
      <c r="MVQ53" s="38"/>
      <c r="MVR53" s="38"/>
      <c r="MVS53" s="38"/>
      <c r="MVT53" s="38"/>
      <c r="MVU53" s="38"/>
      <c r="MVV53" s="38"/>
      <c r="MVW53" s="38"/>
      <c r="MVX53" s="38"/>
      <c r="MVY53" s="38"/>
      <c r="MVZ53" s="38"/>
      <c r="MWA53" s="38"/>
      <c r="MWB53" s="38"/>
      <c r="MWC53" s="38"/>
      <c r="MWD53" s="38"/>
      <c r="MWE53" s="38"/>
      <c r="MWF53" s="38"/>
      <c r="MWG53" s="38"/>
      <c r="MWH53" s="38"/>
      <c r="MWI53" s="38"/>
      <c r="MWJ53" s="38"/>
      <c r="MWK53" s="38"/>
      <c r="MWL53" s="38"/>
      <c r="MWM53" s="38"/>
      <c r="MWN53" s="38"/>
      <c r="MWO53" s="38"/>
      <c r="MWP53" s="38"/>
      <c r="MWQ53" s="38"/>
      <c r="MWR53" s="38"/>
      <c r="MWS53" s="38"/>
      <c r="MWT53" s="38"/>
      <c r="MWU53" s="38"/>
      <c r="MWV53" s="38"/>
      <c r="MWW53" s="38"/>
      <c r="MWX53" s="38"/>
      <c r="MWY53" s="38"/>
      <c r="MWZ53" s="38"/>
      <c r="MXA53" s="38"/>
      <c r="MXB53" s="38"/>
      <c r="MXC53" s="38"/>
      <c r="MXD53" s="38"/>
      <c r="MXE53" s="38"/>
      <c r="MXF53" s="38"/>
      <c r="MXG53" s="38"/>
      <c r="MXH53" s="38"/>
      <c r="MXI53" s="38"/>
      <c r="MXJ53" s="38"/>
      <c r="MXK53" s="38"/>
      <c r="MXL53" s="38"/>
      <c r="MXM53" s="38"/>
      <c r="MXN53" s="38"/>
      <c r="MXO53" s="38"/>
      <c r="MXP53" s="38"/>
      <c r="MXQ53" s="38"/>
      <c r="MXR53" s="38"/>
      <c r="MXS53" s="38"/>
      <c r="MXT53" s="38"/>
      <c r="MXU53" s="38"/>
      <c r="MXV53" s="38"/>
      <c r="MXW53" s="38"/>
      <c r="MXX53" s="38"/>
      <c r="MXY53" s="38"/>
      <c r="MXZ53" s="38"/>
      <c r="MYA53" s="38"/>
      <c r="MYB53" s="38"/>
      <c r="MYC53" s="38"/>
      <c r="MYD53" s="38"/>
      <c r="MYE53" s="38"/>
      <c r="MYF53" s="38"/>
      <c r="MYG53" s="38"/>
      <c r="MYH53" s="38"/>
      <c r="MYI53" s="38"/>
      <c r="MYJ53" s="38"/>
      <c r="MYK53" s="38"/>
      <c r="MYL53" s="38"/>
      <c r="MYM53" s="38"/>
      <c r="MYN53" s="38"/>
      <c r="MYO53" s="38"/>
      <c r="MYP53" s="38"/>
      <c r="MYQ53" s="38"/>
      <c r="MYR53" s="38"/>
      <c r="MYS53" s="38"/>
      <c r="MYT53" s="38"/>
      <c r="MYU53" s="38"/>
      <c r="MYV53" s="38"/>
      <c r="MYW53" s="38"/>
      <c r="MYX53" s="38"/>
      <c r="MYY53" s="38"/>
      <c r="MYZ53" s="38"/>
      <c r="MZA53" s="38"/>
      <c r="MZB53" s="38"/>
      <c r="MZC53" s="38"/>
      <c r="MZD53" s="38"/>
      <c r="MZE53" s="38"/>
      <c r="MZF53" s="38"/>
      <c r="MZG53" s="38"/>
      <c r="MZH53" s="38"/>
      <c r="MZI53" s="38"/>
      <c r="MZJ53" s="38"/>
      <c r="MZK53" s="38"/>
      <c r="MZL53" s="38"/>
      <c r="MZM53" s="38"/>
      <c r="MZN53" s="38"/>
      <c r="MZO53" s="38"/>
      <c r="MZP53" s="38"/>
      <c r="MZQ53" s="38"/>
      <c r="MZR53" s="38"/>
      <c r="MZS53" s="38"/>
      <c r="MZT53" s="38"/>
      <c r="MZU53" s="38"/>
      <c r="MZV53" s="38"/>
      <c r="MZW53" s="38"/>
      <c r="MZX53" s="38"/>
      <c r="MZY53" s="38"/>
      <c r="MZZ53" s="38"/>
      <c r="NAA53" s="38"/>
      <c r="NAB53" s="38"/>
      <c r="NAC53" s="38"/>
      <c r="NAD53" s="38"/>
      <c r="NAE53" s="38"/>
      <c r="NAF53" s="38"/>
      <c r="NAG53" s="38"/>
      <c r="NAH53" s="38"/>
      <c r="NAI53" s="38"/>
      <c r="NAJ53" s="38"/>
      <c r="NAK53" s="38"/>
      <c r="NAL53" s="38"/>
      <c r="NAM53" s="38"/>
      <c r="NAN53" s="38"/>
      <c r="NAO53" s="38"/>
      <c r="NAP53" s="38"/>
      <c r="NAQ53" s="38"/>
      <c r="NAR53" s="38"/>
      <c r="NAS53" s="38"/>
      <c r="NAT53" s="38"/>
      <c r="NAU53" s="38"/>
      <c r="NAV53" s="38"/>
      <c r="NAW53" s="38"/>
      <c r="NAX53" s="38"/>
      <c r="NAY53" s="38"/>
      <c r="NAZ53" s="38"/>
      <c r="NBA53" s="38"/>
      <c r="NBB53" s="38"/>
      <c r="NBC53" s="38"/>
      <c r="NBD53" s="38"/>
      <c r="NBE53" s="38"/>
      <c r="NBF53" s="38"/>
      <c r="NBG53" s="38"/>
      <c r="NBH53" s="38"/>
      <c r="NBI53" s="38"/>
      <c r="NBJ53" s="38"/>
      <c r="NBK53" s="38"/>
      <c r="NBL53" s="38"/>
      <c r="NBM53" s="38"/>
      <c r="NBN53" s="38"/>
      <c r="NBO53" s="38"/>
      <c r="NBP53" s="38"/>
      <c r="NBQ53" s="38"/>
      <c r="NBR53" s="38"/>
      <c r="NBS53" s="38"/>
      <c r="NBT53" s="38"/>
      <c r="NBU53" s="38"/>
      <c r="NBV53" s="38"/>
      <c r="NBW53" s="38"/>
      <c r="NBX53" s="38"/>
      <c r="NBY53" s="38"/>
      <c r="NBZ53" s="38"/>
      <c r="NCA53" s="38"/>
      <c r="NCB53" s="38"/>
      <c r="NCC53" s="38"/>
      <c r="NCD53" s="38"/>
      <c r="NCE53" s="38"/>
      <c r="NCF53" s="38"/>
      <c r="NCG53" s="38"/>
      <c r="NCH53" s="38"/>
      <c r="NCI53" s="38"/>
      <c r="NCJ53" s="38"/>
      <c r="NCK53" s="38"/>
      <c r="NCL53" s="38"/>
      <c r="NCM53" s="38"/>
      <c r="NCN53" s="38"/>
      <c r="NCO53" s="38"/>
      <c r="NCP53" s="38"/>
      <c r="NCQ53" s="38"/>
      <c r="NCR53" s="38"/>
      <c r="NCS53" s="38"/>
      <c r="NCT53" s="38"/>
      <c r="NCU53" s="38"/>
      <c r="NCV53" s="38"/>
      <c r="NCW53" s="38"/>
      <c r="NCX53" s="38"/>
      <c r="NCY53" s="38"/>
      <c r="NCZ53" s="38"/>
      <c r="NDA53" s="38"/>
      <c r="NDB53" s="38"/>
      <c r="NDC53" s="38"/>
      <c r="NDD53" s="38"/>
      <c r="NDE53" s="38"/>
      <c r="NDF53" s="38"/>
      <c r="NDG53" s="38"/>
      <c r="NDH53" s="38"/>
      <c r="NDI53" s="38"/>
      <c r="NDJ53" s="38"/>
      <c r="NDK53" s="38"/>
      <c r="NDL53" s="38"/>
      <c r="NDM53" s="38"/>
      <c r="NDN53" s="38"/>
      <c r="NDO53" s="38"/>
      <c r="NDP53" s="38"/>
      <c r="NDQ53" s="38"/>
      <c r="NDR53" s="38"/>
      <c r="NDS53" s="38"/>
      <c r="NDT53" s="38"/>
      <c r="NDU53" s="38"/>
      <c r="NDV53" s="38"/>
      <c r="NDW53" s="38"/>
      <c r="NDX53" s="38"/>
      <c r="NDY53" s="38"/>
      <c r="NDZ53" s="38"/>
      <c r="NEA53" s="38"/>
      <c r="NEB53" s="38"/>
      <c r="NEC53" s="38"/>
      <c r="NED53" s="38"/>
      <c r="NEE53" s="38"/>
      <c r="NEF53" s="38"/>
      <c r="NEG53" s="38"/>
      <c r="NEH53" s="38"/>
      <c r="NEI53" s="38"/>
      <c r="NEJ53" s="38"/>
      <c r="NEK53" s="38"/>
      <c r="NEL53" s="38"/>
      <c r="NEM53" s="38"/>
      <c r="NEN53" s="38"/>
      <c r="NEO53" s="38"/>
      <c r="NEP53" s="38"/>
      <c r="NEQ53" s="38"/>
      <c r="NER53" s="38"/>
      <c r="NES53" s="38"/>
      <c r="NET53" s="38"/>
      <c r="NEU53" s="38"/>
      <c r="NEV53" s="38"/>
      <c r="NEW53" s="38"/>
      <c r="NEX53" s="38"/>
      <c r="NEY53" s="38"/>
      <c r="NEZ53" s="38"/>
      <c r="NFA53" s="38"/>
      <c r="NFB53" s="38"/>
      <c r="NFC53" s="38"/>
      <c r="NFD53" s="38"/>
      <c r="NFE53" s="38"/>
      <c r="NFF53" s="38"/>
      <c r="NFG53" s="38"/>
      <c r="NFH53" s="38"/>
      <c r="NFI53" s="38"/>
      <c r="NFJ53" s="38"/>
      <c r="NFK53" s="38"/>
      <c r="NFL53" s="38"/>
      <c r="NFM53" s="38"/>
      <c r="NFN53" s="38"/>
      <c r="NFO53" s="38"/>
      <c r="NFP53" s="38"/>
      <c r="NFQ53" s="38"/>
      <c r="NFR53" s="38"/>
      <c r="NFS53" s="38"/>
      <c r="NFT53" s="38"/>
      <c r="NFU53" s="38"/>
      <c r="NFV53" s="38"/>
      <c r="NFW53" s="38"/>
      <c r="NFX53" s="38"/>
      <c r="NFY53" s="38"/>
      <c r="NFZ53" s="38"/>
      <c r="NGA53" s="38"/>
      <c r="NGB53" s="38"/>
      <c r="NGC53" s="38"/>
      <c r="NGD53" s="38"/>
      <c r="NGE53" s="38"/>
      <c r="NGF53" s="38"/>
      <c r="NGG53" s="38"/>
      <c r="NGH53" s="38"/>
      <c r="NGI53" s="38"/>
      <c r="NGJ53" s="38"/>
      <c r="NGK53" s="38"/>
      <c r="NGL53" s="38"/>
      <c r="NGM53" s="38"/>
      <c r="NGN53" s="38"/>
      <c r="NGO53" s="38"/>
      <c r="NGP53" s="38"/>
      <c r="NGQ53" s="38"/>
      <c r="NGR53" s="38"/>
      <c r="NGS53" s="38"/>
      <c r="NGT53" s="38"/>
      <c r="NGU53" s="38"/>
      <c r="NGV53" s="38"/>
      <c r="NGW53" s="38"/>
      <c r="NGX53" s="38"/>
      <c r="NGY53" s="38"/>
      <c r="NGZ53" s="38"/>
      <c r="NHA53" s="38"/>
      <c r="NHB53" s="38"/>
      <c r="NHC53" s="38"/>
      <c r="NHD53" s="38"/>
      <c r="NHE53" s="38"/>
      <c r="NHF53" s="38"/>
      <c r="NHG53" s="38"/>
      <c r="NHH53" s="38"/>
      <c r="NHI53" s="38"/>
      <c r="NHJ53" s="38"/>
      <c r="NHK53" s="38"/>
      <c r="NHL53" s="38"/>
      <c r="NHM53" s="38"/>
      <c r="NHN53" s="38"/>
      <c r="NHO53" s="38"/>
      <c r="NHP53" s="38"/>
      <c r="NHQ53" s="38"/>
      <c r="NHR53" s="38"/>
      <c r="NHS53" s="38"/>
      <c r="NHT53" s="38"/>
      <c r="NHU53" s="38"/>
      <c r="NHV53" s="38"/>
      <c r="NHW53" s="38"/>
      <c r="NHX53" s="38"/>
      <c r="NHY53" s="38"/>
      <c r="NHZ53" s="38"/>
      <c r="NIA53" s="38"/>
      <c r="NIB53" s="38"/>
      <c r="NIC53" s="38"/>
      <c r="NID53" s="38"/>
      <c r="NIE53" s="38"/>
      <c r="NIF53" s="38"/>
      <c r="NIG53" s="38"/>
      <c r="NIH53" s="38"/>
      <c r="NII53" s="38"/>
      <c r="NIJ53" s="38"/>
      <c r="NIK53" s="38"/>
      <c r="NIL53" s="38"/>
      <c r="NIM53" s="38"/>
      <c r="NIN53" s="38"/>
      <c r="NIO53" s="38"/>
      <c r="NIP53" s="38"/>
      <c r="NIQ53" s="38"/>
      <c r="NIR53" s="38"/>
      <c r="NIS53" s="38"/>
      <c r="NIT53" s="38"/>
      <c r="NIU53" s="38"/>
      <c r="NIV53" s="38"/>
      <c r="NIW53" s="38"/>
      <c r="NIX53" s="38"/>
      <c r="NIY53" s="38"/>
      <c r="NIZ53" s="38"/>
      <c r="NJA53" s="38"/>
      <c r="NJB53" s="38"/>
      <c r="NJC53" s="38"/>
      <c r="NJD53" s="38"/>
      <c r="NJE53" s="38"/>
      <c r="NJF53" s="38"/>
      <c r="NJG53" s="38"/>
      <c r="NJH53" s="38"/>
      <c r="NJI53" s="38"/>
      <c r="NJJ53" s="38"/>
      <c r="NJK53" s="38"/>
      <c r="NJL53" s="38"/>
      <c r="NJM53" s="38"/>
      <c r="NJN53" s="38"/>
      <c r="NJO53" s="38"/>
      <c r="NJP53" s="38"/>
      <c r="NJQ53" s="38"/>
      <c r="NJR53" s="38"/>
      <c r="NJS53" s="38"/>
      <c r="NJT53" s="38"/>
      <c r="NJU53" s="38"/>
      <c r="NJV53" s="38"/>
      <c r="NJW53" s="38"/>
      <c r="NJX53" s="38"/>
      <c r="NJY53" s="38"/>
      <c r="NJZ53" s="38"/>
      <c r="NKA53" s="38"/>
      <c r="NKB53" s="38"/>
      <c r="NKC53" s="38"/>
      <c r="NKD53" s="38"/>
      <c r="NKE53" s="38"/>
      <c r="NKF53" s="38"/>
      <c r="NKG53" s="38"/>
      <c r="NKH53" s="38"/>
      <c r="NKI53" s="38"/>
      <c r="NKJ53" s="38"/>
      <c r="NKK53" s="38"/>
      <c r="NKL53" s="38"/>
      <c r="NKM53" s="38"/>
      <c r="NKN53" s="38"/>
      <c r="NKO53" s="38"/>
      <c r="NKP53" s="38"/>
      <c r="NKQ53" s="38"/>
      <c r="NKR53" s="38"/>
      <c r="NKS53" s="38"/>
      <c r="NKT53" s="38"/>
      <c r="NKU53" s="38"/>
      <c r="NKV53" s="38"/>
      <c r="NKW53" s="38"/>
      <c r="NKX53" s="38"/>
      <c r="NKY53" s="38"/>
      <c r="NKZ53" s="38"/>
      <c r="NLA53" s="38"/>
      <c r="NLB53" s="38"/>
      <c r="NLC53" s="38"/>
      <c r="NLD53" s="38"/>
      <c r="NLE53" s="38"/>
      <c r="NLF53" s="38"/>
      <c r="NLG53" s="38"/>
      <c r="NLH53" s="38"/>
      <c r="NLI53" s="38"/>
      <c r="NLJ53" s="38"/>
      <c r="NLK53" s="38"/>
      <c r="NLL53" s="38"/>
      <c r="NLM53" s="38"/>
      <c r="NLN53" s="38"/>
      <c r="NLO53" s="38"/>
      <c r="NLP53" s="38"/>
      <c r="NLQ53" s="38"/>
      <c r="NLR53" s="38"/>
      <c r="NLS53" s="38"/>
      <c r="NLT53" s="38"/>
      <c r="NLU53" s="38"/>
      <c r="NLV53" s="38"/>
      <c r="NLW53" s="38"/>
      <c r="NLX53" s="38"/>
      <c r="NLY53" s="38"/>
      <c r="NLZ53" s="38"/>
      <c r="NMA53" s="38"/>
      <c r="NMB53" s="38"/>
      <c r="NMC53" s="38"/>
      <c r="NMD53" s="38"/>
      <c r="NME53" s="38"/>
      <c r="NMF53" s="38"/>
      <c r="NMG53" s="38"/>
      <c r="NMH53" s="38"/>
      <c r="NMI53" s="38"/>
      <c r="NMJ53" s="38"/>
      <c r="NMK53" s="38"/>
      <c r="NML53" s="38"/>
      <c r="NMM53" s="38"/>
      <c r="NMN53" s="38"/>
      <c r="NMO53" s="38"/>
      <c r="NMP53" s="38"/>
      <c r="NMQ53" s="38"/>
      <c r="NMR53" s="38"/>
      <c r="NMS53" s="38"/>
      <c r="NMT53" s="38"/>
      <c r="NMU53" s="38"/>
      <c r="NMV53" s="38"/>
      <c r="NMW53" s="38"/>
      <c r="NMX53" s="38"/>
      <c r="NMY53" s="38"/>
      <c r="NMZ53" s="38"/>
      <c r="NNA53" s="38"/>
      <c r="NNB53" s="38"/>
      <c r="NNC53" s="38"/>
      <c r="NND53" s="38"/>
      <c r="NNE53" s="38"/>
      <c r="NNF53" s="38"/>
      <c r="NNG53" s="38"/>
      <c r="NNH53" s="38"/>
      <c r="NNI53" s="38"/>
      <c r="NNJ53" s="38"/>
      <c r="NNK53" s="38"/>
      <c r="NNL53" s="38"/>
      <c r="NNM53" s="38"/>
      <c r="NNN53" s="38"/>
      <c r="NNO53" s="38"/>
      <c r="NNP53" s="38"/>
      <c r="NNQ53" s="38"/>
      <c r="NNR53" s="38"/>
      <c r="NNS53" s="38"/>
      <c r="NNT53" s="38"/>
      <c r="NNU53" s="38"/>
      <c r="NNV53" s="38"/>
      <c r="NNW53" s="38"/>
      <c r="NNX53" s="38"/>
      <c r="NNY53" s="38"/>
      <c r="NNZ53" s="38"/>
      <c r="NOA53" s="38"/>
      <c r="NOB53" s="38"/>
      <c r="NOC53" s="38"/>
      <c r="NOD53" s="38"/>
      <c r="NOE53" s="38"/>
      <c r="NOF53" s="38"/>
      <c r="NOG53" s="38"/>
      <c r="NOH53" s="38"/>
      <c r="NOI53" s="38"/>
      <c r="NOJ53" s="38"/>
      <c r="NOK53" s="38"/>
      <c r="NOL53" s="38"/>
      <c r="NOM53" s="38"/>
      <c r="NON53" s="38"/>
      <c r="NOO53" s="38"/>
      <c r="NOP53" s="38"/>
      <c r="NOQ53" s="38"/>
      <c r="NOR53" s="38"/>
      <c r="NOS53" s="38"/>
      <c r="NOT53" s="38"/>
      <c r="NOU53" s="38"/>
      <c r="NOV53" s="38"/>
      <c r="NOW53" s="38"/>
      <c r="NOX53" s="38"/>
      <c r="NOY53" s="38"/>
      <c r="NOZ53" s="38"/>
      <c r="NPA53" s="38"/>
      <c r="NPB53" s="38"/>
      <c r="NPC53" s="38"/>
      <c r="NPD53" s="38"/>
      <c r="NPE53" s="38"/>
      <c r="NPF53" s="38"/>
      <c r="NPG53" s="38"/>
      <c r="NPH53" s="38"/>
      <c r="NPI53" s="38"/>
      <c r="NPJ53" s="38"/>
      <c r="NPK53" s="38"/>
      <c r="NPL53" s="38"/>
      <c r="NPM53" s="38"/>
      <c r="NPN53" s="38"/>
      <c r="NPO53" s="38"/>
      <c r="NPP53" s="38"/>
      <c r="NPQ53" s="38"/>
      <c r="NPR53" s="38"/>
      <c r="NPS53" s="38"/>
      <c r="NPT53" s="38"/>
      <c r="NPU53" s="38"/>
      <c r="NPV53" s="38"/>
      <c r="NPW53" s="38"/>
      <c r="NPX53" s="38"/>
      <c r="NPY53" s="38"/>
      <c r="NPZ53" s="38"/>
      <c r="NQA53" s="38"/>
      <c r="NQB53" s="38"/>
      <c r="NQC53" s="38"/>
      <c r="NQD53" s="38"/>
      <c r="NQE53" s="38"/>
      <c r="NQF53" s="38"/>
      <c r="NQG53" s="38"/>
      <c r="NQH53" s="38"/>
      <c r="NQI53" s="38"/>
      <c r="NQJ53" s="38"/>
      <c r="NQK53" s="38"/>
      <c r="NQL53" s="38"/>
      <c r="NQM53" s="38"/>
      <c r="NQN53" s="38"/>
      <c r="NQO53" s="38"/>
      <c r="NQP53" s="38"/>
      <c r="NQQ53" s="38"/>
      <c r="NQR53" s="38"/>
      <c r="NQS53" s="38"/>
      <c r="NQT53" s="38"/>
      <c r="NQU53" s="38"/>
      <c r="NQV53" s="38"/>
      <c r="NQW53" s="38"/>
      <c r="NQX53" s="38"/>
      <c r="NQY53" s="38"/>
      <c r="NQZ53" s="38"/>
      <c r="NRA53" s="38"/>
      <c r="NRB53" s="38"/>
      <c r="NRC53" s="38"/>
      <c r="NRD53" s="38"/>
      <c r="NRE53" s="38"/>
      <c r="NRF53" s="38"/>
      <c r="NRG53" s="38"/>
      <c r="NRH53" s="38"/>
      <c r="NRI53" s="38"/>
      <c r="NRJ53" s="38"/>
      <c r="NRK53" s="38"/>
      <c r="NRL53" s="38"/>
      <c r="NRM53" s="38"/>
      <c r="NRN53" s="38"/>
      <c r="NRO53" s="38"/>
      <c r="NRP53" s="38"/>
      <c r="NRQ53" s="38"/>
      <c r="NRR53" s="38"/>
      <c r="NRS53" s="38"/>
      <c r="NRT53" s="38"/>
      <c r="NRU53" s="38"/>
      <c r="NRV53" s="38"/>
      <c r="NRW53" s="38"/>
      <c r="NRX53" s="38"/>
      <c r="NRY53" s="38"/>
      <c r="NRZ53" s="38"/>
      <c r="NSA53" s="38"/>
      <c r="NSB53" s="38"/>
      <c r="NSC53" s="38"/>
      <c r="NSD53" s="38"/>
      <c r="NSE53" s="38"/>
      <c r="NSF53" s="38"/>
      <c r="NSG53" s="38"/>
      <c r="NSH53" s="38"/>
      <c r="NSI53" s="38"/>
      <c r="NSJ53" s="38"/>
      <c r="NSK53" s="38"/>
      <c r="NSL53" s="38"/>
      <c r="NSM53" s="38"/>
      <c r="NSN53" s="38"/>
      <c r="NSO53" s="38"/>
      <c r="NSP53" s="38"/>
      <c r="NSQ53" s="38"/>
      <c r="NSR53" s="38"/>
      <c r="NSS53" s="38"/>
      <c r="NST53" s="38"/>
      <c r="NSU53" s="38"/>
      <c r="NSV53" s="38"/>
      <c r="NSW53" s="38"/>
      <c r="NSX53" s="38"/>
      <c r="NSY53" s="38"/>
      <c r="NSZ53" s="38"/>
      <c r="NTA53" s="38"/>
      <c r="NTB53" s="38"/>
      <c r="NTC53" s="38"/>
      <c r="NTD53" s="38"/>
      <c r="NTE53" s="38"/>
      <c r="NTF53" s="38"/>
      <c r="NTG53" s="38"/>
      <c r="NTH53" s="38"/>
      <c r="NTI53" s="38"/>
      <c r="NTJ53" s="38"/>
      <c r="NTK53" s="38"/>
      <c r="NTL53" s="38"/>
      <c r="NTM53" s="38"/>
      <c r="NTN53" s="38"/>
      <c r="NTO53" s="38"/>
      <c r="NTP53" s="38"/>
      <c r="NTQ53" s="38"/>
      <c r="NTR53" s="38"/>
      <c r="NTS53" s="38"/>
      <c r="NTT53" s="38"/>
      <c r="NTU53" s="38"/>
      <c r="NTV53" s="38"/>
      <c r="NTW53" s="38"/>
      <c r="NTX53" s="38"/>
      <c r="NTY53" s="38"/>
      <c r="NTZ53" s="38"/>
      <c r="NUA53" s="38"/>
      <c r="NUB53" s="38"/>
      <c r="NUC53" s="38"/>
      <c r="NUD53" s="38"/>
      <c r="NUE53" s="38"/>
      <c r="NUF53" s="38"/>
      <c r="NUG53" s="38"/>
      <c r="NUH53" s="38"/>
      <c r="NUI53" s="38"/>
      <c r="NUJ53" s="38"/>
      <c r="NUK53" s="38"/>
      <c r="NUL53" s="38"/>
      <c r="NUM53" s="38"/>
      <c r="NUN53" s="38"/>
      <c r="NUO53" s="38"/>
      <c r="NUP53" s="38"/>
      <c r="NUQ53" s="38"/>
      <c r="NUR53" s="38"/>
      <c r="NUS53" s="38"/>
      <c r="NUT53" s="38"/>
      <c r="NUU53" s="38"/>
      <c r="NUV53" s="38"/>
      <c r="NUW53" s="38"/>
      <c r="NUX53" s="38"/>
      <c r="NUY53" s="38"/>
      <c r="NUZ53" s="38"/>
      <c r="NVA53" s="38"/>
      <c r="NVB53" s="38"/>
      <c r="NVC53" s="38"/>
      <c r="NVD53" s="38"/>
      <c r="NVE53" s="38"/>
      <c r="NVF53" s="38"/>
      <c r="NVG53" s="38"/>
      <c r="NVH53" s="38"/>
      <c r="NVI53" s="38"/>
      <c r="NVJ53" s="38"/>
      <c r="NVK53" s="38"/>
      <c r="NVL53" s="38"/>
      <c r="NVM53" s="38"/>
      <c r="NVN53" s="38"/>
      <c r="NVO53" s="38"/>
      <c r="NVP53" s="38"/>
      <c r="NVQ53" s="38"/>
      <c r="NVR53" s="38"/>
      <c r="NVS53" s="38"/>
      <c r="NVT53" s="38"/>
      <c r="NVU53" s="38"/>
      <c r="NVV53" s="38"/>
      <c r="NVW53" s="38"/>
      <c r="NVX53" s="38"/>
      <c r="NVY53" s="38"/>
      <c r="NVZ53" s="38"/>
      <c r="NWA53" s="38"/>
      <c r="NWB53" s="38"/>
      <c r="NWC53" s="38"/>
      <c r="NWD53" s="38"/>
      <c r="NWE53" s="38"/>
      <c r="NWF53" s="38"/>
      <c r="NWG53" s="38"/>
      <c r="NWH53" s="38"/>
      <c r="NWI53" s="38"/>
      <c r="NWJ53" s="38"/>
      <c r="NWK53" s="38"/>
      <c r="NWL53" s="38"/>
      <c r="NWM53" s="38"/>
      <c r="NWN53" s="38"/>
      <c r="NWO53" s="38"/>
      <c r="NWP53" s="38"/>
      <c r="NWQ53" s="38"/>
      <c r="NWR53" s="38"/>
      <c r="NWS53" s="38"/>
      <c r="NWT53" s="38"/>
      <c r="NWU53" s="38"/>
      <c r="NWV53" s="38"/>
      <c r="NWW53" s="38"/>
      <c r="NWX53" s="38"/>
      <c r="NWY53" s="38"/>
      <c r="NWZ53" s="38"/>
      <c r="NXA53" s="38"/>
      <c r="NXB53" s="38"/>
      <c r="NXC53" s="38"/>
      <c r="NXD53" s="38"/>
      <c r="NXE53" s="38"/>
      <c r="NXF53" s="38"/>
      <c r="NXG53" s="38"/>
      <c r="NXH53" s="38"/>
      <c r="NXI53" s="38"/>
      <c r="NXJ53" s="38"/>
      <c r="NXK53" s="38"/>
      <c r="NXL53" s="38"/>
      <c r="NXM53" s="38"/>
      <c r="NXN53" s="38"/>
      <c r="NXO53" s="38"/>
      <c r="NXP53" s="38"/>
      <c r="NXQ53" s="38"/>
      <c r="NXR53" s="38"/>
      <c r="NXS53" s="38"/>
      <c r="NXT53" s="38"/>
      <c r="NXU53" s="38"/>
      <c r="NXV53" s="38"/>
      <c r="NXW53" s="38"/>
      <c r="NXX53" s="38"/>
      <c r="NXY53" s="38"/>
      <c r="NXZ53" s="38"/>
      <c r="NYA53" s="38"/>
      <c r="NYB53" s="38"/>
      <c r="NYC53" s="38"/>
      <c r="NYD53" s="38"/>
      <c r="NYE53" s="38"/>
      <c r="NYF53" s="38"/>
      <c r="NYG53" s="38"/>
      <c r="NYH53" s="38"/>
      <c r="NYI53" s="38"/>
      <c r="NYJ53" s="38"/>
      <c r="NYK53" s="38"/>
      <c r="NYL53" s="38"/>
      <c r="NYM53" s="38"/>
      <c r="NYN53" s="38"/>
      <c r="NYO53" s="38"/>
      <c r="NYP53" s="38"/>
      <c r="NYQ53" s="38"/>
      <c r="NYR53" s="38"/>
      <c r="NYS53" s="38"/>
      <c r="NYT53" s="38"/>
      <c r="NYU53" s="38"/>
      <c r="NYV53" s="38"/>
      <c r="NYW53" s="38"/>
      <c r="NYX53" s="38"/>
      <c r="NYY53" s="38"/>
      <c r="NYZ53" s="38"/>
      <c r="NZA53" s="38"/>
      <c r="NZB53" s="38"/>
      <c r="NZC53" s="38"/>
      <c r="NZD53" s="38"/>
      <c r="NZE53" s="38"/>
      <c r="NZF53" s="38"/>
      <c r="NZG53" s="38"/>
      <c r="NZH53" s="38"/>
      <c r="NZI53" s="38"/>
      <c r="NZJ53" s="38"/>
      <c r="NZK53" s="38"/>
      <c r="NZL53" s="38"/>
      <c r="NZM53" s="38"/>
      <c r="NZN53" s="38"/>
      <c r="NZO53" s="38"/>
      <c r="NZP53" s="38"/>
      <c r="NZQ53" s="38"/>
      <c r="NZR53" s="38"/>
      <c r="NZS53" s="38"/>
      <c r="NZT53" s="38"/>
      <c r="NZU53" s="38"/>
      <c r="NZV53" s="38"/>
      <c r="NZW53" s="38"/>
      <c r="NZX53" s="38"/>
      <c r="NZY53" s="38"/>
      <c r="NZZ53" s="38"/>
      <c r="OAA53" s="38"/>
      <c r="OAB53" s="38"/>
      <c r="OAC53" s="38"/>
      <c r="OAD53" s="38"/>
      <c r="OAE53" s="38"/>
      <c r="OAF53" s="38"/>
      <c r="OAG53" s="38"/>
      <c r="OAH53" s="38"/>
      <c r="OAI53" s="38"/>
      <c r="OAJ53" s="38"/>
      <c r="OAK53" s="38"/>
      <c r="OAL53" s="38"/>
      <c r="OAM53" s="38"/>
      <c r="OAN53" s="38"/>
      <c r="OAO53" s="38"/>
      <c r="OAP53" s="38"/>
      <c r="OAQ53" s="38"/>
      <c r="OAR53" s="38"/>
      <c r="OAS53" s="38"/>
      <c r="OAT53" s="38"/>
      <c r="OAU53" s="38"/>
      <c r="OAV53" s="38"/>
      <c r="OAW53" s="38"/>
      <c r="OAX53" s="38"/>
      <c r="OAY53" s="38"/>
      <c r="OAZ53" s="38"/>
      <c r="OBA53" s="38"/>
      <c r="OBB53" s="38"/>
      <c r="OBC53" s="38"/>
      <c r="OBD53" s="38"/>
      <c r="OBE53" s="38"/>
      <c r="OBF53" s="38"/>
      <c r="OBG53" s="38"/>
      <c r="OBH53" s="38"/>
      <c r="OBI53" s="38"/>
      <c r="OBJ53" s="38"/>
      <c r="OBK53" s="38"/>
      <c r="OBL53" s="38"/>
      <c r="OBM53" s="38"/>
      <c r="OBN53" s="38"/>
      <c r="OBO53" s="38"/>
      <c r="OBP53" s="38"/>
      <c r="OBQ53" s="38"/>
      <c r="OBR53" s="38"/>
      <c r="OBS53" s="38"/>
      <c r="OBT53" s="38"/>
      <c r="OBU53" s="38"/>
      <c r="OBV53" s="38"/>
      <c r="OBW53" s="38"/>
      <c r="OBX53" s="38"/>
      <c r="OBY53" s="38"/>
      <c r="OBZ53" s="38"/>
      <c r="OCA53" s="38"/>
      <c r="OCB53" s="38"/>
      <c r="OCC53" s="38"/>
      <c r="OCD53" s="38"/>
      <c r="OCE53" s="38"/>
      <c r="OCF53" s="38"/>
      <c r="OCG53" s="38"/>
      <c r="OCH53" s="38"/>
      <c r="OCI53" s="38"/>
      <c r="OCJ53" s="38"/>
      <c r="OCK53" s="38"/>
      <c r="OCL53" s="38"/>
      <c r="OCM53" s="38"/>
      <c r="OCN53" s="38"/>
      <c r="OCO53" s="38"/>
      <c r="OCP53" s="38"/>
      <c r="OCQ53" s="38"/>
      <c r="OCR53" s="38"/>
      <c r="OCS53" s="38"/>
      <c r="OCT53" s="38"/>
      <c r="OCU53" s="38"/>
      <c r="OCV53" s="38"/>
      <c r="OCW53" s="38"/>
      <c r="OCX53" s="38"/>
      <c r="OCY53" s="38"/>
      <c r="OCZ53" s="38"/>
      <c r="ODA53" s="38"/>
      <c r="ODB53" s="38"/>
      <c r="ODC53" s="38"/>
      <c r="ODD53" s="38"/>
      <c r="ODE53" s="38"/>
      <c r="ODF53" s="38"/>
      <c r="ODG53" s="38"/>
      <c r="ODH53" s="38"/>
      <c r="ODI53" s="38"/>
      <c r="ODJ53" s="38"/>
      <c r="ODK53" s="38"/>
      <c r="ODL53" s="38"/>
      <c r="ODM53" s="38"/>
      <c r="ODN53" s="38"/>
      <c r="ODO53" s="38"/>
      <c r="ODP53" s="38"/>
      <c r="ODQ53" s="38"/>
      <c r="ODR53" s="38"/>
      <c r="ODS53" s="38"/>
      <c r="ODT53" s="38"/>
      <c r="ODU53" s="38"/>
      <c r="ODV53" s="38"/>
      <c r="ODW53" s="38"/>
      <c r="ODX53" s="38"/>
      <c r="ODY53" s="38"/>
      <c r="ODZ53" s="38"/>
      <c r="OEA53" s="38"/>
      <c r="OEB53" s="38"/>
      <c r="OEC53" s="38"/>
      <c r="OED53" s="38"/>
      <c r="OEE53" s="38"/>
      <c r="OEF53" s="38"/>
      <c r="OEG53" s="38"/>
      <c r="OEH53" s="38"/>
      <c r="OEI53" s="38"/>
      <c r="OEJ53" s="38"/>
      <c r="OEK53" s="38"/>
      <c r="OEL53" s="38"/>
      <c r="OEM53" s="38"/>
      <c r="OEN53" s="38"/>
      <c r="OEO53" s="38"/>
      <c r="OEP53" s="38"/>
      <c r="OEQ53" s="38"/>
      <c r="OER53" s="38"/>
      <c r="OES53" s="38"/>
      <c r="OET53" s="38"/>
      <c r="OEU53" s="38"/>
      <c r="OEV53" s="38"/>
      <c r="OEW53" s="38"/>
      <c r="OEX53" s="38"/>
      <c r="OEY53" s="38"/>
      <c r="OEZ53" s="38"/>
      <c r="OFA53" s="38"/>
      <c r="OFB53" s="38"/>
      <c r="OFC53" s="38"/>
      <c r="OFD53" s="38"/>
      <c r="OFE53" s="38"/>
      <c r="OFF53" s="38"/>
      <c r="OFG53" s="38"/>
      <c r="OFH53" s="38"/>
      <c r="OFI53" s="38"/>
      <c r="OFJ53" s="38"/>
      <c r="OFK53" s="38"/>
      <c r="OFL53" s="38"/>
      <c r="OFM53" s="38"/>
      <c r="OFN53" s="38"/>
      <c r="OFO53" s="38"/>
      <c r="OFP53" s="38"/>
      <c r="OFQ53" s="38"/>
      <c r="OFR53" s="38"/>
      <c r="OFS53" s="38"/>
      <c r="OFT53" s="38"/>
      <c r="OFU53" s="38"/>
      <c r="OFV53" s="38"/>
      <c r="OFW53" s="38"/>
      <c r="OFX53" s="38"/>
      <c r="OFY53" s="38"/>
      <c r="OFZ53" s="38"/>
      <c r="OGA53" s="38"/>
      <c r="OGB53" s="38"/>
      <c r="OGC53" s="38"/>
      <c r="OGD53" s="38"/>
      <c r="OGE53" s="38"/>
      <c r="OGF53" s="38"/>
      <c r="OGG53" s="38"/>
      <c r="OGH53" s="38"/>
      <c r="OGI53" s="38"/>
      <c r="OGJ53" s="38"/>
      <c r="OGK53" s="38"/>
      <c r="OGL53" s="38"/>
      <c r="OGM53" s="38"/>
      <c r="OGN53" s="38"/>
      <c r="OGO53" s="38"/>
      <c r="OGP53" s="38"/>
      <c r="OGQ53" s="38"/>
      <c r="OGR53" s="38"/>
      <c r="OGS53" s="38"/>
      <c r="OGT53" s="38"/>
      <c r="OGU53" s="38"/>
      <c r="OGV53" s="38"/>
      <c r="OGW53" s="38"/>
      <c r="OGX53" s="38"/>
      <c r="OGY53" s="38"/>
      <c r="OGZ53" s="38"/>
      <c r="OHA53" s="38"/>
      <c r="OHB53" s="38"/>
      <c r="OHC53" s="38"/>
      <c r="OHD53" s="38"/>
      <c r="OHE53" s="38"/>
      <c r="OHF53" s="38"/>
      <c r="OHG53" s="38"/>
      <c r="OHH53" s="38"/>
      <c r="OHI53" s="38"/>
      <c r="OHJ53" s="38"/>
      <c r="OHK53" s="38"/>
      <c r="OHL53" s="38"/>
      <c r="OHM53" s="38"/>
      <c r="OHN53" s="38"/>
      <c r="OHO53" s="38"/>
      <c r="OHP53" s="38"/>
      <c r="OHQ53" s="38"/>
      <c r="OHR53" s="38"/>
      <c r="OHS53" s="38"/>
      <c r="OHT53" s="38"/>
      <c r="OHU53" s="38"/>
      <c r="OHV53" s="38"/>
      <c r="OHW53" s="38"/>
      <c r="OHX53" s="38"/>
      <c r="OHY53" s="38"/>
      <c r="OHZ53" s="38"/>
      <c r="OIA53" s="38"/>
      <c r="OIB53" s="38"/>
      <c r="OIC53" s="38"/>
      <c r="OID53" s="38"/>
      <c r="OIE53" s="38"/>
      <c r="OIF53" s="38"/>
      <c r="OIG53" s="38"/>
      <c r="OIH53" s="38"/>
      <c r="OII53" s="38"/>
      <c r="OIJ53" s="38"/>
      <c r="OIK53" s="38"/>
      <c r="OIL53" s="38"/>
      <c r="OIM53" s="38"/>
      <c r="OIN53" s="38"/>
      <c r="OIO53" s="38"/>
      <c r="OIP53" s="38"/>
      <c r="OIQ53" s="38"/>
      <c r="OIR53" s="38"/>
      <c r="OIS53" s="38"/>
      <c r="OIT53" s="38"/>
      <c r="OIU53" s="38"/>
      <c r="OIV53" s="38"/>
      <c r="OIW53" s="38"/>
      <c r="OIX53" s="38"/>
      <c r="OIY53" s="38"/>
      <c r="OIZ53" s="38"/>
      <c r="OJA53" s="38"/>
      <c r="OJB53" s="38"/>
      <c r="OJC53" s="38"/>
      <c r="OJD53" s="38"/>
      <c r="OJE53" s="38"/>
      <c r="OJF53" s="38"/>
      <c r="OJG53" s="38"/>
      <c r="OJH53" s="38"/>
      <c r="OJI53" s="38"/>
      <c r="OJJ53" s="38"/>
      <c r="OJK53" s="38"/>
      <c r="OJL53" s="38"/>
      <c r="OJM53" s="38"/>
      <c r="OJN53" s="38"/>
      <c r="OJO53" s="38"/>
      <c r="OJP53" s="38"/>
      <c r="OJQ53" s="38"/>
      <c r="OJR53" s="38"/>
      <c r="OJS53" s="38"/>
      <c r="OJT53" s="38"/>
      <c r="OJU53" s="38"/>
      <c r="OJV53" s="38"/>
      <c r="OJW53" s="38"/>
      <c r="OJX53" s="38"/>
      <c r="OJY53" s="38"/>
      <c r="OJZ53" s="38"/>
      <c r="OKA53" s="38"/>
      <c r="OKB53" s="38"/>
      <c r="OKC53" s="38"/>
      <c r="OKD53" s="38"/>
      <c r="OKE53" s="38"/>
      <c r="OKF53" s="38"/>
      <c r="OKG53" s="38"/>
      <c r="OKH53" s="38"/>
      <c r="OKI53" s="38"/>
      <c r="OKJ53" s="38"/>
      <c r="OKK53" s="38"/>
      <c r="OKL53" s="38"/>
      <c r="OKM53" s="38"/>
      <c r="OKN53" s="38"/>
      <c r="OKO53" s="38"/>
      <c r="OKP53" s="38"/>
      <c r="OKQ53" s="38"/>
      <c r="OKR53" s="38"/>
      <c r="OKS53" s="38"/>
      <c r="OKT53" s="38"/>
      <c r="OKU53" s="38"/>
      <c r="OKV53" s="38"/>
      <c r="OKW53" s="38"/>
      <c r="OKX53" s="38"/>
      <c r="OKY53" s="38"/>
      <c r="OKZ53" s="38"/>
      <c r="OLA53" s="38"/>
      <c r="OLB53" s="38"/>
      <c r="OLC53" s="38"/>
      <c r="OLD53" s="38"/>
      <c r="OLE53" s="38"/>
      <c r="OLF53" s="38"/>
      <c r="OLG53" s="38"/>
      <c r="OLH53" s="38"/>
      <c r="OLI53" s="38"/>
      <c r="OLJ53" s="38"/>
      <c r="OLK53" s="38"/>
      <c r="OLL53" s="38"/>
      <c r="OLM53" s="38"/>
      <c r="OLN53" s="38"/>
      <c r="OLO53" s="38"/>
      <c r="OLP53" s="38"/>
      <c r="OLQ53" s="38"/>
      <c r="OLR53" s="38"/>
      <c r="OLS53" s="38"/>
      <c r="OLT53" s="38"/>
      <c r="OLU53" s="38"/>
      <c r="OLV53" s="38"/>
      <c r="OLW53" s="38"/>
      <c r="OLX53" s="38"/>
      <c r="OLY53" s="38"/>
      <c r="OLZ53" s="38"/>
      <c r="OMA53" s="38"/>
      <c r="OMB53" s="38"/>
      <c r="OMC53" s="38"/>
      <c r="OMD53" s="38"/>
      <c r="OME53" s="38"/>
      <c r="OMF53" s="38"/>
      <c r="OMG53" s="38"/>
      <c r="OMH53" s="38"/>
      <c r="OMI53" s="38"/>
      <c r="OMJ53" s="38"/>
      <c r="OMK53" s="38"/>
      <c r="OML53" s="38"/>
      <c r="OMM53" s="38"/>
      <c r="OMN53" s="38"/>
      <c r="OMO53" s="38"/>
      <c r="OMP53" s="38"/>
      <c r="OMQ53" s="38"/>
      <c r="OMR53" s="38"/>
      <c r="OMS53" s="38"/>
      <c r="OMT53" s="38"/>
      <c r="OMU53" s="38"/>
      <c r="OMV53" s="38"/>
      <c r="OMW53" s="38"/>
      <c r="OMX53" s="38"/>
      <c r="OMY53" s="38"/>
      <c r="OMZ53" s="38"/>
      <c r="ONA53" s="38"/>
      <c r="ONB53" s="38"/>
      <c r="ONC53" s="38"/>
      <c r="OND53" s="38"/>
      <c r="ONE53" s="38"/>
      <c r="ONF53" s="38"/>
      <c r="ONG53" s="38"/>
      <c r="ONH53" s="38"/>
      <c r="ONI53" s="38"/>
      <c r="ONJ53" s="38"/>
      <c r="ONK53" s="38"/>
      <c r="ONL53" s="38"/>
      <c r="ONM53" s="38"/>
      <c r="ONN53" s="38"/>
      <c r="ONO53" s="38"/>
      <c r="ONP53" s="38"/>
      <c r="ONQ53" s="38"/>
      <c r="ONR53" s="38"/>
      <c r="ONS53" s="38"/>
      <c r="ONT53" s="38"/>
      <c r="ONU53" s="38"/>
      <c r="ONV53" s="38"/>
      <c r="ONW53" s="38"/>
      <c r="ONX53" s="38"/>
      <c r="ONY53" s="38"/>
      <c r="ONZ53" s="38"/>
      <c r="OOA53" s="38"/>
      <c r="OOB53" s="38"/>
      <c r="OOC53" s="38"/>
      <c r="OOD53" s="38"/>
      <c r="OOE53" s="38"/>
      <c r="OOF53" s="38"/>
      <c r="OOG53" s="38"/>
      <c r="OOH53" s="38"/>
      <c r="OOI53" s="38"/>
      <c r="OOJ53" s="38"/>
      <c r="OOK53" s="38"/>
      <c r="OOL53" s="38"/>
      <c r="OOM53" s="38"/>
      <c r="OON53" s="38"/>
      <c r="OOO53" s="38"/>
      <c r="OOP53" s="38"/>
      <c r="OOQ53" s="38"/>
      <c r="OOR53" s="38"/>
      <c r="OOS53" s="38"/>
      <c r="OOT53" s="38"/>
      <c r="OOU53" s="38"/>
      <c r="OOV53" s="38"/>
      <c r="OOW53" s="38"/>
      <c r="OOX53" s="38"/>
      <c r="OOY53" s="38"/>
      <c r="OOZ53" s="38"/>
      <c r="OPA53" s="38"/>
      <c r="OPB53" s="38"/>
      <c r="OPC53" s="38"/>
      <c r="OPD53" s="38"/>
      <c r="OPE53" s="38"/>
      <c r="OPF53" s="38"/>
      <c r="OPG53" s="38"/>
      <c r="OPH53" s="38"/>
      <c r="OPI53" s="38"/>
      <c r="OPJ53" s="38"/>
      <c r="OPK53" s="38"/>
      <c r="OPL53" s="38"/>
      <c r="OPM53" s="38"/>
      <c r="OPN53" s="38"/>
      <c r="OPO53" s="38"/>
      <c r="OPP53" s="38"/>
      <c r="OPQ53" s="38"/>
      <c r="OPR53" s="38"/>
      <c r="OPS53" s="38"/>
      <c r="OPT53" s="38"/>
      <c r="OPU53" s="38"/>
      <c r="OPV53" s="38"/>
      <c r="OPW53" s="38"/>
      <c r="OPX53" s="38"/>
      <c r="OPY53" s="38"/>
      <c r="OPZ53" s="38"/>
      <c r="OQA53" s="38"/>
      <c r="OQB53" s="38"/>
      <c r="OQC53" s="38"/>
      <c r="OQD53" s="38"/>
      <c r="OQE53" s="38"/>
      <c r="OQF53" s="38"/>
      <c r="OQG53" s="38"/>
      <c r="OQH53" s="38"/>
      <c r="OQI53" s="38"/>
      <c r="OQJ53" s="38"/>
      <c r="OQK53" s="38"/>
      <c r="OQL53" s="38"/>
      <c r="OQM53" s="38"/>
      <c r="OQN53" s="38"/>
      <c r="OQO53" s="38"/>
      <c r="OQP53" s="38"/>
      <c r="OQQ53" s="38"/>
      <c r="OQR53" s="38"/>
      <c r="OQS53" s="38"/>
      <c r="OQT53" s="38"/>
      <c r="OQU53" s="38"/>
      <c r="OQV53" s="38"/>
      <c r="OQW53" s="38"/>
      <c r="OQX53" s="38"/>
      <c r="OQY53" s="38"/>
      <c r="OQZ53" s="38"/>
      <c r="ORA53" s="38"/>
      <c r="ORB53" s="38"/>
      <c r="ORC53" s="38"/>
      <c r="ORD53" s="38"/>
      <c r="ORE53" s="38"/>
      <c r="ORF53" s="38"/>
      <c r="ORG53" s="38"/>
      <c r="ORH53" s="38"/>
      <c r="ORI53" s="38"/>
      <c r="ORJ53" s="38"/>
      <c r="ORK53" s="38"/>
      <c r="ORL53" s="38"/>
      <c r="ORM53" s="38"/>
      <c r="ORN53" s="38"/>
      <c r="ORO53" s="38"/>
      <c r="ORP53" s="38"/>
      <c r="ORQ53" s="38"/>
      <c r="ORR53" s="38"/>
      <c r="ORS53" s="38"/>
      <c r="ORT53" s="38"/>
      <c r="ORU53" s="38"/>
      <c r="ORV53" s="38"/>
      <c r="ORW53" s="38"/>
      <c r="ORX53" s="38"/>
      <c r="ORY53" s="38"/>
      <c r="ORZ53" s="38"/>
      <c r="OSA53" s="38"/>
      <c r="OSB53" s="38"/>
      <c r="OSC53" s="38"/>
      <c r="OSD53" s="38"/>
      <c r="OSE53" s="38"/>
      <c r="OSF53" s="38"/>
      <c r="OSG53" s="38"/>
      <c r="OSH53" s="38"/>
      <c r="OSI53" s="38"/>
      <c r="OSJ53" s="38"/>
      <c r="OSK53" s="38"/>
      <c r="OSL53" s="38"/>
      <c r="OSM53" s="38"/>
      <c r="OSN53" s="38"/>
      <c r="OSO53" s="38"/>
      <c r="OSP53" s="38"/>
      <c r="OSQ53" s="38"/>
      <c r="OSR53" s="38"/>
      <c r="OSS53" s="38"/>
      <c r="OST53" s="38"/>
      <c r="OSU53" s="38"/>
      <c r="OSV53" s="38"/>
      <c r="OSW53" s="38"/>
      <c r="OSX53" s="38"/>
      <c r="OSY53" s="38"/>
      <c r="OSZ53" s="38"/>
      <c r="OTA53" s="38"/>
      <c r="OTB53" s="38"/>
      <c r="OTC53" s="38"/>
      <c r="OTD53" s="38"/>
      <c r="OTE53" s="38"/>
      <c r="OTF53" s="38"/>
      <c r="OTG53" s="38"/>
      <c r="OTH53" s="38"/>
      <c r="OTI53" s="38"/>
      <c r="OTJ53" s="38"/>
      <c r="OTK53" s="38"/>
      <c r="OTL53" s="38"/>
      <c r="OTM53" s="38"/>
      <c r="OTN53" s="38"/>
      <c r="OTO53" s="38"/>
      <c r="OTP53" s="38"/>
      <c r="OTQ53" s="38"/>
      <c r="OTR53" s="38"/>
      <c r="OTS53" s="38"/>
      <c r="OTT53" s="38"/>
      <c r="OTU53" s="38"/>
      <c r="OTV53" s="38"/>
      <c r="OTW53" s="38"/>
      <c r="OTX53" s="38"/>
      <c r="OTY53" s="38"/>
      <c r="OTZ53" s="38"/>
      <c r="OUA53" s="38"/>
      <c r="OUB53" s="38"/>
      <c r="OUC53" s="38"/>
      <c r="OUD53" s="38"/>
      <c r="OUE53" s="38"/>
      <c r="OUF53" s="38"/>
      <c r="OUG53" s="38"/>
      <c r="OUH53" s="38"/>
      <c r="OUI53" s="38"/>
      <c r="OUJ53" s="38"/>
      <c r="OUK53" s="38"/>
      <c r="OUL53" s="38"/>
      <c r="OUM53" s="38"/>
      <c r="OUN53" s="38"/>
      <c r="OUO53" s="38"/>
      <c r="OUP53" s="38"/>
      <c r="OUQ53" s="38"/>
      <c r="OUR53" s="38"/>
      <c r="OUS53" s="38"/>
      <c r="OUT53" s="38"/>
      <c r="OUU53" s="38"/>
      <c r="OUV53" s="38"/>
      <c r="OUW53" s="38"/>
      <c r="OUX53" s="38"/>
      <c r="OUY53" s="38"/>
      <c r="OUZ53" s="38"/>
      <c r="OVA53" s="38"/>
      <c r="OVB53" s="38"/>
      <c r="OVC53" s="38"/>
      <c r="OVD53" s="38"/>
      <c r="OVE53" s="38"/>
      <c r="OVF53" s="38"/>
      <c r="OVG53" s="38"/>
      <c r="OVH53" s="38"/>
      <c r="OVI53" s="38"/>
      <c r="OVJ53" s="38"/>
      <c r="OVK53" s="38"/>
      <c r="OVL53" s="38"/>
      <c r="OVM53" s="38"/>
      <c r="OVN53" s="38"/>
      <c r="OVO53" s="38"/>
      <c r="OVP53" s="38"/>
      <c r="OVQ53" s="38"/>
      <c r="OVR53" s="38"/>
      <c r="OVS53" s="38"/>
      <c r="OVT53" s="38"/>
      <c r="OVU53" s="38"/>
      <c r="OVV53" s="38"/>
      <c r="OVW53" s="38"/>
      <c r="OVX53" s="38"/>
      <c r="OVY53" s="38"/>
      <c r="OVZ53" s="38"/>
      <c r="OWA53" s="38"/>
      <c r="OWB53" s="38"/>
      <c r="OWC53" s="38"/>
      <c r="OWD53" s="38"/>
      <c r="OWE53" s="38"/>
      <c r="OWF53" s="38"/>
      <c r="OWG53" s="38"/>
      <c r="OWH53" s="38"/>
      <c r="OWI53" s="38"/>
      <c r="OWJ53" s="38"/>
      <c r="OWK53" s="38"/>
      <c r="OWL53" s="38"/>
      <c r="OWM53" s="38"/>
      <c r="OWN53" s="38"/>
      <c r="OWO53" s="38"/>
      <c r="OWP53" s="38"/>
      <c r="OWQ53" s="38"/>
      <c r="OWR53" s="38"/>
      <c r="OWS53" s="38"/>
      <c r="OWT53" s="38"/>
      <c r="OWU53" s="38"/>
      <c r="OWV53" s="38"/>
      <c r="OWW53" s="38"/>
      <c r="OWX53" s="38"/>
      <c r="OWY53" s="38"/>
      <c r="OWZ53" s="38"/>
      <c r="OXA53" s="38"/>
      <c r="OXB53" s="38"/>
      <c r="OXC53" s="38"/>
      <c r="OXD53" s="38"/>
      <c r="OXE53" s="38"/>
      <c r="OXF53" s="38"/>
      <c r="OXG53" s="38"/>
      <c r="OXH53" s="38"/>
      <c r="OXI53" s="38"/>
      <c r="OXJ53" s="38"/>
      <c r="OXK53" s="38"/>
      <c r="OXL53" s="38"/>
      <c r="OXM53" s="38"/>
      <c r="OXN53" s="38"/>
      <c r="OXO53" s="38"/>
      <c r="OXP53" s="38"/>
      <c r="OXQ53" s="38"/>
      <c r="OXR53" s="38"/>
      <c r="OXS53" s="38"/>
      <c r="OXT53" s="38"/>
      <c r="OXU53" s="38"/>
      <c r="OXV53" s="38"/>
      <c r="OXW53" s="38"/>
      <c r="OXX53" s="38"/>
      <c r="OXY53" s="38"/>
      <c r="OXZ53" s="38"/>
      <c r="OYA53" s="38"/>
      <c r="OYB53" s="38"/>
      <c r="OYC53" s="38"/>
      <c r="OYD53" s="38"/>
      <c r="OYE53" s="38"/>
      <c r="OYF53" s="38"/>
      <c r="OYG53" s="38"/>
      <c r="OYH53" s="38"/>
      <c r="OYI53" s="38"/>
      <c r="OYJ53" s="38"/>
      <c r="OYK53" s="38"/>
      <c r="OYL53" s="38"/>
      <c r="OYM53" s="38"/>
      <c r="OYN53" s="38"/>
      <c r="OYO53" s="38"/>
      <c r="OYP53" s="38"/>
      <c r="OYQ53" s="38"/>
      <c r="OYR53" s="38"/>
      <c r="OYS53" s="38"/>
      <c r="OYT53" s="38"/>
      <c r="OYU53" s="38"/>
      <c r="OYV53" s="38"/>
      <c r="OYW53" s="38"/>
      <c r="OYX53" s="38"/>
      <c r="OYY53" s="38"/>
      <c r="OYZ53" s="38"/>
      <c r="OZA53" s="38"/>
      <c r="OZB53" s="38"/>
      <c r="OZC53" s="38"/>
      <c r="OZD53" s="38"/>
      <c r="OZE53" s="38"/>
      <c r="OZF53" s="38"/>
      <c r="OZG53" s="38"/>
      <c r="OZH53" s="38"/>
      <c r="OZI53" s="38"/>
      <c r="OZJ53" s="38"/>
      <c r="OZK53" s="38"/>
      <c r="OZL53" s="38"/>
      <c r="OZM53" s="38"/>
      <c r="OZN53" s="38"/>
      <c r="OZO53" s="38"/>
      <c r="OZP53" s="38"/>
      <c r="OZQ53" s="38"/>
      <c r="OZR53" s="38"/>
      <c r="OZS53" s="38"/>
      <c r="OZT53" s="38"/>
      <c r="OZU53" s="38"/>
      <c r="OZV53" s="38"/>
      <c r="OZW53" s="38"/>
      <c r="OZX53" s="38"/>
      <c r="OZY53" s="38"/>
      <c r="OZZ53" s="38"/>
      <c r="PAA53" s="38"/>
      <c r="PAB53" s="38"/>
      <c r="PAC53" s="38"/>
      <c r="PAD53" s="38"/>
      <c r="PAE53" s="38"/>
      <c r="PAF53" s="38"/>
      <c r="PAG53" s="38"/>
      <c r="PAH53" s="38"/>
      <c r="PAI53" s="38"/>
      <c r="PAJ53" s="38"/>
      <c r="PAK53" s="38"/>
      <c r="PAL53" s="38"/>
      <c r="PAM53" s="38"/>
      <c r="PAN53" s="38"/>
      <c r="PAO53" s="38"/>
      <c r="PAP53" s="38"/>
      <c r="PAQ53" s="38"/>
      <c r="PAR53" s="38"/>
      <c r="PAS53" s="38"/>
      <c r="PAT53" s="38"/>
      <c r="PAU53" s="38"/>
      <c r="PAV53" s="38"/>
      <c r="PAW53" s="38"/>
      <c r="PAX53" s="38"/>
      <c r="PAY53" s="38"/>
      <c r="PAZ53" s="38"/>
      <c r="PBA53" s="38"/>
      <c r="PBB53" s="38"/>
      <c r="PBC53" s="38"/>
      <c r="PBD53" s="38"/>
      <c r="PBE53" s="38"/>
      <c r="PBF53" s="38"/>
      <c r="PBG53" s="38"/>
      <c r="PBH53" s="38"/>
      <c r="PBI53" s="38"/>
      <c r="PBJ53" s="38"/>
      <c r="PBK53" s="38"/>
      <c r="PBL53" s="38"/>
      <c r="PBM53" s="38"/>
      <c r="PBN53" s="38"/>
      <c r="PBO53" s="38"/>
      <c r="PBP53" s="38"/>
      <c r="PBQ53" s="38"/>
      <c r="PBR53" s="38"/>
      <c r="PBS53" s="38"/>
      <c r="PBT53" s="38"/>
      <c r="PBU53" s="38"/>
      <c r="PBV53" s="38"/>
      <c r="PBW53" s="38"/>
      <c r="PBX53" s="38"/>
      <c r="PBY53" s="38"/>
      <c r="PBZ53" s="38"/>
      <c r="PCA53" s="38"/>
      <c r="PCB53" s="38"/>
      <c r="PCC53" s="38"/>
      <c r="PCD53" s="38"/>
      <c r="PCE53" s="38"/>
      <c r="PCF53" s="38"/>
      <c r="PCG53" s="38"/>
      <c r="PCH53" s="38"/>
      <c r="PCI53" s="38"/>
      <c r="PCJ53" s="38"/>
      <c r="PCK53" s="38"/>
      <c r="PCL53" s="38"/>
      <c r="PCM53" s="38"/>
      <c r="PCN53" s="38"/>
      <c r="PCO53" s="38"/>
      <c r="PCP53" s="38"/>
      <c r="PCQ53" s="38"/>
      <c r="PCR53" s="38"/>
      <c r="PCS53" s="38"/>
      <c r="PCT53" s="38"/>
      <c r="PCU53" s="38"/>
      <c r="PCV53" s="38"/>
      <c r="PCW53" s="38"/>
      <c r="PCX53" s="38"/>
      <c r="PCY53" s="38"/>
      <c r="PCZ53" s="38"/>
      <c r="PDA53" s="38"/>
      <c r="PDB53" s="38"/>
      <c r="PDC53" s="38"/>
      <c r="PDD53" s="38"/>
      <c r="PDE53" s="38"/>
      <c r="PDF53" s="38"/>
      <c r="PDG53" s="38"/>
      <c r="PDH53" s="38"/>
      <c r="PDI53" s="38"/>
      <c r="PDJ53" s="38"/>
      <c r="PDK53" s="38"/>
      <c r="PDL53" s="38"/>
      <c r="PDM53" s="38"/>
      <c r="PDN53" s="38"/>
      <c r="PDO53" s="38"/>
      <c r="PDP53" s="38"/>
      <c r="PDQ53" s="38"/>
      <c r="PDR53" s="38"/>
      <c r="PDS53" s="38"/>
      <c r="PDT53" s="38"/>
      <c r="PDU53" s="38"/>
      <c r="PDV53" s="38"/>
      <c r="PDW53" s="38"/>
      <c r="PDX53" s="38"/>
      <c r="PDY53" s="38"/>
      <c r="PDZ53" s="38"/>
      <c r="PEA53" s="38"/>
      <c r="PEB53" s="38"/>
      <c r="PEC53" s="38"/>
      <c r="PED53" s="38"/>
      <c r="PEE53" s="38"/>
      <c r="PEF53" s="38"/>
      <c r="PEG53" s="38"/>
      <c r="PEH53" s="38"/>
      <c r="PEI53" s="38"/>
      <c r="PEJ53" s="38"/>
      <c r="PEK53" s="38"/>
      <c r="PEL53" s="38"/>
      <c r="PEM53" s="38"/>
      <c r="PEN53" s="38"/>
      <c r="PEO53" s="38"/>
      <c r="PEP53" s="38"/>
      <c r="PEQ53" s="38"/>
      <c r="PER53" s="38"/>
      <c r="PES53" s="38"/>
      <c r="PET53" s="38"/>
      <c r="PEU53" s="38"/>
      <c r="PEV53" s="38"/>
      <c r="PEW53" s="38"/>
      <c r="PEX53" s="38"/>
      <c r="PEY53" s="38"/>
      <c r="PEZ53" s="38"/>
      <c r="PFA53" s="38"/>
      <c r="PFB53" s="38"/>
      <c r="PFC53" s="38"/>
      <c r="PFD53" s="38"/>
      <c r="PFE53" s="38"/>
      <c r="PFF53" s="38"/>
      <c r="PFG53" s="38"/>
      <c r="PFH53" s="38"/>
      <c r="PFI53" s="38"/>
      <c r="PFJ53" s="38"/>
      <c r="PFK53" s="38"/>
      <c r="PFL53" s="38"/>
      <c r="PFM53" s="38"/>
      <c r="PFN53" s="38"/>
      <c r="PFO53" s="38"/>
      <c r="PFP53" s="38"/>
      <c r="PFQ53" s="38"/>
      <c r="PFR53" s="38"/>
      <c r="PFS53" s="38"/>
      <c r="PFT53" s="38"/>
      <c r="PFU53" s="38"/>
      <c r="PFV53" s="38"/>
      <c r="PFW53" s="38"/>
      <c r="PFX53" s="38"/>
      <c r="PFY53" s="38"/>
      <c r="PFZ53" s="38"/>
      <c r="PGA53" s="38"/>
      <c r="PGB53" s="38"/>
      <c r="PGC53" s="38"/>
      <c r="PGD53" s="38"/>
      <c r="PGE53" s="38"/>
      <c r="PGF53" s="38"/>
      <c r="PGG53" s="38"/>
      <c r="PGH53" s="38"/>
      <c r="PGI53" s="38"/>
      <c r="PGJ53" s="38"/>
      <c r="PGK53" s="38"/>
      <c r="PGL53" s="38"/>
      <c r="PGM53" s="38"/>
      <c r="PGN53" s="38"/>
      <c r="PGO53" s="38"/>
      <c r="PGP53" s="38"/>
      <c r="PGQ53" s="38"/>
      <c r="PGR53" s="38"/>
      <c r="PGS53" s="38"/>
      <c r="PGT53" s="38"/>
      <c r="PGU53" s="38"/>
      <c r="PGV53" s="38"/>
      <c r="PGW53" s="38"/>
      <c r="PGX53" s="38"/>
      <c r="PGY53" s="38"/>
      <c r="PGZ53" s="38"/>
      <c r="PHA53" s="38"/>
      <c r="PHB53" s="38"/>
      <c r="PHC53" s="38"/>
      <c r="PHD53" s="38"/>
      <c r="PHE53" s="38"/>
      <c r="PHF53" s="38"/>
      <c r="PHG53" s="38"/>
      <c r="PHH53" s="38"/>
      <c r="PHI53" s="38"/>
      <c r="PHJ53" s="38"/>
      <c r="PHK53" s="38"/>
      <c r="PHL53" s="38"/>
      <c r="PHM53" s="38"/>
      <c r="PHN53" s="38"/>
      <c r="PHO53" s="38"/>
      <c r="PHP53" s="38"/>
      <c r="PHQ53" s="38"/>
      <c r="PHR53" s="38"/>
      <c r="PHS53" s="38"/>
      <c r="PHT53" s="38"/>
      <c r="PHU53" s="38"/>
      <c r="PHV53" s="38"/>
      <c r="PHW53" s="38"/>
      <c r="PHX53" s="38"/>
      <c r="PHY53" s="38"/>
      <c r="PHZ53" s="38"/>
      <c r="PIA53" s="38"/>
      <c r="PIB53" s="38"/>
      <c r="PIC53" s="38"/>
      <c r="PID53" s="38"/>
      <c r="PIE53" s="38"/>
      <c r="PIF53" s="38"/>
      <c r="PIG53" s="38"/>
      <c r="PIH53" s="38"/>
      <c r="PII53" s="38"/>
      <c r="PIJ53" s="38"/>
      <c r="PIK53" s="38"/>
      <c r="PIL53" s="38"/>
      <c r="PIM53" s="38"/>
      <c r="PIN53" s="38"/>
      <c r="PIO53" s="38"/>
      <c r="PIP53" s="38"/>
      <c r="PIQ53" s="38"/>
      <c r="PIR53" s="38"/>
      <c r="PIS53" s="38"/>
      <c r="PIT53" s="38"/>
      <c r="PIU53" s="38"/>
      <c r="PIV53" s="38"/>
      <c r="PIW53" s="38"/>
      <c r="PIX53" s="38"/>
      <c r="PIY53" s="38"/>
      <c r="PIZ53" s="38"/>
      <c r="PJA53" s="38"/>
      <c r="PJB53" s="38"/>
      <c r="PJC53" s="38"/>
      <c r="PJD53" s="38"/>
      <c r="PJE53" s="38"/>
      <c r="PJF53" s="38"/>
      <c r="PJG53" s="38"/>
      <c r="PJH53" s="38"/>
      <c r="PJI53" s="38"/>
      <c r="PJJ53" s="38"/>
      <c r="PJK53" s="38"/>
      <c r="PJL53" s="38"/>
      <c r="PJM53" s="38"/>
      <c r="PJN53" s="38"/>
      <c r="PJO53" s="38"/>
      <c r="PJP53" s="38"/>
      <c r="PJQ53" s="38"/>
      <c r="PJR53" s="38"/>
      <c r="PJS53" s="38"/>
      <c r="PJT53" s="38"/>
      <c r="PJU53" s="38"/>
      <c r="PJV53" s="38"/>
      <c r="PJW53" s="38"/>
      <c r="PJX53" s="38"/>
      <c r="PJY53" s="38"/>
      <c r="PJZ53" s="38"/>
      <c r="PKA53" s="38"/>
      <c r="PKB53" s="38"/>
      <c r="PKC53" s="38"/>
      <c r="PKD53" s="38"/>
      <c r="PKE53" s="38"/>
      <c r="PKF53" s="38"/>
      <c r="PKG53" s="38"/>
      <c r="PKH53" s="38"/>
      <c r="PKI53" s="38"/>
      <c r="PKJ53" s="38"/>
      <c r="PKK53" s="38"/>
      <c r="PKL53" s="38"/>
      <c r="PKM53" s="38"/>
      <c r="PKN53" s="38"/>
      <c r="PKO53" s="38"/>
      <c r="PKP53" s="38"/>
      <c r="PKQ53" s="38"/>
      <c r="PKR53" s="38"/>
      <c r="PKS53" s="38"/>
      <c r="PKT53" s="38"/>
      <c r="PKU53" s="38"/>
      <c r="PKV53" s="38"/>
      <c r="PKW53" s="38"/>
      <c r="PKX53" s="38"/>
      <c r="PKY53" s="38"/>
      <c r="PKZ53" s="38"/>
      <c r="PLA53" s="38"/>
      <c r="PLB53" s="38"/>
      <c r="PLC53" s="38"/>
      <c r="PLD53" s="38"/>
      <c r="PLE53" s="38"/>
      <c r="PLF53" s="38"/>
      <c r="PLG53" s="38"/>
      <c r="PLH53" s="38"/>
      <c r="PLI53" s="38"/>
      <c r="PLJ53" s="38"/>
      <c r="PLK53" s="38"/>
      <c r="PLL53" s="38"/>
      <c r="PLM53" s="38"/>
      <c r="PLN53" s="38"/>
      <c r="PLO53" s="38"/>
      <c r="PLP53" s="38"/>
      <c r="PLQ53" s="38"/>
      <c r="PLR53" s="38"/>
      <c r="PLS53" s="38"/>
      <c r="PLT53" s="38"/>
      <c r="PLU53" s="38"/>
      <c r="PLV53" s="38"/>
      <c r="PLW53" s="38"/>
      <c r="PLX53" s="38"/>
      <c r="PLY53" s="38"/>
      <c r="PLZ53" s="38"/>
      <c r="PMA53" s="38"/>
      <c r="PMB53" s="38"/>
      <c r="PMC53" s="38"/>
      <c r="PMD53" s="38"/>
      <c r="PME53" s="38"/>
      <c r="PMF53" s="38"/>
      <c r="PMG53" s="38"/>
      <c r="PMH53" s="38"/>
      <c r="PMI53" s="38"/>
      <c r="PMJ53" s="38"/>
      <c r="PMK53" s="38"/>
      <c r="PML53" s="38"/>
      <c r="PMM53" s="38"/>
      <c r="PMN53" s="38"/>
      <c r="PMO53" s="38"/>
      <c r="PMP53" s="38"/>
      <c r="PMQ53" s="38"/>
      <c r="PMR53" s="38"/>
      <c r="PMS53" s="38"/>
      <c r="PMT53" s="38"/>
      <c r="PMU53" s="38"/>
      <c r="PMV53" s="38"/>
      <c r="PMW53" s="38"/>
      <c r="PMX53" s="38"/>
      <c r="PMY53" s="38"/>
      <c r="PMZ53" s="38"/>
      <c r="PNA53" s="38"/>
      <c r="PNB53" s="38"/>
      <c r="PNC53" s="38"/>
      <c r="PND53" s="38"/>
      <c r="PNE53" s="38"/>
      <c r="PNF53" s="38"/>
      <c r="PNG53" s="38"/>
      <c r="PNH53" s="38"/>
      <c r="PNI53" s="38"/>
      <c r="PNJ53" s="38"/>
      <c r="PNK53" s="38"/>
      <c r="PNL53" s="38"/>
      <c r="PNM53" s="38"/>
      <c r="PNN53" s="38"/>
      <c r="PNO53" s="38"/>
      <c r="PNP53" s="38"/>
      <c r="PNQ53" s="38"/>
      <c r="PNR53" s="38"/>
      <c r="PNS53" s="38"/>
      <c r="PNT53" s="38"/>
      <c r="PNU53" s="38"/>
      <c r="PNV53" s="38"/>
      <c r="PNW53" s="38"/>
      <c r="PNX53" s="38"/>
      <c r="PNY53" s="38"/>
      <c r="PNZ53" s="38"/>
      <c r="POA53" s="38"/>
      <c r="POB53" s="38"/>
      <c r="POC53" s="38"/>
      <c r="POD53" s="38"/>
      <c r="POE53" s="38"/>
      <c r="POF53" s="38"/>
      <c r="POG53" s="38"/>
      <c r="POH53" s="38"/>
      <c r="POI53" s="38"/>
      <c r="POJ53" s="38"/>
      <c r="POK53" s="38"/>
      <c r="POL53" s="38"/>
      <c r="POM53" s="38"/>
      <c r="PON53" s="38"/>
      <c r="POO53" s="38"/>
      <c r="POP53" s="38"/>
      <c r="POQ53" s="38"/>
      <c r="POR53" s="38"/>
      <c r="POS53" s="38"/>
      <c r="POT53" s="38"/>
      <c r="POU53" s="38"/>
      <c r="POV53" s="38"/>
      <c r="POW53" s="38"/>
      <c r="POX53" s="38"/>
      <c r="POY53" s="38"/>
      <c r="POZ53" s="38"/>
      <c r="PPA53" s="38"/>
      <c r="PPB53" s="38"/>
      <c r="PPC53" s="38"/>
      <c r="PPD53" s="38"/>
      <c r="PPE53" s="38"/>
      <c r="PPF53" s="38"/>
      <c r="PPG53" s="38"/>
      <c r="PPH53" s="38"/>
      <c r="PPI53" s="38"/>
      <c r="PPJ53" s="38"/>
      <c r="PPK53" s="38"/>
      <c r="PPL53" s="38"/>
      <c r="PPM53" s="38"/>
      <c r="PPN53" s="38"/>
      <c r="PPO53" s="38"/>
      <c r="PPP53" s="38"/>
      <c r="PPQ53" s="38"/>
      <c r="PPR53" s="38"/>
      <c r="PPS53" s="38"/>
      <c r="PPT53" s="38"/>
      <c r="PPU53" s="38"/>
      <c r="PPV53" s="38"/>
      <c r="PPW53" s="38"/>
      <c r="PPX53" s="38"/>
      <c r="PPY53" s="38"/>
      <c r="PPZ53" s="38"/>
      <c r="PQA53" s="38"/>
      <c r="PQB53" s="38"/>
      <c r="PQC53" s="38"/>
      <c r="PQD53" s="38"/>
      <c r="PQE53" s="38"/>
      <c r="PQF53" s="38"/>
      <c r="PQG53" s="38"/>
      <c r="PQH53" s="38"/>
      <c r="PQI53" s="38"/>
      <c r="PQJ53" s="38"/>
      <c r="PQK53" s="38"/>
      <c r="PQL53" s="38"/>
      <c r="PQM53" s="38"/>
      <c r="PQN53" s="38"/>
      <c r="PQO53" s="38"/>
      <c r="PQP53" s="38"/>
      <c r="PQQ53" s="38"/>
      <c r="PQR53" s="38"/>
      <c r="PQS53" s="38"/>
      <c r="PQT53" s="38"/>
      <c r="PQU53" s="38"/>
      <c r="PQV53" s="38"/>
      <c r="PQW53" s="38"/>
      <c r="PQX53" s="38"/>
      <c r="PQY53" s="38"/>
      <c r="PQZ53" s="38"/>
      <c r="PRA53" s="38"/>
      <c r="PRB53" s="38"/>
      <c r="PRC53" s="38"/>
      <c r="PRD53" s="38"/>
      <c r="PRE53" s="38"/>
      <c r="PRF53" s="38"/>
      <c r="PRG53" s="38"/>
      <c r="PRH53" s="38"/>
      <c r="PRI53" s="38"/>
      <c r="PRJ53" s="38"/>
      <c r="PRK53" s="38"/>
      <c r="PRL53" s="38"/>
      <c r="PRM53" s="38"/>
      <c r="PRN53" s="38"/>
      <c r="PRO53" s="38"/>
      <c r="PRP53" s="38"/>
      <c r="PRQ53" s="38"/>
      <c r="PRR53" s="38"/>
      <c r="PRS53" s="38"/>
      <c r="PRT53" s="38"/>
      <c r="PRU53" s="38"/>
      <c r="PRV53" s="38"/>
      <c r="PRW53" s="38"/>
      <c r="PRX53" s="38"/>
      <c r="PRY53" s="38"/>
      <c r="PRZ53" s="38"/>
      <c r="PSA53" s="38"/>
      <c r="PSB53" s="38"/>
      <c r="PSC53" s="38"/>
      <c r="PSD53" s="38"/>
      <c r="PSE53" s="38"/>
      <c r="PSF53" s="38"/>
      <c r="PSG53" s="38"/>
      <c r="PSH53" s="38"/>
      <c r="PSI53" s="38"/>
      <c r="PSJ53" s="38"/>
      <c r="PSK53" s="38"/>
      <c r="PSL53" s="38"/>
      <c r="PSM53" s="38"/>
      <c r="PSN53" s="38"/>
      <c r="PSO53" s="38"/>
      <c r="PSP53" s="38"/>
      <c r="PSQ53" s="38"/>
      <c r="PSR53" s="38"/>
      <c r="PSS53" s="38"/>
      <c r="PST53" s="38"/>
      <c r="PSU53" s="38"/>
      <c r="PSV53" s="38"/>
      <c r="PSW53" s="38"/>
      <c r="PSX53" s="38"/>
      <c r="PSY53" s="38"/>
      <c r="PSZ53" s="38"/>
      <c r="PTA53" s="38"/>
      <c r="PTB53" s="38"/>
      <c r="PTC53" s="38"/>
      <c r="PTD53" s="38"/>
      <c r="PTE53" s="38"/>
      <c r="PTF53" s="38"/>
      <c r="PTG53" s="38"/>
      <c r="PTH53" s="38"/>
      <c r="PTI53" s="38"/>
      <c r="PTJ53" s="38"/>
      <c r="PTK53" s="38"/>
      <c r="PTL53" s="38"/>
      <c r="PTM53" s="38"/>
      <c r="PTN53" s="38"/>
      <c r="PTO53" s="38"/>
      <c r="PTP53" s="38"/>
      <c r="PTQ53" s="38"/>
      <c r="PTR53" s="38"/>
      <c r="PTS53" s="38"/>
      <c r="PTT53" s="38"/>
      <c r="PTU53" s="38"/>
      <c r="PTV53" s="38"/>
      <c r="PTW53" s="38"/>
      <c r="PTX53" s="38"/>
      <c r="PTY53" s="38"/>
      <c r="PTZ53" s="38"/>
      <c r="PUA53" s="38"/>
      <c r="PUB53" s="38"/>
      <c r="PUC53" s="38"/>
      <c r="PUD53" s="38"/>
      <c r="PUE53" s="38"/>
      <c r="PUF53" s="38"/>
      <c r="PUG53" s="38"/>
      <c r="PUH53" s="38"/>
      <c r="PUI53" s="38"/>
      <c r="PUJ53" s="38"/>
      <c r="PUK53" s="38"/>
      <c r="PUL53" s="38"/>
      <c r="PUM53" s="38"/>
      <c r="PUN53" s="38"/>
      <c r="PUO53" s="38"/>
      <c r="PUP53" s="38"/>
      <c r="PUQ53" s="38"/>
      <c r="PUR53" s="38"/>
      <c r="PUS53" s="38"/>
      <c r="PUT53" s="38"/>
      <c r="PUU53" s="38"/>
      <c r="PUV53" s="38"/>
      <c r="PUW53" s="38"/>
      <c r="PUX53" s="38"/>
      <c r="PUY53" s="38"/>
      <c r="PUZ53" s="38"/>
      <c r="PVA53" s="38"/>
      <c r="PVB53" s="38"/>
      <c r="PVC53" s="38"/>
      <c r="PVD53" s="38"/>
      <c r="PVE53" s="38"/>
      <c r="PVF53" s="38"/>
      <c r="PVG53" s="38"/>
      <c r="PVH53" s="38"/>
      <c r="PVI53" s="38"/>
      <c r="PVJ53" s="38"/>
      <c r="PVK53" s="38"/>
      <c r="PVL53" s="38"/>
      <c r="PVM53" s="38"/>
      <c r="PVN53" s="38"/>
      <c r="PVO53" s="38"/>
      <c r="PVP53" s="38"/>
      <c r="PVQ53" s="38"/>
      <c r="PVR53" s="38"/>
      <c r="PVS53" s="38"/>
      <c r="PVT53" s="38"/>
      <c r="PVU53" s="38"/>
      <c r="PVV53" s="38"/>
      <c r="PVW53" s="38"/>
      <c r="PVX53" s="38"/>
      <c r="PVY53" s="38"/>
      <c r="PVZ53" s="38"/>
      <c r="PWA53" s="38"/>
      <c r="PWB53" s="38"/>
      <c r="PWC53" s="38"/>
      <c r="PWD53" s="38"/>
      <c r="PWE53" s="38"/>
      <c r="PWF53" s="38"/>
      <c r="PWG53" s="38"/>
      <c r="PWH53" s="38"/>
      <c r="PWI53" s="38"/>
      <c r="PWJ53" s="38"/>
      <c r="PWK53" s="38"/>
      <c r="PWL53" s="38"/>
      <c r="PWM53" s="38"/>
      <c r="PWN53" s="38"/>
      <c r="PWO53" s="38"/>
      <c r="PWP53" s="38"/>
      <c r="PWQ53" s="38"/>
      <c r="PWR53" s="38"/>
      <c r="PWS53" s="38"/>
      <c r="PWT53" s="38"/>
      <c r="PWU53" s="38"/>
      <c r="PWV53" s="38"/>
      <c r="PWW53" s="38"/>
      <c r="PWX53" s="38"/>
      <c r="PWY53" s="38"/>
      <c r="PWZ53" s="38"/>
      <c r="PXA53" s="38"/>
      <c r="PXB53" s="38"/>
      <c r="PXC53" s="38"/>
      <c r="PXD53" s="38"/>
      <c r="PXE53" s="38"/>
      <c r="PXF53" s="38"/>
      <c r="PXG53" s="38"/>
      <c r="PXH53" s="38"/>
      <c r="PXI53" s="38"/>
      <c r="PXJ53" s="38"/>
      <c r="PXK53" s="38"/>
      <c r="PXL53" s="38"/>
      <c r="PXM53" s="38"/>
      <c r="PXN53" s="38"/>
      <c r="PXO53" s="38"/>
      <c r="PXP53" s="38"/>
      <c r="PXQ53" s="38"/>
      <c r="PXR53" s="38"/>
      <c r="PXS53" s="38"/>
      <c r="PXT53" s="38"/>
      <c r="PXU53" s="38"/>
      <c r="PXV53" s="38"/>
      <c r="PXW53" s="38"/>
      <c r="PXX53" s="38"/>
      <c r="PXY53" s="38"/>
      <c r="PXZ53" s="38"/>
      <c r="PYA53" s="38"/>
      <c r="PYB53" s="38"/>
      <c r="PYC53" s="38"/>
      <c r="PYD53" s="38"/>
      <c r="PYE53" s="38"/>
      <c r="PYF53" s="38"/>
      <c r="PYG53" s="38"/>
      <c r="PYH53" s="38"/>
      <c r="PYI53" s="38"/>
      <c r="PYJ53" s="38"/>
      <c r="PYK53" s="38"/>
      <c r="PYL53" s="38"/>
      <c r="PYM53" s="38"/>
      <c r="PYN53" s="38"/>
      <c r="PYO53" s="38"/>
      <c r="PYP53" s="38"/>
      <c r="PYQ53" s="38"/>
      <c r="PYR53" s="38"/>
      <c r="PYS53" s="38"/>
      <c r="PYT53" s="38"/>
      <c r="PYU53" s="38"/>
      <c r="PYV53" s="38"/>
      <c r="PYW53" s="38"/>
      <c r="PYX53" s="38"/>
      <c r="PYY53" s="38"/>
      <c r="PYZ53" s="38"/>
      <c r="PZA53" s="38"/>
      <c r="PZB53" s="38"/>
      <c r="PZC53" s="38"/>
      <c r="PZD53" s="38"/>
      <c r="PZE53" s="38"/>
      <c r="PZF53" s="38"/>
      <c r="PZG53" s="38"/>
      <c r="PZH53" s="38"/>
      <c r="PZI53" s="38"/>
      <c r="PZJ53" s="38"/>
      <c r="PZK53" s="38"/>
      <c r="PZL53" s="38"/>
      <c r="PZM53" s="38"/>
      <c r="PZN53" s="38"/>
      <c r="PZO53" s="38"/>
      <c r="PZP53" s="38"/>
      <c r="PZQ53" s="38"/>
      <c r="PZR53" s="38"/>
      <c r="PZS53" s="38"/>
      <c r="PZT53" s="38"/>
      <c r="PZU53" s="38"/>
      <c r="PZV53" s="38"/>
      <c r="PZW53" s="38"/>
      <c r="PZX53" s="38"/>
      <c r="PZY53" s="38"/>
      <c r="PZZ53" s="38"/>
      <c r="QAA53" s="38"/>
      <c r="QAB53" s="38"/>
      <c r="QAC53" s="38"/>
      <c r="QAD53" s="38"/>
      <c r="QAE53" s="38"/>
      <c r="QAF53" s="38"/>
      <c r="QAG53" s="38"/>
      <c r="QAH53" s="38"/>
      <c r="QAI53" s="38"/>
      <c r="QAJ53" s="38"/>
      <c r="QAK53" s="38"/>
      <c r="QAL53" s="38"/>
      <c r="QAM53" s="38"/>
      <c r="QAN53" s="38"/>
      <c r="QAO53" s="38"/>
      <c r="QAP53" s="38"/>
      <c r="QAQ53" s="38"/>
      <c r="QAR53" s="38"/>
      <c r="QAS53" s="38"/>
      <c r="QAT53" s="38"/>
      <c r="QAU53" s="38"/>
      <c r="QAV53" s="38"/>
      <c r="QAW53" s="38"/>
      <c r="QAX53" s="38"/>
      <c r="QAY53" s="38"/>
      <c r="QAZ53" s="38"/>
      <c r="QBA53" s="38"/>
      <c r="QBB53" s="38"/>
      <c r="QBC53" s="38"/>
      <c r="QBD53" s="38"/>
      <c r="QBE53" s="38"/>
      <c r="QBF53" s="38"/>
      <c r="QBG53" s="38"/>
      <c r="QBH53" s="38"/>
      <c r="QBI53" s="38"/>
      <c r="QBJ53" s="38"/>
      <c r="QBK53" s="38"/>
      <c r="QBL53" s="38"/>
      <c r="QBM53" s="38"/>
      <c r="QBN53" s="38"/>
      <c r="QBO53" s="38"/>
      <c r="QBP53" s="38"/>
      <c r="QBQ53" s="38"/>
      <c r="QBR53" s="38"/>
      <c r="QBS53" s="38"/>
      <c r="QBT53" s="38"/>
      <c r="QBU53" s="38"/>
      <c r="QBV53" s="38"/>
      <c r="QBW53" s="38"/>
      <c r="QBX53" s="38"/>
      <c r="QBY53" s="38"/>
      <c r="QBZ53" s="38"/>
      <c r="QCA53" s="38"/>
      <c r="QCB53" s="38"/>
      <c r="QCC53" s="38"/>
      <c r="QCD53" s="38"/>
      <c r="QCE53" s="38"/>
      <c r="QCF53" s="38"/>
      <c r="QCG53" s="38"/>
      <c r="QCH53" s="38"/>
      <c r="QCI53" s="38"/>
      <c r="QCJ53" s="38"/>
      <c r="QCK53" s="38"/>
      <c r="QCL53" s="38"/>
      <c r="QCM53" s="38"/>
      <c r="QCN53" s="38"/>
      <c r="QCO53" s="38"/>
      <c r="QCP53" s="38"/>
      <c r="QCQ53" s="38"/>
      <c r="QCR53" s="38"/>
      <c r="QCS53" s="38"/>
      <c r="QCT53" s="38"/>
      <c r="QCU53" s="38"/>
      <c r="QCV53" s="38"/>
      <c r="QCW53" s="38"/>
      <c r="QCX53" s="38"/>
      <c r="QCY53" s="38"/>
      <c r="QCZ53" s="38"/>
      <c r="QDA53" s="38"/>
      <c r="QDB53" s="38"/>
      <c r="QDC53" s="38"/>
      <c r="QDD53" s="38"/>
      <c r="QDE53" s="38"/>
      <c r="QDF53" s="38"/>
      <c r="QDG53" s="38"/>
      <c r="QDH53" s="38"/>
      <c r="QDI53" s="38"/>
      <c r="QDJ53" s="38"/>
      <c r="QDK53" s="38"/>
      <c r="QDL53" s="38"/>
      <c r="QDM53" s="38"/>
      <c r="QDN53" s="38"/>
      <c r="QDO53" s="38"/>
      <c r="QDP53" s="38"/>
      <c r="QDQ53" s="38"/>
      <c r="QDR53" s="38"/>
      <c r="QDS53" s="38"/>
      <c r="QDT53" s="38"/>
      <c r="QDU53" s="38"/>
      <c r="QDV53" s="38"/>
      <c r="QDW53" s="38"/>
      <c r="QDX53" s="38"/>
      <c r="QDY53" s="38"/>
      <c r="QDZ53" s="38"/>
      <c r="QEA53" s="38"/>
      <c r="QEB53" s="38"/>
      <c r="QEC53" s="38"/>
      <c r="QED53" s="38"/>
      <c r="QEE53" s="38"/>
      <c r="QEF53" s="38"/>
      <c r="QEG53" s="38"/>
      <c r="QEH53" s="38"/>
      <c r="QEI53" s="38"/>
      <c r="QEJ53" s="38"/>
      <c r="QEK53" s="38"/>
      <c r="QEL53" s="38"/>
      <c r="QEM53" s="38"/>
      <c r="QEN53" s="38"/>
      <c r="QEO53" s="38"/>
      <c r="QEP53" s="38"/>
      <c r="QEQ53" s="38"/>
      <c r="QER53" s="38"/>
      <c r="QES53" s="38"/>
      <c r="QET53" s="38"/>
      <c r="QEU53" s="38"/>
      <c r="QEV53" s="38"/>
      <c r="QEW53" s="38"/>
      <c r="QEX53" s="38"/>
      <c r="QEY53" s="38"/>
      <c r="QEZ53" s="38"/>
      <c r="QFA53" s="38"/>
      <c r="QFB53" s="38"/>
      <c r="QFC53" s="38"/>
      <c r="QFD53" s="38"/>
      <c r="QFE53" s="38"/>
      <c r="QFF53" s="38"/>
      <c r="QFG53" s="38"/>
      <c r="QFH53" s="38"/>
      <c r="QFI53" s="38"/>
      <c r="QFJ53" s="38"/>
      <c r="QFK53" s="38"/>
      <c r="QFL53" s="38"/>
      <c r="QFM53" s="38"/>
      <c r="QFN53" s="38"/>
      <c r="QFO53" s="38"/>
      <c r="QFP53" s="38"/>
      <c r="QFQ53" s="38"/>
      <c r="QFR53" s="38"/>
      <c r="QFS53" s="38"/>
      <c r="QFT53" s="38"/>
      <c r="QFU53" s="38"/>
      <c r="QFV53" s="38"/>
      <c r="QFW53" s="38"/>
      <c r="QFX53" s="38"/>
      <c r="QFY53" s="38"/>
      <c r="QFZ53" s="38"/>
      <c r="QGA53" s="38"/>
      <c r="QGB53" s="38"/>
      <c r="QGC53" s="38"/>
      <c r="QGD53" s="38"/>
      <c r="QGE53" s="38"/>
      <c r="QGF53" s="38"/>
      <c r="QGG53" s="38"/>
      <c r="QGH53" s="38"/>
      <c r="QGI53" s="38"/>
      <c r="QGJ53" s="38"/>
      <c r="QGK53" s="38"/>
      <c r="QGL53" s="38"/>
      <c r="QGM53" s="38"/>
      <c r="QGN53" s="38"/>
      <c r="QGO53" s="38"/>
      <c r="QGP53" s="38"/>
      <c r="QGQ53" s="38"/>
      <c r="QGR53" s="38"/>
      <c r="QGS53" s="38"/>
      <c r="QGT53" s="38"/>
      <c r="QGU53" s="38"/>
      <c r="QGV53" s="38"/>
      <c r="QGW53" s="38"/>
      <c r="QGX53" s="38"/>
      <c r="QGY53" s="38"/>
      <c r="QGZ53" s="38"/>
      <c r="QHA53" s="38"/>
      <c r="QHB53" s="38"/>
      <c r="QHC53" s="38"/>
      <c r="QHD53" s="38"/>
      <c r="QHE53" s="38"/>
      <c r="QHF53" s="38"/>
      <c r="QHG53" s="38"/>
      <c r="QHH53" s="38"/>
      <c r="QHI53" s="38"/>
      <c r="QHJ53" s="38"/>
      <c r="QHK53" s="38"/>
      <c r="QHL53" s="38"/>
      <c r="QHM53" s="38"/>
      <c r="QHN53" s="38"/>
      <c r="QHO53" s="38"/>
      <c r="QHP53" s="38"/>
      <c r="QHQ53" s="38"/>
      <c r="QHR53" s="38"/>
      <c r="QHS53" s="38"/>
      <c r="QHT53" s="38"/>
      <c r="QHU53" s="38"/>
      <c r="QHV53" s="38"/>
      <c r="QHW53" s="38"/>
      <c r="QHX53" s="38"/>
      <c r="QHY53" s="38"/>
      <c r="QHZ53" s="38"/>
      <c r="QIA53" s="38"/>
      <c r="QIB53" s="38"/>
      <c r="QIC53" s="38"/>
      <c r="QID53" s="38"/>
      <c r="QIE53" s="38"/>
      <c r="QIF53" s="38"/>
      <c r="QIG53" s="38"/>
      <c r="QIH53" s="38"/>
      <c r="QII53" s="38"/>
      <c r="QIJ53" s="38"/>
      <c r="QIK53" s="38"/>
      <c r="QIL53" s="38"/>
      <c r="QIM53" s="38"/>
      <c r="QIN53" s="38"/>
      <c r="QIO53" s="38"/>
      <c r="QIP53" s="38"/>
      <c r="QIQ53" s="38"/>
      <c r="QIR53" s="38"/>
      <c r="QIS53" s="38"/>
      <c r="QIT53" s="38"/>
      <c r="QIU53" s="38"/>
      <c r="QIV53" s="38"/>
      <c r="QIW53" s="38"/>
      <c r="QIX53" s="38"/>
      <c r="QIY53" s="38"/>
      <c r="QIZ53" s="38"/>
      <c r="QJA53" s="38"/>
      <c r="QJB53" s="38"/>
      <c r="QJC53" s="38"/>
      <c r="QJD53" s="38"/>
      <c r="QJE53" s="38"/>
      <c r="QJF53" s="38"/>
      <c r="QJG53" s="38"/>
      <c r="QJH53" s="38"/>
      <c r="QJI53" s="38"/>
      <c r="QJJ53" s="38"/>
      <c r="QJK53" s="38"/>
      <c r="QJL53" s="38"/>
      <c r="QJM53" s="38"/>
      <c r="QJN53" s="38"/>
      <c r="QJO53" s="38"/>
      <c r="QJP53" s="38"/>
      <c r="QJQ53" s="38"/>
      <c r="QJR53" s="38"/>
      <c r="QJS53" s="38"/>
      <c r="QJT53" s="38"/>
      <c r="QJU53" s="38"/>
      <c r="QJV53" s="38"/>
      <c r="QJW53" s="38"/>
      <c r="QJX53" s="38"/>
      <c r="QJY53" s="38"/>
      <c r="QJZ53" s="38"/>
      <c r="QKA53" s="38"/>
      <c r="QKB53" s="38"/>
      <c r="QKC53" s="38"/>
      <c r="QKD53" s="38"/>
      <c r="QKE53" s="38"/>
      <c r="QKF53" s="38"/>
      <c r="QKG53" s="38"/>
      <c r="QKH53" s="38"/>
      <c r="QKI53" s="38"/>
      <c r="QKJ53" s="38"/>
      <c r="QKK53" s="38"/>
      <c r="QKL53" s="38"/>
      <c r="QKM53" s="38"/>
      <c r="QKN53" s="38"/>
      <c r="QKO53" s="38"/>
      <c r="QKP53" s="38"/>
      <c r="QKQ53" s="38"/>
      <c r="QKR53" s="38"/>
      <c r="QKS53" s="38"/>
      <c r="QKT53" s="38"/>
      <c r="QKU53" s="38"/>
      <c r="QKV53" s="38"/>
      <c r="QKW53" s="38"/>
      <c r="QKX53" s="38"/>
      <c r="QKY53" s="38"/>
      <c r="QKZ53" s="38"/>
      <c r="QLA53" s="38"/>
      <c r="QLB53" s="38"/>
      <c r="QLC53" s="38"/>
      <c r="QLD53" s="38"/>
      <c r="QLE53" s="38"/>
      <c r="QLF53" s="38"/>
      <c r="QLG53" s="38"/>
      <c r="QLH53" s="38"/>
      <c r="QLI53" s="38"/>
      <c r="QLJ53" s="38"/>
      <c r="QLK53" s="38"/>
      <c r="QLL53" s="38"/>
      <c r="QLM53" s="38"/>
      <c r="QLN53" s="38"/>
      <c r="QLO53" s="38"/>
      <c r="QLP53" s="38"/>
      <c r="QLQ53" s="38"/>
      <c r="QLR53" s="38"/>
      <c r="QLS53" s="38"/>
      <c r="QLT53" s="38"/>
      <c r="QLU53" s="38"/>
      <c r="QLV53" s="38"/>
      <c r="QLW53" s="38"/>
      <c r="QLX53" s="38"/>
      <c r="QLY53" s="38"/>
      <c r="QLZ53" s="38"/>
      <c r="QMA53" s="38"/>
      <c r="QMB53" s="38"/>
      <c r="QMC53" s="38"/>
      <c r="QMD53" s="38"/>
      <c r="QME53" s="38"/>
      <c r="QMF53" s="38"/>
      <c r="QMG53" s="38"/>
      <c r="QMH53" s="38"/>
      <c r="QMI53" s="38"/>
      <c r="QMJ53" s="38"/>
      <c r="QMK53" s="38"/>
      <c r="QML53" s="38"/>
      <c r="QMM53" s="38"/>
      <c r="QMN53" s="38"/>
      <c r="QMO53" s="38"/>
      <c r="QMP53" s="38"/>
      <c r="QMQ53" s="38"/>
      <c r="QMR53" s="38"/>
      <c r="QMS53" s="38"/>
      <c r="QMT53" s="38"/>
      <c r="QMU53" s="38"/>
      <c r="QMV53" s="38"/>
      <c r="QMW53" s="38"/>
      <c r="QMX53" s="38"/>
      <c r="QMY53" s="38"/>
      <c r="QMZ53" s="38"/>
      <c r="QNA53" s="38"/>
      <c r="QNB53" s="38"/>
      <c r="QNC53" s="38"/>
      <c r="QND53" s="38"/>
      <c r="QNE53" s="38"/>
      <c r="QNF53" s="38"/>
      <c r="QNG53" s="38"/>
      <c r="QNH53" s="38"/>
      <c r="QNI53" s="38"/>
      <c r="QNJ53" s="38"/>
      <c r="QNK53" s="38"/>
      <c r="QNL53" s="38"/>
      <c r="QNM53" s="38"/>
      <c r="QNN53" s="38"/>
      <c r="QNO53" s="38"/>
      <c r="QNP53" s="38"/>
      <c r="QNQ53" s="38"/>
      <c r="QNR53" s="38"/>
      <c r="QNS53" s="38"/>
      <c r="QNT53" s="38"/>
      <c r="QNU53" s="38"/>
      <c r="QNV53" s="38"/>
      <c r="QNW53" s="38"/>
      <c r="QNX53" s="38"/>
      <c r="QNY53" s="38"/>
      <c r="QNZ53" s="38"/>
      <c r="QOA53" s="38"/>
      <c r="QOB53" s="38"/>
      <c r="QOC53" s="38"/>
      <c r="QOD53" s="38"/>
      <c r="QOE53" s="38"/>
      <c r="QOF53" s="38"/>
      <c r="QOG53" s="38"/>
      <c r="QOH53" s="38"/>
      <c r="QOI53" s="38"/>
      <c r="QOJ53" s="38"/>
      <c r="QOK53" s="38"/>
      <c r="QOL53" s="38"/>
      <c r="QOM53" s="38"/>
      <c r="QON53" s="38"/>
      <c r="QOO53" s="38"/>
      <c r="QOP53" s="38"/>
      <c r="QOQ53" s="38"/>
      <c r="QOR53" s="38"/>
      <c r="QOS53" s="38"/>
      <c r="QOT53" s="38"/>
      <c r="QOU53" s="38"/>
      <c r="QOV53" s="38"/>
      <c r="QOW53" s="38"/>
      <c r="QOX53" s="38"/>
      <c r="QOY53" s="38"/>
      <c r="QOZ53" s="38"/>
      <c r="QPA53" s="38"/>
      <c r="QPB53" s="38"/>
      <c r="QPC53" s="38"/>
      <c r="QPD53" s="38"/>
      <c r="QPE53" s="38"/>
      <c r="QPF53" s="38"/>
      <c r="QPG53" s="38"/>
      <c r="QPH53" s="38"/>
      <c r="QPI53" s="38"/>
      <c r="QPJ53" s="38"/>
      <c r="QPK53" s="38"/>
      <c r="QPL53" s="38"/>
      <c r="QPM53" s="38"/>
      <c r="QPN53" s="38"/>
      <c r="QPO53" s="38"/>
      <c r="QPP53" s="38"/>
      <c r="QPQ53" s="38"/>
      <c r="QPR53" s="38"/>
      <c r="QPS53" s="38"/>
      <c r="QPT53" s="38"/>
      <c r="QPU53" s="38"/>
      <c r="QPV53" s="38"/>
      <c r="QPW53" s="38"/>
      <c r="QPX53" s="38"/>
      <c r="QPY53" s="38"/>
      <c r="QPZ53" s="38"/>
      <c r="QQA53" s="38"/>
      <c r="QQB53" s="38"/>
      <c r="QQC53" s="38"/>
      <c r="QQD53" s="38"/>
      <c r="QQE53" s="38"/>
      <c r="QQF53" s="38"/>
      <c r="QQG53" s="38"/>
      <c r="QQH53" s="38"/>
      <c r="QQI53" s="38"/>
      <c r="QQJ53" s="38"/>
      <c r="QQK53" s="38"/>
      <c r="QQL53" s="38"/>
      <c r="QQM53" s="38"/>
      <c r="QQN53" s="38"/>
      <c r="QQO53" s="38"/>
      <c r="QQP53" s="38"/>
      <c r="QQQ53" s="38"/>
      <c r="QQR53" s="38"/>
      <c r="QQS53" s="38"/>
      <c r="QQT53" s="38"/>
      <c r="QQU53" s="38"/>
      <c r="QQV53" s="38"/>
      <c r="QQW53" s="38"/>
      <c r="QQX53" s="38"/>
      <c r="QQY53" s="38"/>
      <c r="QQZ53" s="38"/>
      <c r="QRA53" s="38"/>
      <c r="QRB53" s="38"/>
      <c r="QRC53" s="38"/>
      <c r="QRD53" s="38"/>
      <c r="QRE53" s="38"/>
      <c r="QRF53" s="38"/>
      <c r="QRG53" s="38"/>
      <c r="QRH53" s="38"/>
      <c r="QRI53" s="38"/>
      <c r="QRJ53" s="38"/>
      <c r="QRK53" s="38"/>
      <c r="QRL53" s="38"/>
      <c r="QRM53" s="38"/>
      <c r="QRN53" s="38"/>
      <c r="QRO53" s="38"/>
      <c r="QRP53" s="38"/>
      <c r="QRQ53" s="38"/>
      <c r="QRR53" s="38"/>
      <c r="QRS53" s="38"/>
      <c r="QRT53" s="38"/>
      <c r="QRU53" s="38"/>
      <c r="QRV53" s="38"/>
      <c r="QRW53" s="38"/>
      <c r="QRX53" s="38"/>
      <c r="QRY53" s="38"/>
      <c r="QRZ53" s="38"/>
      <c r="QSA53" s="38"/>
      <c r="QSB53" s="38"/>
      <c r="QSC53" s="38"/>
      <c r="QSD53" s="38"/>
      <c r="QSE53" s="38"/>
      <c r="QSF53" s="38"/>
      <c r="QSG53" s="38"/>
      <c r="QSH53" s="38"/>
      <c r="QSI53" s="38"/>
      <c r="QSJ53" s="38"/>
      <c r="QSK53" s="38"/>
      <c r="QSL53" s="38"/>
      <c r="QSM53" s="38"/>
      <c r="QSN53" s="38"/>
      <c r="QSO53" s="38"/>
      <c r="QSP53" s="38"/>
      <c r="QSQ53" s="38"/>
      <c r="QSR53" s="38"/>
      <c r="QSS53" s="38"/>
      <c r="QST53" s="38"/>
      <c r="QSU53" s="38"/>
      <c r="QSV53" s="38"/>
      <c r="QSW53" s="38"/>
      <c r="QSX53" s="38"/>
      <c r="QSY53" s="38"/>
      <c r="QSZ53" s="38"/>
      <c r="QTA53" s="38"/>
      <c r="QTB53" s="38"/>
      <c r="QTC53" s="38"/>
      <c r="QTD53" s="38"/>
      <c r="QTE53" s="38"/>
      <c r="QTF53" s="38"/>
      <c r="QTG53" s="38"/>
      <c r="QTH53" s="38"/>
      <c r="QTI53" s="38"/>
      <c r="QTJ53" s="38"/>
      <c r="QTK53" s="38"/>
      <c r="QTL53" s="38"/>
      <c r="QTM53" s="38"/>
      <c r="QTN53" s="38"/>
      <c r="QTO53" s="38"/>
      <c r="QTP53" s="38"/>
      <c r="QTQ53" s="38"/>
      <c r="QTR53" s="38"/>
      <c r="QTS53" s="38"/>
      <c r="QTT53" s="38"/>
      <c r="QTU53" s="38"/>
      <c r="QTV53" s="38"/>
      <c r="QTW53" s="38"/>
      <c r="QTX53" s="38"/>
      <c r="QTY53" s="38"/>
      <c r="QTZ53" s="38"/>
      <c r="QUA53" s="38"/>
      <c r="QUB53" s="38"/>
      <c r="QUC53" s="38"/>
      <c r="QUD53" s="38"/>
      <c r="QUE53" s="38"/>
      <c r="QUF53" s="38"/>
      <c r="QUG53" s="38"/>
      <c r="QUH53" s="38"/>
      <c r="QUI53" s="38"/>
      <c r="QUJ53" s="38"/>
      <c r="QUK53" s="38"/>
      <c r="QUL53" s="38"/>
      <c r="QUM53" s="38"/>
      <c r="QUN53" s="38"/>
      <c r="QUO53" s="38"/>
      <c r="QUP53" s="38"/>
      <c r="QUQ53" s="38"/>
      <c r="QUR53" s="38"/>
      <c r="QUS53" s="38"/>
      <c r="QUT53" s="38"/>
      <c r="QUU53" s="38"/>
      <c r="QUV53" s="38"/>
      <c r="QUW53" s="38"/>
      <c r="QUX53" s="38"/>
      <c r="QUY53" s="38"/>
      <c r="QUZ53" s="38"/>
      <c r="QVA53" s="38"/>
      <c r="QVB53" s="38"/>
      <c r="QVC53" s="38"/>
      <c r="QVD53" s="38"/>
      <c r="QVE53" s="38"/>
      <c r="QVF53" s="38"/>
      <c r="QVG53" s="38"/>
      <c r="QVH53" s="38"/>
      <c r="QVI53" s="38"/>
      <c r="QVJ53" s="38"/>
      <c r="QVK53" s="38"/>
      <c r="QVL53" s="38"/>
      <c r="QVM53" s="38"/>
      <c r="QVN53" s="38"/>
      <c r="QVO53" s="38"/>
      <c r="QVP53" s="38"/>
      <c r="QVQ53" s="38"/>
      <c r="QVR53" s="38"/>
      <c r="QVS53" s="38"/>
      <c r="QVT53" s="38"/>
      <c r="QVU53" s="38"/>
      <c r="QVV53" s="38"/>
      <c r="QVW53" s="38"/>
      <c r="QVX53" s="38"/>
      <c r="QVY53" s="38"/>
      <c r="QVZ53" s="38"/>
      <c r="QWA53" s="38"/>
      <c r="QWB53" s="38"/>
      <c r="QWC53" s="38"/>
      <c r="QWD53" s="38"/>
      <c r="QWE53" s="38"/>
      <c r="QWF53" s="38"/>
      <c r="QWG53" s="38"/>
      <c r="QWH53" s="38"/>
      <c r="QWI53" s="38"/>
      <c r="QWJ53" s="38"/>
      <c r="QWK53" s="38"/>
      <c r="QWL53" s="38"/>
      <c r="QWM53" s="38"/>
      <c r="QWN53" s="38"/>
      <c r="QWO53" s="38"/>
      <c r="QWP53" s="38"/>
      <c r="QWQ53" s="38"/>
      <c r="QWR53" s="38"/>
      <c r="QWS53" s="38"/>
      <c r="QWT53" s="38"/>
      <c r="QWU53" s="38"/>
      <c r="QWV53" s="38"/>
      <c r="QWW53" s="38"/>
      <c r="QWX53" s="38"/>
      <c r="QWY53" s="38"/>
      <c r="QWZ53" s="38"/>
      <c r="QXA53" s="38"/>
      <c r="QXB53" s="38"/>
      <c r="QXC53" s="38"/>
      <c r="QXD53" s="38"/>
      <c r="QXE53" s="38"/>
      <c r="QXF53" s="38"/>
      <c r="QXG53" s="38"/>
      <c r="QXH53" s="38"/>
      <c r="QXI53" s="38"/>
      <c r="QXJ53" s="38"/>
      <c r="QXK53" s="38"/>
      <c r="QXL53" s="38"/>
      <c r="QXM53" s="38"/>
      <c r="QXN53" s="38"/>
      <c r="QXO53" s="38"/>
      <c r="QXP53" s="38"/>
      <c r="QXQ53" s="38"/>
      <c r="QXR53" s="38"/>
      <c r="QXS53" s="38"/>
      <c r="QXT53" s="38"/>
      <c r="QXU53" s="38"/>
      <c r="QXV53" s="38"/>
      <c r="QXW53" s="38"/>
      <c r="QXX53" s="38"/>
      <c r="QXY53" s="38"/>
      <c r="QXZ53" s="38"/>
      <c r="QYA53" s="38"/>
      <c r="QYB53" s="38"/>
      <c r="QYC53" s="38"/>
      <c r="QYD53" s="38"/>
      <c r="QYE53" s="38"/>
      <c r="QYF53" s="38"/>
      <c r="QYG53" s="38"/>
      <c r="QYH53" s="38"/>
      <c r="QYI53" s="38"/>
      <c r="QYJ53" s="38"/>
      <c r="QYK53" s="38"/>
      <c r="QYL53" s="38"/>
      <c r="QYM53" s="38"/>
      <c r="QYN53" s="38"/>
      <c r="QYO53" s="38"/>
      <c r="QYP53" s="38"/>
      <c r="QYQ53" s="38"/>
      <c r="QYR53" s="38"/>
      <c r="QYS53" s="38"/>
      <c r="QYT53" s="38"/>
      <c r="QYU53" s="38"/>
      <c r="QYV53" s="38"/>
      <c r="QYW53" s="38"/>
      <c r="QYX53" s="38"/>
      <c r="QYY53" s="38"/>
      <c r="QYZ53" s="38"/>
      <c r="QZA53" s="38"/>
      <c r="QZB53" s="38"/>
      <c r="QZC53" s="38"/>
      <c r="QZD53" s="38"/>
      <c r="QZE53" s="38"/>
      <c r="QZF53" s="38"/>
      <c r="QZG53" s="38"/>
      <c r="QZH53" s="38"/>
      <c r="QZI53" s="38"/>
      <c r="QZJ53" s="38"/>
      <c r="QZK53" s="38"/>
      <c r="QZL53" s="38"/>
      <c r="QZM53" s="38"/>
      <c r="QZN53" s="38"/>
      <c r="QZO53" s="38"/>
      <c r="QZP53" s="38"/>
      <c r="QZQ53" s="38"/>
      <c r="QZR53" s="38"/>
      <c r="QZS53" s="38"/>
      <c r="QZT53" s="38"/>
      <c r="QZU53" s="38"/>
      <c r="QZV53" s="38"/>
      <c r="QZW53" s="38"/>
      <c r="QZX53" s="38"/>
      <c r="QZY53" s="38"/>
      <c r="QZZ53" s="38"/>
      <c r="RAA53" s="38"/>
      <c r="RAB53" s="38"/>
      <c r="RAC53" s="38"/>
      <c r="RAD53" s="38"/>
      <c r="RAE53" s="38"/>
      <c r="RAF53" s="38"/>
      <c r="RAG53" s="38"/>
      <c r="RAH53" s="38"/>
      <c r="RAI53" s="38"/>
      <c r="RAJ53" s="38"/>
      <c r="RAK53" s="38"/>
      <c r="RAL53" s="38"/>
      <c r="RAM53" s="38"/>
      <c r="RAN53" s="38"/>
      <c r="RAO53" s="38"/>
      <c r="RAP53" s="38"/>
      <c r="RAQ53" s="38"/>
      <c r="RAR53" s="38"/>
      <c r="RAS53" s="38"/>
      <c r="RAT53" s="38"/>
      <c r="RAU53" s="38"/>
      <c r="RAV53" s="38"/>
      <c r="RAW53" s="38"/>
      <c r="RAX53" s="38"/>
      <c r="RAY53" s="38"/>
      <c r="RAZ53" s="38"/>
      <c r="RBA53" s="38"/>
      <c r="RBB53" s="38"/>
      <c r="RBC53" s="38"/>
      <c r="RBD53" s="38"/>
      <c r="RBE53" s="38"/>
      <c r="RBF53" s="38"/>
      <c r="RBG53" s="38"/>
      <c r="RBH53" s="38"/>
      <c r="RBI53" s="38"/>
      <c r="RBJ53" s="38"/>
      <c r="RBK53" s="38"/>
      <c r="RBL53" s="38"/>
      <c r="RBM53" s="38"/>
      <c r="RBN53" s="38"/>
      <c r="RBO53" s="38"/>
      <c r="RBP53" s="38"/>
      <c r="RBQ53" s="38"/>
      <c r="RBR53" s="38"/>
      <c r="RBS53" s="38"/>
      <c r="RBT53" s="38"/>
      <c r="RBU53" s="38"/>
      <c r="RBV53" s="38"/>
      <c r="RBW53" s="38"/>
      <c r="RBX53" s="38"/>
      <c r="RBY53" s="38"/>
      <c r="RBZ53" s="38"/>
      <c r="RCA53" s="38"/>
      <c r="RCB53" s="38"/>
      <c r="RCC53" s="38"/>
      <c r="RCD53" s="38"/>
      <c r="RCE53" s="38"/>
      <c r="RCF53" s="38"/>
      <c r="RCG53" s="38"/>
      <c r="RCH53" s="38"/>
      <c r="RCI53" s="38"/>
      <c r="RCJ53" s="38"/>
      <c r="RCK53" s="38"/>
      <c r="RCL53" s="38"/>
      <c r="RCM53" s="38"/>
      <c r="RCN53" s="38"/>
      <c r="RCO53" s="38"/>
      <c r="RCP53" s="38"/>
      <c r="RCQ53" s="38"/>
      <c r="RCR53" s="38"/>
      <c r="RCS53" s="38"/>
      <c r="RCT53" s="38"/>
      <c r="RCU53" s="38"/>
      <c r="RCV53" s="38"/>
      <c r="RCW53" s="38"/>
      <c r="RCX53" s="38"/>
      <c r="RCY53" s="38"/>
      <c r="RCZ53" s="38"/>
      <c r="RDA53" s="38"/>
      <c r="RDB53" s="38"/>
      <c r="RDC53" s="38"/>
      <c r="RDD53" s="38"/>
      <c r="RDE53" s="38"/>
      <c r="RDF53" s="38"/>
      <c r="RDG53" s="38"/>
      <c r="RDH53" s="38"/>
      <c r="RDI53" s="38"/>
      <c r="RDJ53" s="38"/>
      <c r="RDK53" s="38"/>
      <c r="RDL53" s="38"/>
      <c r="RDM53" s="38"/>
      <c r="RDN53" s="38"/>
      <c r="RDO53" s="38"/>
      <c r="RDP53" s="38"/>
      <c r="RDQ53" s="38"/>
      <c r="RDR53" s="38"/>
      <c r="RDS53" s="38"/>
      <c r="RDT53" s="38"/>
      <c r="RDU53" s="38"/>
      <c r="RDV53" s="38"/>
      <c r="RDW53" s="38"/>
      <c r="RDX53" s="38"/>
      <c r="RDY53" s="38"/>
      <c r="RDZ53" s="38"/>
      <c r="REA53" s="38"/>
      <c r="REB53" s="38"/>
      <c r="REC53" s="38"/>
      <c r="RED53" s="38"/>
      <c r="REE53" s="38"/>
      <c r="REF53" s="38"/>
      <c r="REG53" s="38"/>
      <c r="REH53" s="38"/>
      <c r="REI53" s="38"/>
      <c r="REJ53" s="38"/>
      <c r="REK53" s="38"/>
      <c r="REL53" s="38"/>
      <c r="REM53" s="38"/>
      <c r="REN53" s="38"/>
      <c r="REO53" s="38"/>
      <c r="REP53" s="38"/>
      <c r="REQ53" s="38"/>
      <c r="RER53" s="38"/>
      <c r="RES53" s="38"/>
      <c r="RET53" s="38"/>
      <c r="REU53" s="38"/>
      <c r="REV53" s="38"/>
      <c r="REW53" s="38"/>
      <c r="REX53" s="38"/>
      <c r="REY53" s="38"/>
      <c r="REZ53" s="38"/>
      <c r="RFA53" s="38"/>
      <c r="RFB53" s="38"/>
      <c r="RFC53" s="38"/>
      <c r="RFD53" s="38"/>
      <c r="RFE53" s="38"/>
      <c r="RFF53" s="38"/>
      <c r="RFG53" s="38"/>
      <c r="RFH53" s="38"/>
      <c r="RFI53" s="38"/>
      <c r="RFJ53" s="38"/>
      <c r="RFK53" s="38"/>
      <c r="RFL53" s="38"/>
      <c r="RFM53" s="38"/>
      <c r="RFN53" s="38"/>
      <c r="RFO53" s="38"/>
      <c r="RFP53" s="38"/>
      <c r="RFQ53" s="38"/>
      <c r="RFR53" s="38"/>
      <c r="RFS53" s="38"/>
      <c r="RFT53" s="38"/>
      <c r="RFU53" s="38"/>
      <c r="RFV53" s="38"/>
      <c r="RFW53" s="38"/>
      <c r="RFX53" s="38"/>
      <c r="RFY53" s="38"/>
      <c r="RFZ53" s="38"/>
      <c r="RGA53" s="38"/>
      <c r="RGB53" s="38"/>
      <c r="RGC53" s="38"/>
      <c r="RGD53" s="38"/>
      <c r="RGE53" s="38"/>
      <c r="RGF53" s="38"/>
      <c r="RGG53" s="38"/>
      <c r="RGH53" s="38"/>
      <c r="RGI53" s="38"/>
      <c r="RGJ53" s="38"/>
      <c r="RGK53" s="38"/>
      <c r="RGL53" s="38"/>
      <c r="RGM53" s="38"/>
      <c r="RGN53" s="38"/>
      <c r="RGO53" s="38"/>
      <c r="RGP53" s="38"/>
      <c r="RGQ53" s="38"/>
      <c r="RGR53" s="38"/>
      <c r="RGS53" s="38"/>
      <c r="RGT53" s="38"/>
      <c r="RGU53" s="38"/>
      <c r="RGV53" s="38"/>
      <c r="RGW53" s="38"/>
      <c r="RGX53" s="38"/>
      <c r="RGY53" s="38"/>
      <c r="RGZ53" s="38"/>
      <c r="RHA53" s="38"/>
      <c r="RHB53" s="38"/>
      <c r="RHC53" s="38"/>
      <c r="RHD53" s="38"/>
      <c r="RHE53" s="38"/>
      <c r="RHF53" s="38"/>
      <c r="RHG53" s="38"/>
      <c r="RHH53" s="38"/>
      <c r="RHI53" s="38"/>
      <c r="RHJ53" s="38"/>
      <c r="RHK53" s="38"/>
      <c r="RHL53" s="38"/>
      <c r="RHM53" s="38"/>
      <c r="RHN53" s="38"/>
      <c r="RHO53" s="38"/>
      <c r="RHP53" s="38"/>
      <c r="RHQ53" s="38"/>
      <c r="RHR53" s="38"/>
      <c r="RHS53" s="38"/>
      <c r="RHT53" s="38"/>
      <c r="RHU53" s="38"/>
      <c r="RHV53" s="38"/>
      <c r="RHW53" s="38"/>
      <c r="RHX53" s="38"/>
      <c r="RHY53" s="38"/>
      <c r="RHZ53" s="38"/>
      <c r="RIA53" s="38"/>
      <c r="RIB53" s="38"/>
      <c r="RIC53" s="38"/>
      <c r="RID53" s="38"/>
      <c r="RIE53" s="38"/>
      <c r="RIF53" s="38"/>
      <c r="RIG53" s="38"/>
      <c r="RIH53" s="38"/>
      <c r="RII53" s="38"/>
      <c r="RIJ53" s="38"/>
      <c r="RIK53" s="38"/>
      <c r="RIL53" s="38"/>
      <c r="RIM53" s="38"/>
      <c r="RIN53" s="38"/>
      <c r="RIO53" s="38"/>
      <c r="RIP53" s="38"/>
      <c r="RIQ53" s="38"/>
      <c r="RIR53" s="38"/>
      <c r="RIS53" s="38"/>
      <c r="RIT53" s="38"/>
      <c r="RIU53" s="38"/>
      <c r="RIV53" s="38"/>
      <c r="RIW53" s="38"/>
      <c r="RIX53" s="38"/>
      <c r="RIY53" s="38"/>
      <c r="RIZ53" s="38"/>
      <c r="RJA53" s="38"/>
      <c r="RJB53" s="38"/>
      <c r="RJC53" s="38"/>
      <c r="RJD53" s="38"/>
      <c r="RJE53" s="38"/>
      <c r="RJF53" s="38"/>
      <c r="RJG53" s="38"/>
      <c r="RJH53" s="38"/>
      <c r="RJI53" s="38"/>
      <c r="RJJ53" s="38"/>
      <c r="RJK53" s="38"/>
      <c r="RJL53" s="38"/>
      <c r="RJM53" s="38"/>
      <c r="RJN53" s="38"/>
      <c r="RJO53" s="38"/>
      <c r="RJP53" s="38"/>
      <c r="RJQ53" s="38"/>
      <c r="RJR53" s="38"/>
      <c r="RJS53" s="38"/>
      <c r="RJT53" s="38"/>
      <c r="RJU53" s="38"/>
      <c r="RJV53" s="38"/>
      <c r="RJW53" s="38"/>
      <c r="RJX53" s="38"/>
      <c r="RJY53" s="38"/>
      <c r="RJZ53" s="38"/>
      <c r="RKA53" s="38"/>
      <c r="RKB53" s="38"/>
      <c r="RKC53" s="38"/>
      <c r="RKD53" s="38"/>
      <c r="RKE53" s="38"/>
      <c r="RKF53" s="38"/>
      <c r="RKG53" s="38"/>
      <c r="RKH53" s="38"/>
      <c r="RKI53" s="38"/>
      <c r="RKJ53" s="38"/>
      <c r="RKK53" s="38"/>
      <c r="RKL53" s="38"/>
      <c r="RKM53" s="38"/>
      <c r="RKN53" s="38"/>
      <c r="RKO53" s="38"/>
      <c r="RKP53" s="38"/>
      <c r="RKQ53" s="38"/>
      <c r="RKR53" s="38"/>
      <c r="RKS53" s="38"/>
      <c r="RKT53" s="38"/>
      <c r="RKU53" s="38"/>
      <c r="RKV53" s="38"/>
      <c r="RKW53" s="38"/>
      <c r="RKX53" s="38"/>
      <c r="RKY53" s="38"/>
      <c r="RKZ53" s="38"/>
      <c r="RLA53" s="38"/>
      <c r="RLB53" s="38"/>
      <c r="RLC53" s="38"/>
      <c r="RLD53" s="38"/>
      <c r="RLE53" s="38"/>
      <c r="RLF53" s="38"/>
      <c r="RLG53" s="38"/>
      <c r="RLH53" s="38"/>
      <c r="RLI53" s="38"/>
      <c r="RLJ53" s="38"/>
      <c r="RLK53" s="38"/>
      <c r="RLL53" s="38"/>
      <c r="RLM53" s="38"/>
      <c r="RLN53" s="38"/>
      <c r="RLO53" s="38"/>
      <c r="RLP53" s="38"/>
      <c r="RLQ53" s="38"/>
      <c r="RLR53" s="38"/>
      <c r="RLS53" s="38"/>
      <c r="RLT53" s="38"/>
      <c r="RLU53" s="38"/>
      <c r="RLV53" s="38"/>
      <c r="RLW53" s="38"/>
      <c r="RLX53" s="38"/>
      <c r="RLY53" s="38"/>
      <c r="RLZ53" s="38"/>
      <c r="RMA53" s="38"/>
      <c r="RMB53" s="38"/>
      <c r="RMC53" s="38"/>
      <c r="RMD53" s="38"/>
      <c r="RME53" s="38"/>
      <c r="RMF53" s="38"/>
      <c r="RMG53" s="38"/>
      <c r="RMH53" s="38"/>
      <c r="RMI53" s="38"/>
      <c r="RMJ53" s="38"/>
      <c r="RMK53" s="38"/>
      <c r="RML53" s="38"/>
      <c r="RMM53" s="38"/>
      <c r="RMN53" s="38"/>
      <c r="RMO53" s="38"/>
      <c r="RMP53" s="38"/>
      <c r="RMQ53" s="38"/>
      <c r="RMR53" s="38"/>
      <c r="RMS53" s="38"/>
      <c r="RMT53" s="38"/>
      <c r="RMU53" s="38"/>
      <c r="RMV53" s="38"/>
      <c r="RMW53" s="38"/>
      <c r="RMX53" s="38"/>
      <c r="RMY53" s="38"/>
      <c r="RMZ53" s="38"/>
      <c r="RNA53" s="38"/>
      <c r="RNB53" s="38"/>
      <c r="RNC53" s="38"/>
      <c r="RND53" s="38"/>
      <c r="RNE53" s="38"/>
      <c r="RNF53" s="38"/>
      <c r="RNG53" s="38"/>
      <c r="RNH53" s="38"/>
      <c r="RNI53" s="38"/>
      <c r="RNJ53" s="38"/>
      <c r="RNK53" s="38"/>
      <c r="RNL53" s="38"/>
      <c r="RNM53" s="38"/>
      <c r="RNN53" s="38"/>
      <c r="RNO53" s="38"/>
      <c r="RNP53" s="38"/>
      <c r="RNQ53" s="38"/>
      <c r="RNR53" s="38"/>
      <c r="RNS53" s="38"/>
      <c r="RNT53" s="38"/>
      <c r="RNU53" s="38"/>
      <c r="RNV53" s="38"/>
      <c r="RNW53" s="38"/>
      <c r="RNX53" s="38"/>
      <c r="RNY53" s="38"/>
      <c r="RNZ53" s="38"/>
      <c r="ROA53" s="38"/>
      <c r="ROB53" s="38"/>
      <c r="ROC53" s="38"/>
      <c r="ROD53" s="38"/>
      <c r="ROE53" s="38"/>
      <c r="ROF53" s="38"/>
      <c r="ROG53" s="38"/>
      <c r="ROH53" s="38"/>
      <c r="ROI53" s="38"/>
      <c r="ROJ53" s="38"/>
      <c r="ROK53" s="38"/>
      <c r="ROL53" s="38"/>
      <c r="ROM53" s="38"/>
      <c r="RON53" s="38"/>
      <c r="ROO53" s="38"/>
      <c r="ROP53" s="38"/>
      <c r="ROQ53" s="38"/>
      <c r="ROR53" s="38"/>
      <c r="ROS53" s="38"/>
      <c r="ROT53" s="38"/>
      <c r="ROU53" s="38"/>
      <c r="ROV53" s="38"/>
      <c r="ROW53" s="38"/>
      <c r="ROX53" s="38"/>
      <c r="ROY53" s="38"/>
      <c r="ROZ53" s="38"/>
      <c r="RPA53" s="38"/>
      <c r="RPB53" s="38"/>
      <c r="RPC53" s="38"/>
      <c r="RPD53" s="38"/>
      <c r="RPE53" s="38"/>
      <c r="RPF53" s="38"/>
      <c r="RPG53" s="38"/>
      <c r="RPH53" s="38"/>
      <c r="RPI53" s="38"/>
      <c r="RPJ53" s="38"/>
      <c r="RPK53" s="38"/>
      <c r="RPL53" s="38"/>
      <c r="RPM53" s="38"/>
      <c r="RPN53" s="38"/>
      <c r="RPO53" s="38"/>
      <c r="RPP53" s="38"/>
      <c r="RPQ53" s="38"/>
      <c r="RPR53" s="38"/>
      <c r="RPS53" s="38"/>
      <c r="RPT53" s="38"/>
      <c r="RPU53" s="38"/>
      <c r="RPV53" s="38"/>
      <c r="RPW53" s="38"/>
      <c r="RPX53" s="38"/>
      <c r="RPY53" s="38"/>
      <c r="RPZ53" s="38"/>
      <c r="RQA53" s="38"/>
      <c r="RQB53" s="38"/>
      <c r="RQC53" s="38"/>
      <c r="RQD53" s="38"/>
      <c r="RQE53" s="38"/>
      <c r="RQF53" s="38"/>
      <c r="RQG53" s="38"/>
      <c r="RQH53" s="38"/>
      <c r="RQI53" s="38"/>
      <c r="RQJ53" s="38"/>
      <c r="RQK53" s="38"/>
      <c r="RQL53" s="38"/>
      <c r="RQM53" s="38"/>
      <c r="RQN53" s="38"/>
      <c r="RQO53" s="38"/>
      <c r="RQP53" s="38"/>
      <c r="RQQ53" s="38"/>
      <c r="RQR53" s="38"/>
      <c r="RQS53" s="38"/>
      <c r="RQT53" s="38"/>
      <c r="RQU53" s="38"/>
      <c r="RQV53" s="38"/>
      <c r="RQW53" s="38"/>
      <c r="RQX53" s="38"/>
      <c r="RQY53" s="38"/>
      <c r="RQZ53" s="38"/>
      <c r="RRA53" s="38"/>
      <c r="RRB53" s="38"/>
      <c r="RRC53" s="38"/>
      <c r="RRD53" s="38"/>
      <c r="RRE53" s="38"/>
      <c r="RRF53" s="38"/>
      <c r="RRG53" s="38"/>
      <c r="RRH53" s="38"/>
      <c r="RRI53" s="38"/>
      <c r="RRJ53" s="38"/>
      <c r="RRK53" s="38"/>
      <c r="RRL53" s="38"/>
      <c r="RRM53" s="38"/>
      <c r="RRN53" s="38"/>
      <c r="RRO53" s="38"/>
      <c r="RRP53" s="38"/>
      <c r="RRQ53" s="38"/>
      <c r="RRR53" s="38"/>
      <c r="RRS53" s="38"/>
      <c r="RRT53" s="38"/>
      <c r="RRU53" s="38"/>
      <c r="RRV53" s="38"/>
      <c r="RRW53" s="38"/>
      <c r="RRX53" s="38"/>
      <c r="RRY53" s="38"/>
      <c r="RRZ53" s="38"/>
      <c r="RSA53" s="38"/>
      <c r="RSB53" s="38"/>
      <c r="RSC53" s="38"/>
      <c r="RSD53" s="38"/>
      <c r="RSE53" s="38"/>
      <c r="RSF53" s="38"/>
      <c r="RSG53" s="38"/>
      <c r="RSH53" s="38"/>
      <c r="RSI53" s="38"/>
      <c r="RSJ53" s="38"/>
      <c r="RSK53" s="38"/>
      <c r="RSL53" s="38"/>
      <c r="RSM53" s="38"/>
      <c r="RSN53" s="38"/>
      <c r="RSO53" s="38"/>
      <c r="RSP53" s="38"/>
      <c r="RSQ53" s="38"/>
      <c r="RSR53" s="38"/>
      <c r="RSS53" s="38"/>
      <c r="RST53" s="38"/>
      <c r="RSU53" s="38"/>
      <c r="RSV53" s="38"/>
      <c r="RSW53" s="38"/>
      <c r="RSX53" s="38"/>
      <c r="RSY53" s="38"/>
      <c r="RSZ53" s="38"/>
      <c r="RTA53" s="38"/>
      <c r="RTB53" s="38"/>
      <c r="RTC53" s="38"/>
      <c r="RTD53" s="38"/>
      <c r="RTE53" s="38"/>
      <c r="RTF53" s="38"/>
      <c r="RTG53" s="38"/>
      <c r="RTH53" s="38"/>
      <c r="RTI53" s="38"/>
      <c r="RTJ53" s="38"/>
      <c r="RTK53" s="38"/>
      <c r="RTL53" s="38"/>
      <c r="RTM53" s="38"/>
      <c r="RTN53" s="38"/>
      <c r="RTO53" s="38"/>
      <c r="RTP53" s="38"/>
      <c r="RTQ53" s="38"/>
      <c r="RTR53" s="38"/>
      <c r="RTS53" s="38"/>
      <c r="RTT53" s="38"/>
      <c r="RTU53" s="38"/>
      <c r="RTV53" s="38"/>
      <c r="RTW53" s="38"/>
      <c r="RTX53" s="38"/>
      <c r="RTY53" s="38"/>
      <c r="RTZ53" s="38"/>
      <c r="RUA53" s="38"/>
      <c r="RUB53" s="38"/>
      <c r="RUC53" s="38"/>
      <c r="RUD53" s="38"/>
      <c r="RUE53" s="38"/>
      <c r="RUF53" s="38"/>
      <c r="RUG53" s="38"/>
      <c r="RUH53" s="38"/>
      <c r="RUI53" s="38"/>
      <c r="RUJ53" s="38"/>
      <c r="RUK53" s="38"/>
      <c r="RUL53" s="38"/>
      <c r="RUM53" s="38"/>
      <c r="RUN53" s="38"/>
      <c r="RUO53" s="38"/>
      <c r="RUP53" s="38"/>
      <c r="RUQ53" s="38"/>
      <c r="RUR53" s="38"/>
      <c r="RUS53" s="38"/>
      <c r="RUT53" s="38"/>
      <c r="RUU53" s="38"/>
      <c r="RUV53" s="38"/>
      <c r="RUW53" s="38"/>
      <c r="RUX53" s="38"/>
      <c r="RUY53" s="38"/>
      <c r="RUZ53" s="38"/>
      <c r="RVA53" s="38"/>
      <c r="RVB53" s="38"/>
      <c r="RVC53" s="38"/>
      <c r="RVD53" s="38"/>
      <c r="RVE53" s="38"/>
      <c r="RVF53" s="38"/>
      <c r="RVG53" s="38"/>
      <c r="RVH53" s="38"/>
      <c r="RVI53" s="38"/>
      <c r="RVJ53" s="38"/>
      <c r="RVK53" s="38"/>
      <c r="RVL53" s="38"/>
      <c r="RVM53" s="38"/>
      <c r="RVN53" s="38"/>
      <c r="RVO53" s="38"/>
      <c r="RVP53" s="38"/>
      <c r="RVQ53" s="38"/>
      <c r="RVR53" s="38"/>
      <c r="RVS53" s="38"/>
      <c r="RVT53" s="38"/>
      <c r="RVU53" s="38"/>
      <c r="RVV53" s="38"/>
      <c r="RVW53" s="38"/>
      <c r="RVX53" s="38"/>
      <c r="RVY53" s="38"/>
      <c r="RVZ53" s="38"/>
      <c r="RWA53" s="38"/>
      <c r="RWB53" s="38"/>
      <c r="RWC53" s="38"/>
      <c r="RWD53" s="38"/>
      <c r="RWE53" s="38"/>
      <c r="RWF53" s="38"/>
      <c r="RWG53" s="38"/>
      <c r="RWH53" s="38"/>
      <c r="RWI53" s="38"/>
      <c r="RWJ53" s="38"/>
      <c r="RWK53" s="38"/>
      <c r="RWL53" s="38"/>
      <c r="RWM53" s="38"/>
      <c r="RWN53" s="38"/>
      <c r="RWO53" s="38"/>
      <c r="RWP53" s="38"/>
      <c r="RWQ53" s="38"/>
      <c r="RWR53" s="38"/>
      <c r="RWS53" s="38"/>
      <c r="RWT53" s="38"/>
      <c r="RWU53" s="38"/>
      <c r="RWV53" s="38"/>
      <c r="RWW53" s="38"/>
      <c r="RWX53" s="38"/>
      <c r="RWY53" s="38"/>
      <c r="RWZ53" s="38"/>
      <c r="RXA53" s="38"/>
      <c r="RXB53" s="38"/>
      <c r="RXC53" s="38"/>
      <c r="RXD53" s="38"/>
      <c r="RXE53" s="38"/>
      <c r="RXF53" s="38"/>
      <c r="RXG53" s="38"/>
      <c r="RXH53" s="38"/>
      <c r="RXI53" s="38"/>
      <c r="RXJ53" s="38"/>
      <c r="RXK53" s="38"/>
      <c r="RXL53" s="38"/>
      <c r="RXM53" s="38"/>
      <c r="RXN53" s="38"/>
      <c r="RXO53" s="38"/>
      <c r="RXP53" s="38"/>
      <c r="RXQ53" s="38"/>
      <c r="RXR53" s="38"/>
      <c r="RXS53" s="38"/>
      <c r="RXT53" s="38"/>
      <c r="RXU53" s="38"/>
      <c r="RXV53" s="38"/>
      <c r="RXW53" s="38"/>
      <c r="RXX53" s="38"/>
      <c r="RXY53" s="38"/>
      <c r="RXZ53" s="38"/>
      <c r="RYA53" s="38"/>
      <c r="RYB53" s="38"/>
      <c r="RYC53" s="38"/>
      <c r="RYD53" s="38"/>
      <c r="RYE53" s="38"/>
      <c r="RYF53" s="38"/>
      <c r="RYG53" s="38"/>
      <c r="RYH53" s="38"/>
      <c r="RYI53" s="38"/>
      <c r="RYJ53" s="38"/>
      <c r="RYK53" s="38"/>
      <c r="RYL53" s="38"/>
      <c r="RYM53" s="38"/>
      <c r="RYN53" s="38"/>
      <c r="RYO53" s="38"/>
      <c r="RYP53" s="38"/>
      <c r="RYQ53" s="38"/>
      <c r="RYR53" s="38"/>
      <c r="RYS53" s="38"/>
      <c r="RYT53" s="38"/>
      <c r="RYU53" s="38"/>
      <c r="RYV53" s="38"/>
      <c r="RYW53" s="38"/>
      <c r="RYX53" s="38"/>
      <c r="RYY53" s="38"/>
      <c r="RYZ53" s="38"/>
      <c r="RZA53" s="38"/>
      <c r="RZB53" s="38"/>
      <c r="RZC53" s="38"/>
      <c r="RZD53" s="38"/>
      <c r="RZE53" s="38"/>
      <c r="RZF53" s="38"/>
      <c r="RZG53" s="38"/>
      <c r="RZH53" s="38"/>
      <c r="RZI53" s="38"/>
      <c r="RZJ53" s="38"/>
      <c r="RZK53" s="38"/>
      <c r="RZL53" s="38"/>
      <c r="RZM53" s="38"/>
      <c r="RZN53" s="38"/>
      <c r="RZO53" s="38"/>
      <c r="RZP53" s="38"/>
      <c r="RZQ53" s="38"/>
      <c r="RZR53" s="38"/>
      <c r="RZS53" s="38"/>
      <c r="RZT53" s="38"/>
      <c r="RZU53" s="38"/>
      <c r="RZV53" s="38"/>
      <c r="RZW53" s="38"/>
      <c r="RZX53" s="38"/>
      <c r="RZY53" s="38"/>
      <c r="RZZ53" s="38"/>
      <c r="SAA53" s="38"/>
      <c r="SAB53" s="38"/>
      <c r="SAC53" s="38"/>
      <c r="SAD53" s="38"/>
      <c r="SAE53" s="38"/>
      <c r="SAF53" s="38"/>
      <c r="SAG53" s="38"/>
      <c r="SAH53" s="38"/>
      <c r="SAI53" s="38"/>
      <c r="SAJ53" s="38"/>
      <c r="SAK53" s="38"/>
      <c r="SAL53" s="38"/>
      <c r="SAM53" s="38"/>
      <c r="SAN53" s="38"/>
      <c r="SAO53" s="38"/>
      <c r="SAP53" s="38"/>
      <c r="SAQ53" s="38"/>
      <c r="SAR53" s="38"/>
      <c r="SAS53" s="38"/>
      <c r="SAT53" s="38"/>
      <c r="SAU53" s="38"/>
      <c r="SAV53" s="38"/>
      <c r="SAW53" s="38"/>
      <c r="SAX53" s="38"/>
      <c r="SAY53" s="38"/>
      <c r="SAZ53" s="38"/>
      <c r="SBA53" s="38"/>
      <c r="SBB53" s="38"/>
      <c r="SBC53" s="38"/>
      <c r="SBD53" s="38"/>
      <c r="SBE53" s="38"/>
      <c r="SBF53" s="38"/>
      <c r="SBG53" s="38"/>
      <c r="SBH53" s="38"/>
      <c r="SBI53" s="38"/>
      <c r="SBJ53" s="38"/>
      <c r="SBK53" s="38"/>
      <c r="SBL53" s="38"/>
      <c r="SBM53" s="38"/>
      <c r="SBN53" s="38"/>
      <c r="SBO53" s="38"/>
      <c r="SBP53" s="38"/>
      <c r="SBQ53" s="38"/>
      <c r="SBR53" s="38"/>
      <c r="SBS53" s="38"/>
      <c r="SBT53" s="38"/>
      <c r="SBU53" s="38"/>
      <c r="SBV53" s="38"/>
      <c r="SBW53" s="38"/>
      <c r="SBX53" s="38"/>
      <c r="SBY53" s="38"/>
      <c r="SBZ53" s="38"/>
      <c r="SCA53" s="38"/>
      <c r="SCB53" s="38"/>
      <c r="SCC53" s="38"/>
      <c r="SCD53" s="38"/>
      <c r="SCE53" s="38"/>
      <c r="SCF53" s="38"/>
      <c r="SCG53" s="38"/>
      <c r="SCH53" s="38"/>
      <c r="SCI53" s="38"/>
      <c r="SCJ53" s="38"/>
      <c r="SCK53" s="38"/>
      <c r="SCL53" s="38"/>
      <c r="SCM53" s="38"/>
      <c r="SCN53" s="38"/>
      <c r="SCO53" s="38"/>
      <c r="SCP53" s="38"/>
      <c r="SCQ53" s="38"/>
      <c r="SCR53" s="38"/>
      <c r="SCS53" s="38"/>
      <c r="SCT53" s="38"/>
      <c r="SCU53" s="38"/>
      <c r="SCV53" s="38"/>
      <c r="SCW53" s="38"/>
      <c r="SCX53" s="38"/>
      <c r="SCY53" s="38"/>
      <c r="SCZ53" s="38"/>
      <c r="SDA53" s="38"/>
      <c r="SDB53" s="38"/>
      <c r="SDC53" s="38"/>
      <c r="SDD53" s="38"/>
      <c r="SDE53" s="38"/>
      <c r="SDF53" s="38"/>
      <c r="SDG53" s="38"/>
      <c r="SDH53" s="38"/>
      <c r="SDI53" s="38"/>
      <c r="SDJ53" s="38"/>
      <c r="SDK53" s="38"/>
      <c r="SDL53" s="38"/>
      <c r="SDM53" s="38"/>
      <c r="SDN53" s="38"/>
      <c r="SDO53" s="38"/>
      <c r="SDP53" s="38"/>
      <c r="SDQ53" s="38"/>
      <c r="SDR53" s="38"/>
      <c r="SDS53" s="38"/>
      <c r="SDT53" s="38"/>
      <c r="SDU53" s="38"/>
      <c r="SDV53" s="38"/>
      <c r="SDW53" s="38"/>
      <c r="SDX53" s="38"/>
      <c r="SDY53" s="38"/>
      <c r="SDZ53" s="38"/>
      <c r="SEA53" s="38"/>
      <c r="SEB53" s="38"/>
      <c r="SEC53" s="38"/>
      <c r="SED53" s="38"/>
      <c r="SEE53" s="38"/>
      <c r="SEF53" s="38"/>
      <c r="SEG53" s="38"/>
      <c r="SEH53" s="38"/>
      <c r="SEI53" s="38"/>
      <c r="SEJ53" s="38"/>
      <c r="SEK53" s="38"/>
      <c r="SEL53" s="38"/>
      <c r="SEM53" s="38"/>
      <c r="SEN53" s="38"/>
      <c r="SEO53" s="38"/>
      <c r="SEP53" s="38"/>
      <c r="SEQ53" s="38"/>
      <c r="SER53" s="38"/>
      <c r="SES53" s="38"/>
      <c r="SET53" s="38"/>
      <c r="SEU53" s="38"/>
      <c r="SEV53" s="38"/>
      <c r="SEW53" s="38"/>
      <c r="SEX53" s="38"/>
      <c r="SEY53" s="38"/>
      <c r="SEZ53" s="38"/>
      <c r="SFA53" s="38"/>
      <c r="SFB53" s="38"/>
      <c r="SFC53" s="38"/>
      <c r="SFD53" s="38"/>
      <c r="SFE53" s="38"/>
      <c r="SFF53" s="38"/>
      <c r="SFG53" s="38"/>
      <c r="SFH53" s="38"/>
      <c r="SFI53" s="38"/>
      <c r="SFJ53" s="38"/>
      <c r="SFK53" s="38"/>
      <c r="SFL53" s="38"/>
      <c r="SFM53" s="38"/>
      <c r="SFN53" s="38"/>
      <c r="SFO53" s="38"/>
      <c r="SFP53" s="38"/>
      <c r="SFQ53" s="38"/>
      <c r="SFR53" s="38"/>
      <c r="SFS53" s="38"/>
      <c r="SFT53" s="38"/>
      <c r="SFU53" s="38"/>
      <c r="SFV53" s="38"/>
      <c r="SFW53" s="38"/>
      <c r="SFX53" s="38"/>
      <c r="SFY53" s="38"/>
      <c r="SFZ53" s="38"/>
      <c r="SGA53" s="38"/>
      <c r="SGB53" s="38"/>
      <c r="SGC53" s="38"/>
      <c r="SGD53" s="38"/>
      <c r="SGE53" s="38"/>
      <c r="SGF53" s="38"/>
      <c r="SGG53" s="38"/>
      <c r="SGH53" s="38"/>
      <c r="SGI53" s="38"/>
      <c r="SGJ53" s="38"/>
      <c r="SGK53" s="38"/>
      <c r="SGL53" s="38"/>
      <c r="SGM53" s="38"/>
      <c r="SGN53" s="38"/>
      <c r="SGO53" s="38"/>
      <c r="SGP53" s="38"/>
      <c r="SGQ53" s="38"/>
      <c r="SGR53" s="38"/>
      <c r="SGS53" s="38"/>
      <c r="SGT53" s="38"/>
      <c r="SGU53" s="38"/>
      <c r="SGV53" s="38"/>
      <c r="SGW53" s="38"/>
      <c r="SGX53" s="38"/>
      <c r="SGY53" s="38"/>
      <c r="SGZ53" s="38"/>
      <c r="SHA53" s="38"/>
      <c r="SHB53" s="38"/>
      <c r="SHC53" s="38"/>
      <c r="SHD53" s="38"/>
      <c r="SHE53" s="38"/>
      <c r="SHF53" s="38"/>
      <c r="SHG53" s="38"/>
      <c r="SHH53" s="38"/>
      <c r="SHI53" s="38"/>
      <c r="SHJ53" s="38"/>
      <c r="SHK53" s="38"/>
      <c r="SHL53" s="38"/>
      <c r="SHM53" s="38"/>
      <c r="SHN53" s="38"/>
      <c r="SHO53" s="38"/>
      <c r="SHP53" s="38"/>
      <c r="SHQ53" s="38"/>
      <c r="SHR53" s="38"/>
      <c r="SHS53" s="38"/>
      <c r="SHT53" s="38"/>
      <c r="SHU53" s="38"/>
      <c r="SHV53" s="38"/>
      <c r="SHW53" s="38"/>
      <c r="SHX53" s="38"/>
      <c r="SHY53" s="38"/>
      <c r="SHZ53" s="38"/>
      <c r="SIA53" s="38"/>
      <c r="SIB53" s="38"/>
      <c r="SIC53" s="38"/>
      <c r="SID53" s="38"/>
      <c r="SIE53" s="38"/>
      <c r="SIF53" s="38"/>
      <c r="SIG53" s="38"/>
      <c r="SIH53" s="38"/>
      <c r="SII53" s="38"/>
      <c r="SIJ53" s="38"/>
      <c r="SIK53" s="38"/>
      <c r="SIL53" s="38"/>
      <c r="SIM53" s="38"/>
      <c r="SIN53" s="38"/>
      <c r="SIO53" s="38"/>
      <c r="SIP53" s="38"/>
      <c r="SIQ53" s="38"/>
      <c r="SIR53" s="38"/>
      <c r="SIS53" s="38"/>
      <c r="SIT53" s="38"/>
      <c r="SIU53" s="38"/>
      <c r="SIV53" s="38"/>
      <c r="SIW53" s="38"/>
      <c r="SIX53" s="38"/>
      <c r="SIY53" s="38"/>
      <c r="SIZ53" s="38"/>
      <c r="SJA53" s="38"/>
      <c r="SJB53" s="38"/>
      <c r="SJC53" s="38"/>
      <c r="SJD53" s="38"/>
      <c r="SJE53" s="38"/>
      <c r="SJF53" s="38"/>
      <c r="SJG53" s="38"/>
      <c r="SJH53" s="38"/>
      <c r="SJI53" s="38"/>
      <c r="SJJ53" s="38"/>
      <c r="SJK53" s="38"/>
      <c r="SJL53" s="38"/>
      <c r="SJM53" s="38"/>
      <c r="SJN53" s="38"/>
      <c r="SJO53" s="38"/>
      <c r="SJP53" s="38"/>
      <c r="SJQ53" s="38"/>
      <c r="SJR53" s="38"/>
      <c r="SJS53" s="38"/>
      <c r="SJT53" s="38"/>
      <c r="SJU53" s="38"/>
      <c r="SJV53" s="38"/>
      <c r="SJW53" s="38"/>
      <c r="SJX53" s="38"/>
      <c r="SJY53" s="38"/>
      <c r="SJZ53" s="38"/>
      <c r="SKA53" s="38"/>
      <c r="SKB53" s="38"/>
      <c r="SKC53" s="38"/>
      <c r="SKD53" s="38"/>
      <c r="SKE53" s="38"/>
      <c r="SKF53" s="38"/>
      <c r="SKG53" s="38"/>
      <c r="SKH53" s="38"/>
      <c r="SKI53" s="38"/>
      <c r="SKJ53" s="38"/>
      <c r="SKK53" s="38"/>
      <c r="SKL53" s="38"/>
      <c r="SKM53" s="38"/>
      <c r="SKN53" s="38"/>
      <c r="SKO53" s="38"/>
      <c r="SKP53" s="38"/>
      <c r="SKQ53" s="38"/>
      <c r="SKR53" s="38"/>
      <c r="SKS53" s="38"/>
      <c r="SKT53" s="38"/>
      <c r="SKU53" s="38"/>
      <c r="SKV53" s="38"/>
      <c r="SKW53" s="38"/>
      <c r="SKX53" s="38"/>
      <c r="SKY53" s="38"/>
      <c r="SKZ53" s="38"/>
      <c r="SLA53" s="38"/>
      <c r="SLB53" s="38"/>
      <c r="SLC53" s="38"/>
      <c r="SLD53" s="38"/>
      <c r="SLE53" s="38"/>
      <c r="SLF53" s="38"/>
      <c r="SLG53" s="38"/>
      <c r="SLH53" s="38"/>
      <c r="SLI53" s="38"/>
      <c r="SLJ53" s="38"/>
      <c r="SLK53" s="38"/>
      <c r="SLL53" s="38"/>
      <c r="SLM53" s="38"/>
      <c r="SLN53" s="38"/>
      <c r="SLO53" s="38"/>
      <c r="SLP53" s="38"/>
      <c r="SLQ53" s="38"/>
      <c r="SLR53" s="38"/>
      <c r="SLS53" s="38"/>
      <c r="SLT53" s="38"/>
      <c r="SLU53" s="38"/>
      <c r="SLV53" s="38"/>
      <c r="SLW53" s="38"/>
      <c r="SLX53" s="38"/>
      <c r="SLY53" s="38"/>
      <c r="SLZ53" s="38"/>
      <c r="SMA53" s="38"/>
      <c r="SMB53" s="38"/>
      <c r="SMC53" s="38"/>
      <c r="SMD53" s="38"/>
      <c r="SME53" s="38"/>
      <c r="SMF53" s="38"/>
      <c r="SMG53" s="38"/>
      <c r="SMH53" s="38"/>
      <c r="SMI53" s="38"/>
      <c r="SMJ53" s="38"/>
      <c r="SMK53" s="38"/>
      <c r="SML53" s="38"/>
      <c r="SMM53" s="38"/>
      <c r="SMN53" s="38"/>
      <c r="SMO53" s="38"/>
      <c r="SMP53" s="38"/>
      <c r="SMQ53" s="38"/>
      <c r="SMR53" s="38"/>
      <c r="SMS53" s="38"/>
      <c r="SMT53" s="38"/>
      <c r="SMU53" s="38"/>
      <c r="SMV53" s="38"/>
      <c r="SMW53" s="38"/>
      <c r="SMX53" s="38"/>
      <c r="SMY53" s="38"/>
      <c r="SMZ53" s="38"/>
      <c r="SNA53" s="38"/>
      <c r="SNB53" s="38"/>
      <c r="SNC53" s="38"/>
      <c r="SND53" s="38"/>
      <c r="SNE53" s="38"/>
      <c r="SNF53" s="38"/>
      <c r="SNG53" s="38"/>
      <c r="SNH53" s="38"/>
      <c r="SNI53" s="38"/>
      <c r="SNJ53" s="38"/>
      <c r="SNK53" s="38"/>
      <c r="SNL53" s="38"/>
      <c r="SNM53" s="38"/>
      <c r="SNN53" s="38"/>
      <c r="SNO53" s="38"/>
      <c r="SNP53" s="38"/>
      <c r="SNQ53" s="38"/>
      <c r="SNR53" s="38"/>
      <c r="SNS53" s="38"/>
      <c r="SNT53" s="38"/>
      <c r="SNU53" s="38"/>
      <c r="SNV53" s="38"/>
      <c r="SNW53" s="38"/>
      <c r="SNX53" s="38"/>
      <c r="SNY53" s="38"/>
      <c r="SNZ53" s="38"/>
      <c r="SOA53" s="38"/>
      <c r="SOB53" s="38"/>
      <c r="SOC53" s="38"/>
      <c r="SOD53" s="38"/>
      <c r="SOE53" s="38"/>
      <c r="SOF53" s="38"/>
      <c r="SOG53" s="38"/>
      <c r="SOH53" s="38"/>
      <c r="SOI53" s="38"/>
      <c r="SOJ53" s="38"/>
      <c r="SOK53" s="38"/>
      <c r="SOL53" s="38"/>
      <c r="SOM53" s="38"/>
      <c r="SON53" s="38"/>
      <c r="SOO53" s="38"/>
      <c r="SOP53" s="38"/>
      <c r="SOQ53" s="38"/>
      <c r="SOR53" s="38"/>
      <c r="SOS53" s="38"/>
      <c r="SOT53" s="38"/>
      <c r="SOU53" s="38"/>
      <c r="SOV53" s="38"/>
      <c r="SOW53" s="38"/>
      <c r="SOX53" s="38"/>
      <c r="SOY53" s="38"/>
      <c r="SOZ53" s="38"/>
      <c r="SPA53" s="38"/>
      <c r="SPB53" s="38"/>
      <c r="SPC53" s="38"/>
      <c r="SPD53" s="38"/>
      <c r="SPE53" s="38"/>
      <c r="SPF53" s="38"/>
      <c r="SPG53" s="38"/>
      <c r="SPH53" s="38"/>
      <c r="SPI53" s="38"/>
      <c r="SPJ53" s="38"/>
      <c r="SPK53" s="38"/>
      <c r="SPL53" s="38"/>
      <c r="SPM53" s="38"/>
      <c r="SPN53" s="38"/>
      <c r="SPO53" s="38"/>
      <c r="SPP53" s="38"/>
      <c r="SPQ53" s="38"/>
      <c r="SPR53" s="38"/>
      <c r="SPS53" s="38"/>
      <c r="SPT53" s="38"/>
      <c r="SPU53" s="38"/>
      <c r="SPV53" s="38"/>
      <c r="SPW53" s="38"/>
      <c r="SPX53" s="38"/>
      <c r="SPY53" s="38"/>
      <c r="SPZ53" s="38"/>
      <c r="SQA53" s="38"/>
      <c r="SQB53" s="38"/>
      <c r="SQC53" s="38"/>
      <c r="SQD53" s="38"/>
      <c r="SQE53" s="38"/>
      <c r="SQF53" s="38"/>
      <c r="SQG53" s="38"/>
      <c r="SQH53" s="38"/>
      <c r="SQI53" s="38"/>
      <c r="SQJ53" s="38"/>
      <c r="SQK53" s="38"/>
      <c r="SQL53" s="38"/>
      <c r="SQM53" s="38"/>
      <c r="SQN53" s="38"/>
      <c r="SQO53" s="38"/>
      <c r="SQP53" s="38"/>
      <c r="SQQ53" s="38"/>
      <c r="SQR53" s="38"/>
      <c r="SQS53" s="38"/>
      <c r="SQT53" s="38"/>
      <c r="SQU53" s="38"/>
      <c r="SQV53" s="38"/>
      <c r="SQW53" s="38"/>
      <c r="SQX53" s="38"/>
      <c r="SQY53" s="38"/>
      <c r="SQZ53" s="38"/>
      <c r="SRA53" s="38"/>
      <c r="SRB53" s="38"/>
      <c r="SRC53" s="38"/>
      <c r="SRD53" s="38"/>
      <c r="SRE53" s="38"/>
      <c r="SRF53" s="38"/>
      <c r="SRG53" s="38"/>
      <c r="SRH53" s="38"/>
      <c r="SRI53" s="38"/>
      <c r="SRJ53" s="38"/>
      <c r="SRK53" s="38"/>
      <c r="SRL53" s="38"/>
      <c r="SRM53" s="38"/>
      <c r="SRN53" s="38"/>
      <c r="SRO53" s="38"/>
      <c r="SRP53" s="38"/>
      <c r="SRQ53" s="38"/>
      <c r="SRR53" s="38"/>
      <c r="SRS53" s="38"/>
      <c r="SRT53" s="38"/>
      <c r="SRU53" s="38"/>
      <c r="SRV53" s="38"/>
      <c r="SRW53" s="38"/>
      <c r="SRX53" s="38"/>
      <c r="SRY53" s="38"/>
      <c r="SRZ53" s="38"/>
      <c r="SSA53" s="38"/>
      <c r="SSB53" s="38"/>
      <c r="SSC53" s="38"/>
      <c r="SSD53" s="38"/>
      <c r="SSE53" s="38"/>
      <c r="SSF53" s="38"/>
      <c r="SSG53" s="38"/>
      <c r="SSH53" s="38"/>
      <c r="SSI53" s="38"/>
      <c r="SSJ53" s="38"/>
      <c r="SSK53" s="38"/>
      <c r="SSL53" s="38"/>
      <c r="SSM53" s="38"/>
      <c r="SSN53" s="38"/>
      <c r="SSO53" s="38"/>
      <c r="SSP53" s="38"/>
      <c r="SSQ53" s="38"/>
      <c r="SSR53" s="38"/>
      <c r="SSS53" s="38"/>
      <c r="SST53" s="38"/>
      <c r="SSU53" s="38"/>
      <c r="SSV53" s="38"/>
      <c r="SSW53" s="38"/>
      <c r="SSX53" s="38"/>
      <c r="SSY53" s="38"/>
      <c r="SSZ53" s="38"/>
      <c r="STA53" s="38"/>
      <c r="STB53" s="38"/>
      <c r="STC53" s="38"/>
      <c r="STD53" s="38"/>
      <c r="STE53" s="38"/>
      <c r="STF53" s="38"/>
      <c r="STG53" s="38"/>
      <c r="STH53" s="38"/>
      <c r="STI53" s="38"/>
      <c r="STJ53" s="38"/>
      <c r="STK53" s="38"/>
      <c r="STL53" s="38"/>
      <c r="STM53" s="38"/>
      <c r="STN53" s="38"/>
      <c r="STO53" s="38"/>
      <c r="STP53" s="38"/>
      <c r="STQ53" s="38"/>
      <c r="STR53" s="38"/>
      <c r="STS53" s="38"/>
      <c r="STT53" s="38"/>
      <c r="STU53" s="38"/>
      <c r="STV53" s="38"/>
      <c r="STW53" s="38"/>
      <c r="STX53" s="38"/>
      <c r="STY53" s="38"/>
      <c r="STZ53" s="38"/>
      <c r="SUA53" s="38"/>
      <c r="SUB53" s="38"/>
      <c r="SUC53" s="38"/>
      <c r="SUD53" s="38"/>
      <c r="SUE53" s="38"/>
      <c r="SUF53" s="38"/>
      <c r="SUG53" s="38"/>
      <c r="SUH53" s="38"/>
      <c r="SUI53" s="38"/>
      <c r="SUJ53" s="38"/>
      <c r="SUK53" s="38"/>
      <c r="SUL53" s="38"/>
      <c r="SUM53" s="38"/>
      <c r="SUN53" s="38"/>
      <c r="SUO53" s="38"/>
      <c r="SUP53" s="38"/>
      <c r="SUQ53" s="38"/>
      <c r="SUR53" s="38"/>
      <c r="SUS53" s="38"/>
      <c r="SUT53" s="38"/>
      <c r="SUU53" s="38"/>
      <c r="SUV53" s="38"/>
      <c r="SUW53" s="38"/>
      <c r="SUX53" s="38"/>
      <c r="SUY53" s="38"/>
      <c r="SUZ53" s="38"/>
      <c r="SVA53" s="38"/>
      <c r="SVB53" s="38"/>
      <c r="SVC53" s="38"/>
      <c r="SVD53" s="38"/>
      <c r="SVE53" s="38"/>
      <c r="SVF53" s="38"/>
      <c r="SVG53" s="38"/>
      <c r="SVH53" s="38"/>
      <c r="SVI53" s="38"/>
      <c r="SVJ53" s="38"/>
      <c r="SVK53" s="38"/>
      <c r="SVL53" s="38"/>
      <c r="SVM53" s="38"/>
      <c r="SVN53" s="38"/>
      <c r="SVO53" s="38"/>
      <c r="SVP53" s="38"/>
      <c r="SVQ53" s="38"/>
      <c r="SVR53" s="38"/>
      <c r="SVS53" s="38"/>
      <c r="SVT53" s="38"/>
      <c r="SVU53" s="38"/>
      <c r="SVV53" s="38"/>
      <c r="SVW53" s="38"/>
      <c r="SVX53" s="38"/>
      <c r="SVY53" s="38"/>
      <c r="SVZ53" s="38"/>
      <c r="SWA53" s="38"/>
      <c r="SWB53" s="38"/>
      <c r="SWC53" s="38"/>
      <c r="SWD53" s="38"/>
      <c r="SWE53" s="38"/>
      <c r="SWF53" s="38"/>
      <c r="SWG53" s="38"/>
      <c r="SWH53" s="38"/>
      <c r="SWI53" s="38"/>
      <c r="SWJ53" s="38"/>
      <c r="SWK53" s="38"/>
      <c r="SWL53" s="38"/>
      <c r="SWM53" s="38"/>
      <c r="SWN53" s="38"/>
      <c r="SWO53" s="38"/>
      <c r="SWP53" s="38"/>
      <c r="SWQ53" s="38"/>
      <c r="SWR53" s="38"/>
      <c r="SWS53" s="38"/>
      <c r="SWT53" s="38"/>
      <c r="SWU53" s="38"/>
      <c r="SWV53" s="38"/>
      <c r="SWW53" s="38"/>
      <c r="SWX53" s="38"/>
      <c r="SWY53" s="38"/>
      <c r="SWZ53" s="38"/>
      <c r="SXA53" s="38"/>
      <c r="SXB53" s="38"/>
      <c r="SXC53" s="38"/>
      <c r="SXD53" s="38"/>
      <c r="SXE53" s="38"/>
      <c r="SXF53" s="38"/>
      <c r="SXG53" s="38"/>
      <c r="SXH53" s="38"/>
      <c r="SXI53" s="38"/>
      <c r="SXJ53" s="38"/>
      <c r="SXK53" s="38"/>
      <c r="SXL53" s="38"/>
      <c r="SXM53" s="38"/>
      <c r="SXN53" s="38"/>
      <c r="SXO53" s="38"/>
      <c r="SXP53" s="38"/>
      <c r="SXQ53" s="38"/>
      <c r="SXR53" s="38"/>
      <c r="SXS53" s="38"/>
      <c r="SXT53" s="38"/>
      <c r="SXU53" s="38"/>
      <c r="SXV53" s="38"/>
      <c r="SXW53" s="38"/>
      <c r="SXX53" s="38"/>
      <c r="SXY53" s="38"/>
      <c r="SXZ53" s="38"/>
      <c r="SYA53" s="38"/>
      <c r="SYB53" s="38"/>
      <c r="SYC53" s="38"/>
      <c r="SYD53" s="38"/>
      <c r="SYE53" s="38"/>
      <c r="SYF53" s="38"/>
      <c r="SYG53" s="38"/>
      <c r="SYH53" s="38"/>
      <c r="SYI53" s="38"/>
      <c r="SYJ53" s="38"/>
      <c r="SYK53" s="38"/>
      <c r="SYL53" s="38"/>
      <c r="SYM53" s="38"/>
      <c r="SYN53" s="38"/>
      <c r="SYO53" s="38"/>
      <c r="SYP53" s="38"/>
      <c r="SYQ53" s="38"/>
      <c r="SYR53" s="38"/>
      <c r="SYS53" s="38"/>
      <c r="SYT53" s="38"/>
      <c r="SYU53" s="38"/>
      <c r="SYV53" s="38"/>
      <c r="SYW53" s="38"/>
      <c r="SYX53" s="38"/>
      <c r="SYY53" s="38"/>
      <c r="SYZ53" s="38"/>
      <c r="SZA53" s="38"/>
      <c r="SZB53" s="38"/>
      <c r="SZC53" s="38"/>
      <c r="SZD53" s="38"/>
      <c r="SZE53" s="38"/>
      <c r="SZF53" s="38"/>
      <c r="SZG53" s="38"/>
      <c r="SZH53" s="38"/>
      <c r="SZI53" s="38"/>
      <c r="SZJ53" s="38"/>
      <c r="SZK53" s="38"/>
      <c r="SZL53" s="38"/>
      <c r="SZM53" s="38"/>
      <c r="SZN53" s="38"/>
      <c r="SZO53" s="38"/>
      <c r="SZP53" s="38"/>
      <c r="SZQ53" s="38"/>
      <c r="SZR53" s="38"/>
      <c r="SZS53" s="38"/>
      <c r="SZT53" s="38"/>
      <c r="SZU53" s="38"/>
      <c r="SZV53" s="38"/>
      <c r="SZW53" s="38"/>
      <c r="SZX53" s="38"/>
      <c r="SZY53" s="38"/>
      <c r="SZZ53" s="38"/>
      <c r="TAA53" s="38"/>
      <c r="TAB53" s="38"/>
      <c r="TAC53" s="38"/>
      <c r="TAD53" s="38"/>
      <c r="TAE53" s="38"/>
      <c r="TAF53" s="38"/>
      <c r="TAG53" s="38"/>
      <c r="TAH53" s="38"/>
      <c r="TAI53" s="38"/>
      <c r="TAJ53" s="38"/>
      <c r="TAK53" s="38"/>
      <c r="TAL53" s="38"/>
      <c r="TAM53" s="38"/>
      <c r="TAN53" s="38"/>
      <c r="TAO53" s="38"/>
      <c r="TAP53" s="38"/>
      <c r="TAQ53" s="38"/>
      <c r="TAR53" s="38"/>
      <c r="TAS53" s="38"/>
      <c r="TAT53" s="38"/>
      <c r="TAU53" s="38"/>
      <c r="TAV53" s="38"/>
      <c r="TAW53" s="38"/>
      <c r="TAX53" s="38"/>
      <c r="TAY53" s="38"/>
      <c r="TAZ53" s="38"/>
      <c r="TBA53" s="38"/>
      <c r="TBB53" s="38"/>
      <c r="TBC53" s="38"/>
      <c r="TBD53" s="38"/>
      <c r="TBE53" s="38"/>
      <c r="TBF53" s="38"/>
      <c r="TBG53" s="38"/>
      <c r="TBH53" s="38"/>
      <c r="TBI53" s="38"/>
      <c r="TBJ53" s="38"/>
      <c r="TBK53" s="38"/>
      <c r="TBL53" s="38"/>
      <c r="TBM53" s="38"/>
      <c r="TBN53" s="38"/>
      <c r="TBO53" s="38"/>
      <c r="TBP53" s="38"/>
      <c r="TBQ53" s="38"/>
      <c r="TBR53" s="38"/>
      <c r="TBS53" s="38"/>
      <c r="TBT53" s="38"/>
      <c r="TBU53" s="38"/>
      <c r="TBV53" s="38"/>
      <c r="TBW53" s="38"/>
      <c r="TBX53" s="38"/>
      <c r="TBY53" s="38"/>
      <c r="TBZ53" s="38"/>
      <c r="TCA53" s="38"/>
      <c r="TCB53" s="38"/>
      <c r="TCC53" s="38"/>
      <c r="TCD53" s="38"/>
      <c r="TCE53" s="38"/>
      <c r="TCF53" s="38"/>
      <c r="TCG53" s="38"/>
      <c r="TCH53" s="38"/>
      <c r="TCI53" s="38"/>
      <c r="TCJ53" s="38"/>
      <c r="TCK53" s="38"/>
      <c r="TCL53" s="38"/>
      <c r="TCM53" s="38"/>
      <c r="TCN53" s="38"/>
      <c r="TCO53" s="38"/>
      <c r="TCP53" s="38"/>
      <c r="TCQ53" s="38"/>
      <c r="TCR53" s="38"/>
      <c r="TCS53" s="38"/>
      <c r="TCT53" s="38"/>
      <c r="TCU53" s="38"/>
      <c r="TCV53" s="38"/>
      <c r="TCW53" s="38"/>
      <c r="TCX53" s="38"/>
      <c r="TCY53" s="38"/>
      <c r="TCZ53" s="38"/>
      <c r="TDA53" s="38"/>
      <c r="TDB53" s="38"/>
      <c r="TDC53" s="38"/>
      <c r="TDD53" s="38"/>
      <c r="TDE53" s="38"/>
      <c r="TDF53" s="38"/>
      <c r="TDG53" s="38"/>
      <c r="TDH53" s="38"/>
      <c r="TDI53" s="38"/>
      <c r="TDJ53" s="38"/>
      <c r="TDK53" s="38"/>
      <c r="TDL53" s="38"/>
      <c r="TDM53" s="38"/>
      <c r="TDN53" s="38"/>
      <c r="TDO53" s="38"/>
      <c r="TDP53" s="38"/>
      <c r="TDQ53" s="38"/>
      <c r="TDR53" s="38"/>
      <c r="TDS53" s="38"/>
      <c r="TDT53" s="38"/>
      <c r="TDU53" s="38"/>
      <c r="TDV53" s="38"/>
      <c r="TDW53" s="38"/>
      <c r="TDX53" s="38"/>
      <c r="TDY53" s="38"/>
      <c r="TDZ53" s="38"/>
      <c r="TEA53" s="38"/>
      <c r="TEB53" s="38"/>
      <c r="TEC53" s="38"/>
      <c r="TED53" s="38"/>
      <c r="TEE53" s="38"/>
      <c r="TEF53" s="38"/>
      <c r="TEG53" s="38"/>
      <c r="TEH53" s="38"/>
      <c r="TEI53" s="38"/>
      <c r="TEJ53" s="38"/>
      <c r="TEK53" s="38"/>
      <c r="TEL53" s="38"/>
      <c r="TEM53" s="38"/>
      <c r="TEN53" s="38"/>
      <c r="TEO53" s="38"/>
      <c r="TEP53" s="38"/>
      <c r="TEQ53" s="38"/>
      <c r="TER53" s="38"/>
      <c r="TES53" s="38"/>
      <c r="TET53" s="38"/>
      <c r="TEU53" s="38"/>
      <c r="TEV53" s="38"/>
      <c r="TEW53" s="38"/>
      <c r="TEX53" s="38"/>
      <c r="TEY53" s="38"/>
      <c r="TEZ53" s="38"/>
      <c r="TFA53" s="38"/>
      <c r="TFB53" s="38"/>
      <c r="TFC53" s="38"/>
      <c r="TFD53" s="38"/>
      <c r="TFE53" s="38"/>
      <c r="TFF53" s="38"/>
      <c r="TFG53" s="38"/>
      <c r="TFH53" s="38"/>
      <c r="TFI53" s="38"/>
      <c r="TFJ53" s="38"/>
      <c r="TFK53" s="38"/>
      <c r="TFL53" s="38"/>
      <c r="TFM53" s="38"/>
      <c r="TFN53" s="38"/>
      <c r="TFO53" s="38"/>
      <c r="TFP53" s="38"/>
      <c r="TFQ53" s="38"/>
      <c r="TFR53" s="38"/>
      <c r="TFS53" s="38"/>
      <c r="TFT53" s="38"/>
      <c r="TFU53" s="38"/>
      <c r="TFV53" s="38"/>
      <c r="TFW53" s="38"/>
      <c r="TFX53" s="38"/>
      <c r="TFY53" s="38"/>
      <c r="TFZ53" s="38"/>
      <c r="TGA53" s="38"/>
      <c r="TGB53" s="38"/>
      <c r="TGC53" s="38"/>
      <c r="TGD53" s="38"/>
      <c r="TGE53" s="38"/>
      <c r="TGF53" s="38"/>
      <c r="TGG53" s="38"/>
      <c r="TGH53" s="38"/>
      <c r="TGI53" s="38"/>
      <c r="TGJ53" s="38"/>
      <c r="TGK53" s="38"/>
      <c r="TGL53" s="38"/>
      <c r="TGM53" s="38"/>
      <c r="TGN53" s="38"/>
      <c r="TGO53" s="38"/>
      <c r="TGP53" s="38"/>
      <c r="TGQ53" s="38"/>
      <c r="TGR53" s="38"/>
      <c r="TGS53" s="38"/>
      <c r="TGT53" s="38"/>
      <c r="TGU53" s="38"/>
      <c r="TGV53" s="38"/>
      <c r="TGW53" s="38"/>
      <c r="TGX53" s="38"/>
      <c r="TGY53" s="38"/>
      <c r="TGZ53" s="38"/>
      <c r="THA53" s="38"/>
      <c r="THB53" s="38"/>
      <c r="THC53" s="38"/>
      <c r="THD53" s="38"/>
      <c r="THE53" s="38"/>
      <c r="THF53" s="38"/>
      <c r="THG53" s="38"/>
      <c r="THH53" s="38"/>
      <c r="THI53" s="38"/>
      <c r="THJ53" s="38"/>
      <c r="THK53" s="38"/>
      <c r="THL53" s="38"/>
      <c r="THM53" s="38"/>
      <c r="THN53" s="38"/>
      <c r="THO53" s="38"/>
      <c r="THP53" s="38"/>
      <c r="THQ53" s="38"/>
      <c r="THR53" s="38"/>
      <c r="THS53" s="38"/>
      <c r="THT53" s="38"/>
      <c r="THU53" s="38"/>
      <c r="THV53" s="38"/>
      <c r="THW53" s="38"/>
      <c r="THX53" s="38"/>
      <c r="THY53" s="38"/>
      <c r="THZ53" s="38"/>
      <c r="TIA53" s="38"/>
      <c r="TIB53" s="38"/>
      <c r="TIC53" s="38"/>
      <c r="TID53" s="38"/>
      <c r="TIE53" s="38"/>
      <c r="TIF53" s="38"/>
      <c r="TIG53" s="38"/>
      <c r="TIH53" s="38"/>
      <c r="TII53" s="38"/>
      <c r="TIJ53" s="38"/>
      <c r="TIK53" s="38"/>
      <c r="TIL53" s="38"/>
      <c r="TIM53" s="38"/>
      <c r="TIN53" s="38"/>
      <c r="TIO53" s="38"/>
      <c r="TIP53" s="38"/>
      <c r="TIQ53" s="38"/>
      <c r="TIR53" s="38"/>
      <c r="TIS53" s="38"/>
      <c r="TIT53" s="38"/>
      <c r="TIU53" s="38"/>
      <c r="TIV53" s="38"/>
      <c r="TIW53" s="38"/>
      <c r="TIX53" s="38"/>
      <c r="TIY53" s="38"/>
      <c r="TIZ53" s="38"/>
      <c r="TJA53" s="38"/>
      <c r="TJB53" s="38"/>
      <c r="TJC53" s="38"/>
      <c r="TJD53" s="38"/>
      <c r="TJE53" s="38"/>
      <c r="TJF53" s="38"/>
      <c r="TJG53" s="38"/>
      <c r="TJH53" s="38"/>
      <c r="TJI53" s="38"/>
      <c r="TJJ53" s="38"/>
      <c r="TJK53" s="38"/>
      <c r="TJL53" s="38"/>
      <c r="TJM53" s="38"/>
      <c r="TJN53" s="38"/>
      <c r="TJO53" s="38"/>
      <c r="TJP53" s="38"/>
      <c r="TJQ53" s="38"/>
      <c r="TJR53" s="38"/>
      <c r="TJS53" s="38"/>
      <c r="TJT53" s="38"/>
      <c r="TJU53" s="38"/>
      <c r="TJV53" s="38"/>
      <c r="TJW53" s="38"/>
      <c r="TJX53" s="38"/>
      <c r="TJY53" s="38"/>
      <c r="TJZ53" s="38"/>
      <c r="TKA53" s="38"/>
      <c r="TKB53" s="38"/>
      <c r="TKC53" s="38"/>
      <c r="TKD53" s="38"/>
      <c r="TKE53" s="38"/>
      <c r="TKF53" s="38"/>
      <c r="TKG53" s="38"/>
      <c r="TKH53" s="38"/>
      <c r="TKI53" s="38"/>
      <c r="TKJ53" s="38"/>
      <c r="TKK53" s="38"/>
      <c r="TKL53" s="38"/>
      <c r="TKM53" s="38"/>
      <c r="TKN53" s="38"/>
      <c r="TKO53" s="38"/>
      <c r="TKP53" s="38"/>
      <c r="TKQ53" s="38"/>
      <c r="TKR53" s="38"/>
      <c r="TKS53" s="38"/>
      <c r="TKT53" s="38"/>
      <c r="TKU53" s="38"/>
      <c r="TKV53" s="38"/>
      <c r="TKW53" s="38"/>
      <c r="TKX53" s="38"/>
      <c r="TKY53" s="38"/>
      <c r="TKZ53" s="38"/>
      <c r="TLA53" s="38"/>
      <c r="TLB53" s="38"/>
      <c r="TLC53" s="38"/>
      <c r="TLD53" s="38"/>
      <c r="TLE53" s="38"/>
      <c r="TLF53" s="38"/>
      <c r="TLG53" s="38"/>
      <c r="TLH53" s="38"/>
      <c r="TLI53" s="38"/>
      <c r="TLJ53" s="38"/>
      <c r="TLK53" s="38"/>
      <c r="TLL53" s="38"/>
      <c r="TLM53" s="38"/>
      <c r="TLN53" s="38"/>
      <c r="TLO53" s="38"/>
      <c r="TLP53" s="38"/>
      <c r="TLQ53" s="38"/>
      <c r="TLR53" s="38"/>
      <c r="TLS53" s="38"/>
      <c r="TLT53" s="38"/>
      <c r="TLU53" s="38"/>
      <c r="TLV53" s="38"/>
      <c r="TLW53" s="38"/>
      <c r="TLX53" s="38"/>
      <c r="TLY53" s="38"/>
      <c r="TLZ53" s="38"/>
      <c r="TMA53" s="38"/>
      <c r="TMB53" s="38"/>
      <c r="TMC53" s="38"/>
      <c r="TMD53" s="38"/>
      <c r="TME53" s="38"/>
      <c r="TMF53" s="38"/>
      <c r="TMG53" s="38"/>
      <c r="TMH53" s="38"/>
      <c r="TMI53" s="38"/>
      <c r="TMJ53" s="38"/>
      <c r="TMK53" s="38"/>
      <c r="TML53" s="38"/>
      <c r="TMM53" s="38"/>
      <c r="TMN53" s="38"/>
      <c r="TMO53" s="38"/>
      <c r="TMP53" s="38"/>
      <c r="TMQ53" s="38"/>
      <c r="TMR53" s="38"/>
      <c r="TMS53" s="38"/>
      <c r="TMT53" s="38"/>
      <c r="TMU53" s="38"/>
      <c r="TMV53" s="38"/>
      <c r="TMW53" s="38"/>
      <c r="TMX53" s="38"/>
      <c r="TMY53" s="38"/>
      <c r="TMZ53" s="38"/>
      <c r="TNA53" s="38"/>
      <c r="TNB53" s="38"/>
      <c r="TNC53" s="38"/>
      <c r="TND53" s="38"/>
      <c r="TNE53" s="38"/>
      <c r="TNF53" s="38"/>
      <c r="TNG53" s="38"/>
      <c r="TNH53" s="38"/>
      <c r="TNI53" s="38"/>
      <c r="TNJ53" s="38"/>
      <c r="TNK53" s="38"/>
      <c r="TNL53" s="38"/>
      <c r="TNM53" s="38"/>
      <c r="TNN53" s="38"/>
      <c r="TNO53" s="38"/>
      <c r="TNP53" s="38"/>
      <c r="TNQ53" s="38"/>
      <c r="TNR53" s="38"/>
      <c r="TNS53" s="38"/>
      <c r="TNT53" s="38"/>
      <c r="TNU53" s="38"/>
      <c r="TNV53" s="38"/>
      <c r="TNW53" s="38"/>
      <c r="TNX53" s="38"/>
      <c r="TNY53" s="38"/>
      <c r="TNZ53" s="38"/>
      <c r="TOA53" s="38"/>
      <c r="TOB53" s="38"/>
      <c r="TOC53" s="38"/>
      <c r="TOD53" s="38"/>
      <c r="TOE53" s="38"/>
      <c r="TOF53" s="38"/>
      <c r="TOG53" s="38"/>
      <c r="TOH53" s="38"/>
      <c r="TOI53" s="38"/>
      <c r="TOJ53" s="38"/>
      <c r="TOK53" s="38"/>
      <c r="TOL53" s="38"/>
      <c r="TOM53" s="38"/>
      <c r="TON53" s="38"/>
      <c r="TOO53" s="38"/>
      <c r="TOP53" s="38"/>
      <c r="TOQ53" s="38"/>
      <c r="TOR53" s="38"/>
      <c r="TOS53" s="38"/>
      <c r="TOT53" s="38"/>
      <c r="TOU53" s="38"/>
      <c r="TOV53" s="38"/>
      <c r="TOW53" s="38"/>
      <c r="TOX53" s="38"/>
      <c r="TOY53" s="38"/>
      <c r="TOZ53" s="38"/>
      <c r="TPA53" s="38"/>
      <c r="TPB53" s="38"/>
      <c r="TPC53" s="38"/>
      <c r="TPD53" s="38"/>
      <c r="TPE53" s="38"/>
      <c r="TPF53" s="38"/>
      <c r="TPG53" s="38"/>
      <c r="TPH53" s="38"/>
      <c r="TPI53" s="38"/>
      <c r="TPJ53" s="38"/>
      <c r="TPK53" s="38"/>
      <c r="TPL53" s="38"/>
      <c r="TPM53" s="38"/>
      <c r="TPN53" s="38"/>
      <c r="TPO53" s="38"/>
      <c r="TPP53" s="38"/>
      <c r="TPQ53" s="38"/>
      <c r="TPR53" s="38"/>
      <c r="TPS53" s="38"/>
      <c r="TPT53" s="38"/>
      <c r="TPU53" s="38"/>
      <c r="TPV53" s="38"/>
      <c r="TPW53" s="38"/>
      <c r="TPX53" s="38"/>
      <c r="TPY53" s="38"/>
      <c r="TPZ53" s="38"/>
      <c r="TQA53" s="38"/>
      <c r="TQB53" s="38"/>
      <c r="TQC53" s="38"/>
      <c r="TQD53" s="38"/>
      <c r="TQE53" s="38"/>
      <c r="TQF53" s="38"/>
      <c r="TQG53" s="38"/>
      <c r="TQH53" s="38"/>
      <c r="TQI53" s="38"/>
      <c r="TQJ53" s="38"/>
      <c r="TQK53" s="38"/>
      <c r="TQL53" s="38"/>
      <c r="TQM53" s="38"/>
      <c r="TQN53" s="38"/>
      <c r="TQO53" s="38"/>
      <c r="TQP53" s="38"/>
      <c r="TQQ53" s="38"/>
      <c r="TQR53" s="38"/>
      <c r="TQS53" s="38"/>
      <c r="TQT53" s="38"/>
      <c r="TQU53" s="38"/>
      <c r="TQV53" s="38"/>
      <c r="TQW53" s="38"/>
      <c r="TQX53" s="38"/>
      <c r="TQY53" s="38"/>
      <c r="TQZ53" s="38"/>
      <c r="TRA53" s="38"/>
      <c r="TRB53" s="38"/>
      <c r="TRC53" s="38"/>
      <c r="TRD53" s="38"/>
      <c r="TRE53" s="38"/>
      <c r="TRF53" s="38"/>
      <c r="TRG53" s="38"/>
      <c r="TRH53" s="38"/>
      <c r="TRI53" s="38"/>
      <c r="TRJ53" s="38"/>
      <c r="TRK53" s="38"/>
      <c r="TRL53" s="38"/>
      <c r="TRM53" s="38"/>
      <c r="TRN53" s="38"/>
      <c r="TRO53" s="38"/>
      <c r="TRP53" s="38"/>
      <c r="TRQ53" s="38"/>
      <c r="TRR53" s="38"/>
      <c r="TRS53" s="38"/>
      <c r="TRT53" s="38"/>
      <c r="TRU53" s="38"/>
      <c r="TRV53" s="38"/>
      <c r="TRW53" s="38"/>
      <c r="TRX53" s="38"/>
      <c r="TRY53" s="38"/>
      <c r="TRZ53" s="38"/>
      <c r="TSA53" s="38"/>
      <c r="TSB53" s="38"/>
      <c r="TSC53" s="38"/>
      <c r="TSD53" s="38"/>
      <c r="TSE53" s="38"/>
      <c r="TSF53" s="38"/>
      <c r="TSG53" s="38"/>
      <c r="TSH53" s="38"/>
      <c r="TSI53" s="38"/>
      <c r="TSJ53" s="38"/>
      <c r="TSK53" s="38"/>
      <c r="TSL53" s="38"/>
      <c r="TSM53" s="38"/>
      <c r="TSN53" s="38"/>
      <c r="TSO53" s="38"/>
      <c r="TSP53" s="38"/>
      <c r="TSQ53" s="38"/>
      <c r="TSR53" s="38"/>
      <c r="TSS53" s="38"/>
      <c r="TST53" s="38"/>
      <c r="TSU53" s="38"/>
      <c r="TSV53" s="38"/>
      <c r="TSW53" s="38"/>
      <c r="TSX53" s="38"/>
      <c r="TSY53" s="38"/>
      <c r="TSZ53" s="38"/>
      <c r="TTA53" s="38"/>
      <c r="TTB53" s="38"/>
      <c r="TTC53" s="38"/>
      <c r="TTD53" s="38"/>
      <c r="TTE53" s="38"/>
      <c r="TTF53" s="38"/>
      <c r="TTG53" s="38"/>
      <c r="TTH53" s="38"/>
      <c r="TTI53" s="38"/>
      <c r="TTJ53" s="38"/>
      <c r="TTK53" s="38"/>
      <c r="TTL53" s="38"/>
      <c r="TTM53" s="38"/>
      <c r="TTN53" s="38"/>
      <c r="TTO53" s="38"/>
      <c r="TTP53" s="38"/>
      <c r="TTQ53" s="38"/>
      <c r="TTR53" s="38"/>
      <c r="TTS53" s="38"/>
      <c r="TTT53" s="38"/>
      <c r="TTU53" s="38"/>
      <c r="TTV53" s="38"/>
      <c r="TTW53" s="38"/>
      <c r="TTX53" s="38"/>
      <c r="TTY53" s="38"/>
      <c r="TTZ53" s="38"/>
      <c r="TUA53" s="38"/>
      <c r="TUB53" s="38"/>
      <c r="TUC53" s="38"/>
      <c r="TUD53" s="38"/>
      <c r="TUE53" s="38"/>
      <c r="TUF53" s="38"/>
      <c r="TUG53" s="38"/>
      <c r="TUH53" s="38"/>
      <c r="TUI53" s="38"/>
      <c r="TUJ53" s="38"/>
      <c r="TUK53" s="38"/>
      <c r="TUL53" s="38"/>
      <c r="TUM53" s="38"/>
      <c r="TUN53" s="38"/>
      <c r="TUO53" s="38"/>
      <c r="TUP53" s="38"/>
      <c r="TUQ53" s="38"/>
      <c r="TUR53" s="38"/>
      <c r="TUS53" s="38"/>
      <c r="TUT53" s="38"/>
      <c r="TUU53" s="38"/>
      <c r="TUV53" s="38"/>
      <c r="TUW53" s="38"/>
      <c r="TUX53" s="38"/>
      <c r="TUY53" s="38"/>
      <c r="TUZ53" s="38"/>
      <c r="TVA53" s="38"/>
      <c r="TVB53" s="38"/>
      <c r="TVC53" s="38"/>
      <c r="TVD53" s="38"/>
      <c r="TVE53" s="38"/>
      <c r="TVF53" s="38"/>
      <c r="TVG53" s="38"/>
      <c r="TVH53" s="38"/>
      <c r="TVI53" s="38"/>
      <c r="TVJ53" s="38"/>
      <c r="TVK53" s="38"/>
      <c r="TVL53" s="38"/>
      <c r="TVM53" s="38"/>
      <c r="TVN53" s="38"/>
      <c r="TVO53" s="38"/>
      <c r="TVP53" s="38"/>
      <c r="TVQ53" s="38"/>
      <c r="TVR53" s="38"/>
      <c r="TVS53" s="38"/>
      <c r="TVT53" s="38"/>
      <c r="TVU53" s="38"/>
      <c r="TVV53" s="38"/>
      <c r="TVW53" s="38"/>
      <c r="TVX53" s="38"/>
      <c r="TVY53" s="38"/>
      <c r="TVZ53" s="38"/>
      <c r="TWA53" s="38"/>
      <c r="TWB53" s="38"/>
      <c r="TWC53" s="38"/>
      <c r="TWD53" s="38"/>
      <c r="TWE53" s="38"/>
      <c r="TWF53" s="38"/>
      <c r="TWG53" s="38"/>
      <c r="TWH53" s="38"/>
      <c r="TWI53" s="38"/>
      <c r="TWJ53" s="38"/>
      <c r="TWK53" s="38"/>
      <c r="TWL53" s="38"/>
      <c r="TWM53" s="38"/>
      <c r="TWN53" s="38"/>
      <c r="TWO53" s="38"/>
      <c r="TWP53" s="38"/>
      <c r="TWQ53" s="38"/>
      <c r="TWR53" s="38"/>
      <c r="TWS53" s="38"/>
      <c r="TWT53" s="38"/>
      <c r="TWU53" s="38"/>
      <c r="TWV53" s="38"/>
      <c r="TWW53" s="38"/>
      <c r="TWX53" s="38"/>
      <c r="TWY53" s="38"/>
      <c r="TWZ53" s="38"/>
      <c r="TXA53" s="38"/>
      <c r="TXB53" s="38"/>
      <c r="TXC53" s="38"/>
      <c r="TXD53" s="38"/>
      <c r="TXE53" s="38"/>
      <c r="TXF53" s="38"/>
      <c r="TXG53" s="38"/>
      <c r="TXH53" s="38"/>
      <c r="TXI53" s="38"/>
      <c r="TXJ53" s="38"/>
      <c r="TXK53" s="38"/>
      <c r="TXL53" s="38"/>
      <c r="TXM53" s="38"/>
      <c r="TXN53" s="38"/>
      <c r="TXO53" s="38"/>
      <c r="TXP53" s="38"/>
      <c r="TXQ53" s="38"/>
      <c r="TXR53" s="38"/>
      <c r="TXS53" s="38"/>
      <c r="TXT53" s="38"/>
      <c r="TXU53" s="38"/>
      <c r="TXV53" s="38"/>
      <c r="TXW53" s="38"/>
      <c r="TXX53" s="38"/>
      <c r="TXY53" s="38"/>
      <c r="TXZ53" s="38"/>
      <c r="TYA53" s="38"/>
      <c r="TYB53" s="38"/>
      <c r="TYC53" s="38"/>
      <c r="TYD53" s="38"/>
      <c r="TYE53" s="38"/>
      <c r="TYF53" s="38"/>
      <c r="TYG53" s="38"/>
      <c r="TYH53" s="38"/>
      <c r="TYI53" s="38"/>
      <c r="TYJ53" s="38"/>
      <c r="TYK53" s="38"/>
      <c r="TYL53" s="38"/>
      <c r="TYM53" s="38"/>
      <c r="TYN53" s="38"/>
      <c r="TYO53" s="38"/>
      <c r="TYP53" s="38"/>
      <c r="TYQ53" s="38"/>
      <c r="TYR53" s="38"/>
      <c r="TYS53" s="38"/>
      <c r="TYT53" s="38"/>
      <c r="TYU53" s="38"/>
      <c r="TYV53" s="38"/>
      <c r="TYW53" s="38"/>
      <c r="TYX53" s="38"/>
      <c r="TYY53" s="38"/>
      <c r="TYZ53" s="38"/>
      <c r="TZA53" s="38"/>
      <c r="TZB53" s="38"/>
      <c r="TZC53" s="38"/>
      <c r="TZD53" s="38"/>
      <c r="TZE53" s="38"/>
      <c r="TZF53" s="38"/>
      <c r="TZG53" s="38"/>
      <c r="TZH53" s="38"/>
      <c r="TZI53" s="38"/>
      <c r="TZJ53" s="38"/>
      <c r="TZK53" s="38"/>
      <c r="TZL53" s="38"/>
      <c r="TZM53" s="38"/>
      <c r="TZN53" s="38"/>
      <c r="TZO53" s="38"/>
      <c r="TZP53" s="38"/>
      <c r="TZQ53" s="38"/>
      <c r="TZR53" s="38"/>
      <c r="TZS53" s="38"/>
      <c r="TZT53" s="38"/>
      <c r="TZU53" s="38"/>
      <c r="TZV53" s="38"/>
      <c r="TZW53" s="38"/>
      <c r="TZX53" s="38"/>
      <c r="TZY53" s="38"/>
      <c r="TZZ53" s="38"/>
      <c r="UAA53" s="38"/>
      <c r="UAB53" s="38"/>
      <c r="UAC53" s="38"/>
      <c r="UAD53" s="38"/>
      <c r="UAE53" s="38"/>
      <c r="UAF53" s="38"/>
      <c r="UAG53" s="38"/>
      <c r="UAH53" s="38"/>
      <c r="UAI53" s="38"/>
      <c r="UAJ53" s="38"/>
      <c r="UAK53" s="38"/>
      <c r="UAL53" s="38"/>
      <c r="UAM53" s="38"/>
      <c r="UAN53" s="38"/>
      <c r="UAO53" s="38"/>
      <c r="UAP53" s="38"/>
      <c r="UAQ53" s="38"/>
      <c r="UAR53" s="38"/>
      <c r="UAS53" s="38"/>
      <c r="UAT53" s="38"/>
      <c r="UAU53" s="38"/>
      <c r="UAV53" s="38"/>
      <c r="UAW53" s="38"/>
      <c r="UAX53" s="38"/>
      <c r="UAY53" s="38"/>
      <c r="UAZ53" s="38"/>
      <c r="UBA53" s="38"/>
      <c r="UBB53" s="38"/>
      <c r="UBC53" s="38"/>
      <c r="UBD53" s="38"/>
      <c r="UBE53" s="38"/>
      <c r="UBF53" s="38"/>
      <c r="UBG53" s="38"/>
      <c r="UBH53" s="38"/>
      <c r="UBI53" s="38"/>
      <c r="UBJ53" s="38"/>
      <c r="UBK53" s="38"/>
      <c r="UBL53" s="38"/>
      <c r="UBM53" s="38"/>
      <c r="UBN53" s="38"/>
      <c r="UBO53" s="38"/>
      <c r="UBP53" s="38"/>
      <c r="UBQ53" s="38"/>
      <c r="UBR53" s="38"/>
      <c r="UBS53" s="38"/>
      <c r="UBT53" s="38"/>
      <c r="UBU53" s="38"/>
      <c r="UBV53" s="38"/>
      <c r="UBW53" s="38"/>
      <c r="UBX53" s="38"/>
      <c r="UBY53" s="38"/>
      <c r="UBZ53" s="38"/>
      <c r="UCA53" s="38"/>
      <c r="UCB53" s="38"/>
      <c r="UCC53" s="38"/>
      <c r="UCD53" s="38"/>
      <c r="UCE53" s="38"/>
      <c r="UCF53" s="38"/>
      <c r="UCG53" s="38"/>
      <c r="UCH53" s="38"/>
      <c r="UCI53" s="38"/>
      <c r="UCJ53" s="38"/>
      <c r="UCK53" s="38"/>
      <c r="UCL53" s="38"/>
      <c r="UCM53" s="38"/>
      <c r="UCN53" s="38"/>
      <c r="UCO53" s="38"/>
      <c r="UCP53" s="38"/>
      <c r="UCQ53" s="38"/>
      <c r="UCR53" s="38"/>
      <c r="UCS53" s="38"/>
      <c r="UCT53" s="38"/>
      <c r="UCU53" s="38"/>
      <c r="UCV53" s="38"/>
      <c r="UCW53" s="38"/>
      <c r="UCX53" s="38"/>
      <c r="UCY53" s="38"/>
      <c r="UCZ53" s="38"/>
      <c r="UDA53" s="38"/>
      <c r="UDB53" s="38"/>
      <c r="UDC53" s="38"/>
      <c r="UDD53" s="38"/>
      <c r="UDE53" s="38"/>
      <c r="UDF53" s="38"/>
      <c r="UDG53" s="38"/>
      <c r="UDH53" s="38"/>
      <c r="UDI53" s="38"/>
      <c r="UDJ53" s="38"/>
      <c r="UDK53" s="38"/>
      <c r="UDL53" s="38"/>
      <c r="UDM53" s="38"/>
      <c r="UDN53" s="38"/>
      <c r="UDO53" s="38"/>
      <c r="UDP53" s="38"/>
      <c r="UDQ53" s="38"/>
      <c r="UDR53" s="38"/>
      <c r="UDS53" s="38"/>
      <c r="UDT53" s="38"/>
      <c r="UDU53" s="38"/>
      <c r="UDV53" s="38"/>
      <c r="UDW53" s="38"/>
      <c r="UDX53" s="38"/>
      <c r="UDY53" s="38"/>
      <c r="UDZ53" s="38"/>
      <c r="UEA53" s="38"/>
      <c r="UEB53" s="38"/>
      <c r="UEC53" s="38"/>
      <c r="UED53" s="38"/>
      <c r="UEE53" s="38"/>
      <c r="UEF53" s="38"/>
      <c r="UEG53" s="38"/>
      <c r="UEH53" s="38"/>
      <c r="UEI53" s="38"/>
      <c r="UEJ53" s="38"/>
      <c r="UEK53" s="38"/>
      <c r="UEL53" s="38"/>
      <c r="UEM53" s="38"/>
      <c r="UEN53" s="38"/>
      <c r="UEO53" s="38"/>
      <c r="UEP53" s="38"/>
      <c r="UEQ53" s="38"/>
      <c r="UER53" s="38"/>
      <c r="UES53" s="38"/>
      <c r="UET53" s="38"/>
      <c r="UEU53" s="38"/>
      <c r="UEV53" s="38"/>
      <c r="UEW53" s="38"/>
      <c r="UEX53" s="38"/>
      <c r="UEY53" s="38"/>
      <c r="UEZ53" s="38"/>
      <c r="UFA53" s="38"/>
      <c r="UFB53" s="38"/>
      <c r="UFC53" s="38"/>
      <c r="UFD53" s="38"/>
      <c r="UFE53" s="38"/>
      <c r="UFF53" s="38"/>
      <c r="UFG53" s="38"/>
      <c r="UFH53" s="38"/>
      <c r="UFI53" s="38"/>
      <c r="UFJ53" s="38"/>
      <c r="UFK53" s="38"/>
      <c r="UFL53" s="38"/>
      <c r="UFM53" s="38"/>
      <c r="UFN53" s="38"/>
      <c r="UFO53" s="38"/>
      <c r="UFP53" s="38"/>
      <c r="UFQ53" s="38"/>
      <c r="UFR53" s="38"/>
      <c r="UFS53" s="38"/>
      <c r="UFT53" s="38"/>
      <c r="UFU53" s="38"/>
      <c r="UFV53" s="38"/>
      <c r="UFW53" s="38"/>
      <c r="UFX53" s="38"/>
      <c r="UFY53" s="38"/>
      <c r="UFZ53" s="38"/>
      <c r="UGA53" s="38"/>
      <c r="UGB53" s="38"/>
      <c r="UGC53" s="38"/>
      <c r="UGD53" s="38"/>
      <c r="UGE53" s="38"/>
      <c r="UGF53" s="38"/>
      <c r="UGG53" s="38"/>
      <c r="UGH53" s="38"/>
      <c r="UGI53" s="38"/>
      <c r="UGJ53" s="38"/>
      <c r="UGK53" s="38"/>
      <c r="UGL53" s="38"/>
      <c r="UGM53" s="38"/>
      <c r="UGN53" s="38"/>
      <c r="UGO53" s="38"/>
      <c r="UGP53" s="38"/>
      <c r="UGQ53" s="38"/>
      <c r="UGR53" s="38"/>
      <c r="UGS53" s="38"/>
      <c r="UGT53" s="38"/>
      <c r="UGU53" s="38"/>
      <c r="UGV53" s="38"/>
      <c r="UGW53" s="38"/>
      <c r="UGX53" s="38"/>
      <c r="UGY53" s="38"/>
      <c r="UGZ53" s="38"/>
      <c r="UHA53" s="38"/>
      <c r="UHB53" s="38"/>
      <c r="UHC53" s="38"/>
      <c r="UHD53" s="38"/>
      <c r="UHE53" s="38"/>
      <c r="UHF53" s="38"/>
      <c r="UHG53" s="38"/>
      <c r="UHH53" s="38"/>
      <c r="UHI53" s="38"/>
      <c r="UHJ53" s="38"/>
      <c r="UHK53" s="38"/>
      <c r="UHL53" s="38"/>
      <c r="UHM53" s="38"/>
      <c r="UHN53" s="38"/>
      <c r="UHO53" s="38"/>
      <c r="UHP53" s="38"/>
      <c r="UHQ53" s="38"/>
      <c r="UHR53" s="38"/>
      <c r="UHS53" s="38"/>
      <c r="UHT53" s="38"/>
      <c r="UHU53" s="38"/>
      <c r="UHV53" s="38"/>
      <c r="UHW53" s="38"/>
      <c r="UHX53" s="38"/>
      <c r="UHY53" s="38"/>
      <c r="UHZ53" s="38"/>
      <c r="UIA53" s="38"/>
      <c r="UIB53" s="38"/>
      <c r="UIC53" s="38"/>
      <c r="UID53" s="38"/>
      <c r="UIE53" s="38"/>
      <c r="UIF53" s="38"/>
      <c r="UIG53" s="38"/>
      <c r="UIH53" s="38"/>
      <c r="UII53" s="38"/>
      <c r="UIJ53" s="38"/>
      <c r="UIK53" s="38"/>
      <c r="UIL53" s="38"/>
      <c r="UIM53" s="38"/>
      <c r="UIN53" s="38"/>
      <c r="UIO53" s="38"/>
      <c r="UIP53" s="38"/>
      <c r="UIQ53" s="38"/>
      <c r="UIR53" s="38"/>
      <c r="UIS53" s="38"/>
      <c r="UIT53" s="38"/>
      <c r="UIU53" s="38"/>
      <c r="UIV53" s="38"/>
      <c r="UIW53" s="38"/>
      <c r="UIX53" s="38"/>
      <c r="UIY53" s="38"/>
      <c r="UIZ53" s="38"/>
      <c r="UJA53" s="38"/>
      <c r="UJB53" s="38"/>
      <c r="UJC53" s="38"/>
      <c r="UJD53" s="38"/>
      <c r="UJE53" s="38"/>
      <c r="UJF53" s="38"/>
      <c r="UJG53" s="38"/>
      <c r="UJH53" s="38"/>
      <c r="UJI53" s="38"/>
      <c r="UJJ53" s="38"/>
      <c r="UJK53" s="38"/>
      <c r="UJL53" s="38"/>
      <c r="UJM53" s="38"/>
      <c r="UJN53" s="38"/>
      <c r="UJO53" s="38"/>
      <c r="UJP53" s="38"/>
      <c r="UJQ53" s="38"/>
      <c r="UJR53" s="38"/>
      <c r="UJS53" s="38"/>
      <c r="UJT53" s="38"/>
      <c r="UJU53" s="38"/>
      <c r="UJV53" s="38"/>
      <c r="UJW53" s="38"/>
      <c r="UJX53" s="38"/>
      <c r="UJY53" s="38"/>
      <c r="UJZ53" s="38"/>
      <c r="UKA53" s="38"/>
      <c r="UKB53" s="38"/>
      <c r="UKC53" s="38"/>
      <c r="UKD53" s="38"/>
      <c r="UKE53" s="38"/>
      <c r="UKF53" s="38"/>
      <c r="UKG53" s="38"/>
      <c r="UKH53" s="38"/>
      <c r="UKI53" s="38"/>
      <c r="UKJ53" s="38"/>
      <c r="UKK53" s="38"/>
      <c r="UKL53" s="38"/>
      <c r="UKM53" s="38"/>
      <c r="UKN53" s="38"/>
      <c r="UKO53" s="38"/>
      <c r="UKP53" s="38"/>
      <c r="UKQ53" s="38"/>
      <c r="UKR53" s="38"/>
      <c r="UKS53" s="38"/>
      <c r="UKT53" s="38"/>
      <c r="UKU53" s="38"/>
      <c r="UKV53" s="38"/>
      <c r="UKW53" s="38"/>
      <c r="UKX53" s="38"/>
      <c r="UKY53" s="38"/>
      <c r="UKZ53" s="38"/>
      <c r="ULA53" s="38"/>
      <c r="ULB53" s="38"/>
      <c r="ULC53" s="38"/>
      <c r="ULD53" s="38"/>
      <c r="ULE53" s="38"/>
      <c r="ULF53" s="38"/>
      <c r="ULG53" s="38"/>
      <c r="ULH53" s="38"/>
      <c r="ULI53" s="38"/>
      <c r="ULJ53" s="38"/>
      <c r="ULK53" s="38"/>
      <c r="ULL53" s="38"/>
      <c r="ULM53" s="38"/>
      <c r="ULN53" s="38"/>
      <c r="ULO53" s="38"/>
      <c r="ULP53" s="38"/>
      <c r="ULQ53" s="38"/>
      <c r="ULR53" s="38"/>
      <c r="ULS53" s="38"/>
      <c r="ULT53" s="38"/>
      <c r="ULU53" s="38"/>
      <c r="ULV53" s="38"/>
      <c r="ULW53" s="38"/>
      <c r="ULX53" s="38"/>
      <c r="ULY53" s="38"/>
      <c r="ULZ53" s="38"/>
      <c r="UMA53" s="38"/>
      <c r="UMB53" s="38"/>
      <c r="UMC53" s="38"/>
      <c r="UMD53" s="38"/>
      <c r="UME53" s="38"/>
      <c r="UMF53" s="38"/>
      <c r="UMG53" s="38"/>
      <c r="UMH53" s="38"/>
      <c r="UMI53" s="38"/>
      <c r="UMJ53" s="38"/>
      <c r="UMK53" s="38"/>
      <c r="UML53" s="38"/>
      <c r="UMM53" s="38"/>
      <c r="UMN53" s="38"/>
      <c r="UMO53" s="38"/>
      <c r="UMP53" s="38"/>
      <c r="UMQ53" s="38"/>
      <c r="UMR53" s="38"/>
      <c r="UMS53" s="38"/>
      <c r="UMT53" s="38"/>
      <c r="UMU53" s="38"/>
      <c r="UMV53" s="38"/>
      <c r="UMW53" s="38"/>
      <c r="UMX53" s="38"/>
      <c r="UMY53" s="38"/>
      <c r="UMZ53" s="38"/>
      <c r="UNA53" s="38"/>
      <c r="UNB53" s="38"/>
      <c r="UNC53" s="38"/>
      <c r="UND53" s="38"/>
      <c r="UNE53" s="38"/>
      <c r="UNF53" s="38"/>
      <c r="UNG53" s="38"/>
      <c r="UNH53" s="38"/>
      <c r="UNI53" s="38"/>
      <c r="UNJ53" s="38"/>
      <c r="UNK53" s="38"/>
      <c r="UNL53" s="38"/>
      <c r="UNM53" s="38"/>
      <c r="UNN53" s="38"/>
      <c r="UNO53" s="38"/>
      <c r="UNP53" s="38"/>
      <c r="UNQ53" s="38"/>
      <c r="UNR53" s="38"/>
      <c r="UNS53" s="38"/>
      <c r="UNT53" s="38"/>
      <c r="UNU53" s="38"/>
      <c r="UNV53" s="38"/>
      <c r="UNW53" s="38"/>
      <c r="UNX53" s="38"/>
      <c r="UNY53" s="38"/>
      <c r="UNZ53" s="38"/>
      <c r="UOA53" s="38"/>
      <c r="UOB53" s="38"/>
      <c r="UOC53" s="38"/>
      <c r="UOD53" s="38"/>
      <c r="UOE53" s="38"/>
      <c r="UOF53" s="38"/>
      <c r="UOG53" s="38"/>
      <c r="UOH53" s="38"/>
      <c r="UOI53" s="38"/>
      <c r="UOJ53" s="38"/>
      <c r="UOK53" s="38"/>
      <c r="UOL53" s="38"/>
      <c r="UOM53" s="38"/>
      <c r="UON53" s="38"/>
      <c r="UOO53" s="38"/>
      <c r="UOP53" s="38"/>
      <c r="UOQ53" s="38"/>
      <c r="UOR53" s="38"/>
      <c r="UOS53" s="38"/>
      <c r="UOT53" s="38"/>
      <c r="UOU53" s="38"/>
      <c r="UOV53" s="38"/>
      <c r="UOW53" s="38"/>
      <c r="UOX53" s="38"/>
      <c r="UOY53" s="38"/>
      <c r="UOZ53" s="38"/>
      <c r="UPA53" s="38"/>
      <c r="UPB53" s="38"/>
      <c r="UPC53" s="38"/>
      <c r="UPD53" s="38"/>
      <c r="UPE53" s="38"/>
      <c r="UPF53" s="38"/>
      <c r="UPG53" s="38"/>
      <c r="UPH53" s="38"/>
      <c r="UPI53" s="38"/>
      <c r="UPJ53" s="38"/>
      <c r="UPK53" s="38"/>
      <c r="UPL53" s="38"/>
      <c r="UPM53" s="38"/>
      <c r="UPN53" s="38"/>
      <c r="UPO53" s="38"/>
      <c r="UPP53" s="38"/>
      <c r="UPQ53" s="38"/>
      <c r="UPR53" s="38"/>
      <c r="UPS53" s="38"/>
      <c r="UPT53" s="38"/>
      <c r="UPU53" s="38"/>
      <c r="UPV53" s="38"/>
      <c r="UPW53" s="38"/>
      <c r="UPX53" s="38"/>
      <c r="UPY53" s="38"/>
      <c r="UPZ53" s="38"/>
      <c r="UQA53" s="38"/>
      <c r="UQB53" s="38"/>
      <c r="UQC53" s="38"/>
      <c r="UQD53" s="38"/>
      <c r="UQE53" s="38"/>
      <c r="UQF53" s="38"/>
      <c r="UQG53" s="38"/>
      <c r="UQH53" s="38"/>
      <c r="UQI53" s="38"/>
      <c r="UQJ53" s="38"/>
      <c r="UQK53" s="38"/>
      <c r="UQL53" s="38"/>
      <c r="UQM53" s="38"/>
      <c r="UQN53" s="38"/>
      <c r="UQO53" s="38"/>
      <c r="UQP53" s="38"/>
      <c r="UQQ53" s="38"/>
      <c r="UQR53" s="38"/>
      <c r="UQS53" s="38"/>
      <c r="UQT53" s="38"/>
      <c r="UQU53" s="38"/>
      <c r="UQV53" s="38"/>
      <c r="UQW53" s="38"/>
      <c r="UQX53" s="38"/>
      <c r="UQY53" s="38"/>
      <c r="UQZ53" s="38"/>
      <c r="URA53" s="38"/>
      <c r="URB53" s="38"/>
      <c r="URC53" s="38"/>
      <c r="URD53" s="38"/>
      <c r="URE53" s="38"/>
      <c r="URF53" s="38"/>
      <c r="URG53" s="38"/>
      <c r="URH53" s="38"/>
      <c r="URI53" s="38"/>
      <c r="URJ53" s="38"/>
      <c r="URK53" s="38"/>
      <c r="URL53" s="38"/>
      <c r="URM53" s="38"/>
      <c r="URN53" s="38"/>
      <c r="URO53" s="38"/>
      <c r="URP53" s="38"/>
      <c r="URQ53" s="38"/>
      <c r="URR53" s="38"/>
      <c r="URS53" s="38"/>
      <c r="URT53" s="38"/>
      <c r="URU53" s="38"/>
      <c r="URV53" s="38"/>
      <c r="URW53" s="38"/>
      <c r="URX53" s="38"/>
      <c r="URY53" s="38"/>
      <c r="URZ53" s="38"/>
      <c r="USA53" s="38"/>
      <c r="USB53" s="38"/>
      <c r="USC53" s="38"/>
      <c r="USD53" s="38"/>
      <c r="USE53" s="38"/>
      <c r="USF53" s="38"/>
      <c r="USG53" s="38"/>
      <c r="USH53" s="38"/>
      <c r="USI53" s="38"/>
      <c r="USJ53" s="38"/>
      <c r="USK53" s="38"/>
      <c r="USL53" s="38"/>
      <c r="USM53" s="38"/>
      <c r="USN53" s="38"/>
      <c r="USO53" s="38"/>
      <c r="USP53" s="38"/>
      <c r="USQ53" s="38"/>
      <c r="USR53" s="38"/>
      <c r="USS53" s="38"/>
      <c r="UST53" s="38"/>
      <c r="USU53" s="38"/>
      <c r="USV53" s="38"/>
      <c r="USW53" s="38"/>
      <c r="USX53" s="38"/>
      <c r="USY53" s="38"/>
      <c r="USZ53" s="38"/>
      <c r="UTA53" s="38"/>
      <c r="UTB53" s="38"/>
      <c r="UTC53" s="38"/>
      <c r="UTD53" s="38"/>
      <c r="UTE53" s="38"/>
      <c r="UTF53" s="38"/>
      <c r="UTG53" s="38"/>
      <c r="UTH53" s="38"/>
      <c r="UTI53" s="38"/>
      <c r="UTJ53" s="38"/>
      <c r="UTK53" s="38"/>
      <c r="UTL53" s="38"/>
      <c r="UTM53" s="38"/>
      <c r="UTN53" s="38"/>
      <c r="UTO53" s="38"/>
      <c r="UTP53" s="38"/>
      <c r="UTQ53" s="38"/>
      <c r="UTR53" s="38"/>
      <c r="UTS53" s="38"/>
      <c r="UTT53" s="38"/>
      <c r="UTU53" s="38"/>
      <c r="UTV53" s="38"/>
      <c r="UTW53" s="38"/>
      <c r="UTX53" s="38"/>
      <c r="UTY53" s="38"/>
      <c r="UTZ53" s="38"/>
      <c r="UUA53" s="38"/>
      <c r="UUB53" s="38"/>
      <c r="UUC53" s="38"/>
      <c r="UUD53" s="38"/>
      <c r="UUE53" s="38"/>
      <c r="UUF53" s="38"/>
      <c r="UUG53" s="38"/>
      <c r="UUH53" s="38"/>
      <c r="UUI53" s="38"/>
      <c r="UUJ53" s="38"/>
      <c r="UUK53" s="38"/>
      <c r="UUL53" s="38"/>
      <c r="UUM53" s="38"/>
      <c r="UUN53" s="38"/>
      <c r="UUO53" s="38"/>
      <c r="UUP53" s="38"/>
      <c r="UUQ53" s="38"/>
      <c r="UUR53" s="38"/>
      <c r="UUS53" s="38"/>
      <c r="UUT53" s="38"/>
      <c r="UUU53" s="38"/>
      <c r="UUV53" s="38"/>
      <c r="UUW53" s="38"/>
      <c r="UUX53" s="38"/>
      <c r="UUY53" s="38"/>
      <c r="UUZ53" s="38"/>
      <c r="UVA53" s="38"/>
      <c r="UVB53" s="38"/>
      <c r="UVC53" s="38"/>
      <c r="UVD53" s="38"/>
      <c r="UVE53" s="38"/>
      <c r="UVF53" s="38"/>
      <c r="UVG53" s="38"/>
      <c r="UVH53" s="38"/>
      <c r="UVI53" s="38"/>
      <c r="UVJ53" s="38"/>
      <c r="UVK53" s="38"/>
      <c r="UVL53" s="38"/>
      <c r="UVM53" s="38"/>
      <c r="UVN53" s="38"/>
      <c r="UVO53" s="38"/>
      <c r="UVP53" s="38"/>
      <c r="UVQ53" s="38"/>
      <c r="UVR53" s="38"/>
      <c r="UVS53" s="38"/>
      <c r="UVT53" s="38"/>
      <c r="UVU53" s="38"/>
      <c r="UVV53" s="38"/>
      <c r="UVW53" s="38"/>
      <c r="UVX53" s="38"/>
      <c r="UVY53" s="38"/>
      <c r="UVZ53" s="38"/>
      <c r="UWA53" s="38"/>
      <c r="UWB53" s="38"/>
      <c r="UWC53" s="38"/>
      <c r="UWD53" s="38"/>
      <c r="UWE53" s="38"/>
      <c r="UWF53" s="38"/>
      <c r="UWG53" s="38"/>
      <c r="UWH53" s="38"/>
      <c r="UWI53" s="38"/>
      <c r="UWJ53" s="38"/>
      <c r="UWK53" s="38"/>
      <c r="UWL53" s="38"/>
      <c r="UWM53" s="38"/>
      <c r="UWN53" s="38"/>
      <c r="UWO53" s="38"/>
      <c r="UWP53" s="38"/>
      <c r="UWQ53" s="38"/>
      <c r="UWR53" s="38"/>
      <c r="UWS53" s="38"/>
      <c r="UWT53" s="38"/>
      <c r="UWU53" s="38"/>
      <c r="UWV53" s="38"/>
      <c r="UWW53" s="38"/>
      <c r="UWX53" s="38"/>
      <c r="UWY53" s="38"/>
      <c r="UWZ53" s="38"/>
      <c r="UXA53" s="38"/>
      <c r="UXB53" s="38"/>
      <c r="UXC53" s="38"/>
      <c r="UXD53" s="38"/>
      <c r="UXE53" s="38"/>
      <c r="UXF53" s="38"/>
      <c r="UXG53" s="38"/>
      <c r="UXH53" s="38"/>
      <c r="UXI53" s="38"/>
      <c r="UXJ53" s="38"/>
      <c r="UXK53" s="38"/>
      <c r="UXL53" s="38"/>
      <c r="UXM53" s="38"/>
      <c r="UXN53" s="38"/>
      <c r="UXO53" s="38"/>
      <c r="UXP53" s="38"/>
      <c r="UXQ53" s="38"/>
      <c r="UXR53" s="38"/>
      <c r="UXS53" s="38"/>
      <c r="UXT53" s="38"/>
      <c r="UXU53" s="38"/>
      <c r="UXV53" s="38"/>
      <c r="UXW53" s="38"/>
      <c r="UXX53" s="38"/>
      <c r="UXY53" s="38"/>
      <c r="UXZ53" s="38"/>
      <c r="UYA53" s="38"/>
      <c r="UYB53" s="38"/>
      <c r="UYC53" s="38"/>
      <c r="UYD53" s="38"/>
      <c r="UYE53" s="38"/>
      <c r="UYF53" s="38"/>
      <c r="UYG53" s="38"/>
      <c r="UYH53" s="38"/>
      <c r="UYI53" s="38"/>
      <c r="UYJ53" s="38"/>
      <c r="UYK53" s="38"/>
      <c r="UYL53" s="38"/>
      <c r="UYM53" s="38"/>
      <c r="UYN53" s="38"/>
      <c r="UYO53" s="38"/>
      <c r="UYP53" s="38"/>
      <c r="UYQ53" s="38"/>
      <c r="UYR53" s="38"/>
      <c r="UYS53" s="38"/>
      <c r="UYT53" s="38"/>
      <c r="UYU53" s="38"/>
      <c r="UYV53" s="38"/>
      <c r="UYW53" s="38"/>
      <c r="UYX53" s="38"/>
      <c r="UYY53" s="38"/>
      <c r="UYZ53" s="38"/>
      <c r="UZA53" s="38"/>
      <c r="UZB53" s="38"/>
      <c r="UZC53" s="38"/>
      <c r="UZD53" s="38"/>
      <c r="UZE53" s="38"/>
      <c r="UZF53" s="38"/>
      <c r="UZG53" s="38"/>
      <c r="UZH53" s="38"/>
      <c r="UZI53" s="38"/>
      <c r="UZJ53" s="38"/>
      <c r="UZK53" s="38"/>
      <c r="UZL53" s="38"/>
      <c r="UZM53" s="38"/>
      <c r="UZN53" s="38"/>
      <c r="UZO53" s="38"/>
      <c r="UZP53" s="38"/>
      <c r="UZQ53" s="38"/>
      <c r="UZR53" s="38"/>
      <c r="UZS53" s="38"/>
      <c r="UZT53" s="38"/>
      <c r="UZU53" s="38"/>
      <c r="UZV53" s="38"/>
      <c r="UZW53" s="38"/>
      <c r="UZX53" s="38"/>
      <c r="UZY53" s="38"/>
      <c r="UZZ53" s="38"/>
      <c r="VAA53" s="38"/>
      <c r="VAB53" s="38"/>
      <c r="VAC53" s="38"/>
      <c r="VAD53" s="38"/>
      <c r="VAE53" s="38"/>
      <c r="VAF53" s="38"/>
      <c r="VAG53" s="38"/>
      <c r="VAH53" s="38"/>
      <c r="VAI53" s="38"/>
      <c r="VAJ53" s="38"/>
      <c r="VAK53" s="38"/>
      <c r="VAL53" s="38"/>
      <c r="VAM53" s="38"/>
      <c r="VAN53" s="38"/>
      <c r="VAO53" s="38"/>
      <c r="VAP53" s="38"/>
      <c r="VAQ53" s="38"/>
      <c r="VAR53" s="38"/>
      <c r="VAS53" s="38"/>
      <c r="VAT53" s="38"/>
      <c r="VAU53" s="38"/>
      <c r="VAV53" s="38"/>
      <c r="VAW53" s="38"/>
      <c r="VAX53" s="38"/>
      <c r="VAY53" s="38"/>
      <c r="VAZ53" s="38"/>
      <c r="VBA53" s="38"/>
      <c r="VBB53" s="38"/>
      <c r="VBC53" s="38"/>
      <c r="VBD53" s="38"/>
      <c r="VBE53" s="38"/>
      <c r="VBF53" s="38"/>
      <c r="VBG53" s="38"/>
      <c r="VBH53" s="38"/>
      <c r="VBI53" s="38"/>
      <c r="VBJ53" s="38"/>
      <c r="VBK53" s="38"/>
      <c r="VBL53" s="38"/>
      <c r="VBM53" s="38"/>
      <c r="VBN53" s="38"/>
      <c r="VBO53" s="38"/>
      <c r="VBP53" s="38"/>
      <c r="VBQ53" s="38"/>
      <c r="VBR53" s="38"/>
      <c r="VBS53" s="38"/>
      <c r="VBT53" s="38"/>
      <c r="VBU53" s="38"/>
      <c r="VBV53" s="38"/>
      <c r="VBW53" s="38"/>
      <c r="VBX53" s="38"/>
      <c r="VBY53" s="38"/>
      <c r="VBZ53" s="38"/>
      <c r="VCA53" s="38"/>
      <c r="VCB53" s="38"/>
      <c r="VCC53" s="38"/>
      <c r="VCD53" s="38"/>
      <c r="VCE53" s="38"/>
      <c r="VCF53" s="38"/>
      <c r="VCG53" s="38"/>
      <c r="VCH53" s="38"/>
      <c r="VCI53" s="38"/>
      <c r="VCJ53" s="38"/>
      <c r="VCK53" s="38"/>
      <c r="VCL53" s="38"/>
      <c r="VCM53" s="38"/>
      <c r="VCN53" s="38"/>
      <c r="VCO53" s="38"/>
      <c r="VCP53" s="38"/>
      <c r="VCQ53" s="38"/>
      <c r="VCR53" s="38"/>
      <c r="VCS53" s="38"/>
      <c r="VCT53" s="38"/>
      <c r="VCU53" s="38"/>
      <c r="VCV53" s="38"/>
      <c r="VCW53" s="38"/>
      <c r="VCX53" s="38"/>
      <c r="VCY53" s="38"/>
      <c r="VCZ53" s="38"/>
      <c r="VDA53" s="38"/>
      <c r="VDB53" s="38"/>
      <c r="VDC53" s="38"/>
      <c r="VDD53" s="38"/>
      <c r="VDE53" s="38"/>
      <c r="VDF53" s="38"/>
      <c r="VDG53" s="38"/>
      <c r="VDH53" s="38"/>
      <c r="VDI53" s="38"/>
      <c r="VDJ53" s="38"/>
      <c r="VDK53" s="38"/>
      <c r="VDL53" s="38"/>
      <c r="VDM53" s="38"/>
      <c r="VDN53" s="38"/>
      <c r="VDO53" s="38"/>
      <c r="VDP53" s="38"/>
      <c r="VDQ53" s="38"/>
      <c r="VDR53" s="38"/>
      <c r="VDS53" s="38"/>
      <c r="VDT53" s="38"/>
      <c r="VDU53" s="38"/>
      <c r="VDV53" s="38"/>
      <c r="VDW53" s="38"/>
      <c r="VDX53" s="38"/>
      <c r="VDY53" s="38"/>
      <c r="VDZ53" s="38"/>
      <c r="VEA53" s="38"/>
      <c r="VEB53" s="38"/>
      <c r="VEC53" s="38"/>
      <c r="VED53" s="38"/>
      <c r="VEE53" s="38"/>
      <c r="VEF53" s="38"/>
      <c r="VEG53" s="38"/>
      <c r="VEH53" s="38"/>
      <c r="VEI53" s="38"/>
      <c r="VEJ53" s="38"/>
      <c r="VEK53" s="38"/>
      <c r="VEL53" s="38"/>
      <c r="VEM53" s="38"/>
      <c r="VEN53" s="38"/>
      <c r="VEO53" s="38"/>
      <c r="VEP53" s="38"/>
      <c r="VEQ53" s="38"/>
      <c r="VER53" s="38"/>
      <c r="VES53" s="38"/>
      <c r="VET53" s="38"/>
      <c r="VEU53" s="38"/>
      <c r="VEV53" s="38"/>
      <c r="VEW53" s="38"/>
      <c r="VEX53" s="38"/>
      <c r="VEY53" s="38"/>
      <c r="VEZ53" s="38"/>
      <c r="VFA53" s="38"/>
      <c r="VFB53" s="38"/>
      <c r="VFC53" s="38"/>
      <c r="VFD53" s="38"/>
      <c r="VFE53" s="38"/>
      <c r="VFF53" s="38"/>
      <c r="VFG53" s="38"/>
      <c r="VFH53" s="38"/>
      <c r="VFI53" s="38"/>
      <c r="VFJ53" s="38"/>
      <c r="VFK53" s="38"/>
      <c r="VFL53" s="38"/>
      <c r="VFM53" s="38"/>
      <c r="VFN53" s="38"/>
      <c r="VFO53" s="38"/>
      <c r="VFP53" s="38"/>
      <c r="VFQ53" s="38"/>
      <c r="VFR53" s="38"/>
      <c r="VFS53" s="38"/>
      <c r="VFT53" s="38"/>
      <c r="VFU53" s="38"/>
      <c r="VFV53" s="38"/>
      <c r="VFW53" s="38"/>
      <c r="VFX53" s="38"/>
      <c r="VFY53" s="38"/>
      <c r="VFZ53" s="38"/>
      <c r="VGA53" s="38"/>
      <c r="VGB53" s="38"/>
      <c r="VGC53" s="38"/>
      <c r="VGD53" s="38"/>
      <c r="VGE53" s="38"/>
      <c r="VGF53" s="38"/>
      <c r="VGG53" s="38"/>
      <c r="VGH53" s="38"/>
      <c r="VGI53" s="38"/>
      <c r="VGJ53" s="38"/>
      <c r="VGK53" s="38"/>
      <c r="VGL53" s="38"/>
      <c r="VGM53" s="38"/>
      <c r="VGN53" s="38"/>
      <c r="VGO53" s="38"/>
      <c r="VGP53" s="38"/>
      <c r="VGQ53" s="38"/>
      <c r="VGR53" s="38"/>
      <c r="VGS53" s="38"/>
      <c r="VGT53" s="38"/>
      <c r="VGU53" s="38"/>
      <c r="VGV53" s="38"/>
      <c r="VGW53" s="38"/>
      <c r="VGX53" s="38"/>
      <c r="VGY53" s="38"/>
      <c r="VGZ53" s="38"/>
      <c r="VHA53" s="38"/>
      <c r="VHB53" s="38"/>
      <c r="VHC53" s="38"/>
      <c r="VHD53" s="38"/>
      <c r="VHE53" s="38"/>
      <c r="VHF53" s="38"/>
      <c r="VHG53" s="38"/>
      <c r="VHH53" s="38"/>
      <c r="VHI53" s="38"/>
      <c r="VHJ53" s="38"/>
      <c r="VHK53" s="38"/>
      <c r="VHL53" s="38"/>
      <c r="VHM53" s="38"/>
      <c r="VHN53" s="38"/>
      <c r="VHO53" s="38"/>
      <c r="VHP53" s="38"/>
      <c r="VHQ53" s="38"/>
      <c r="VHR53" s="38"/>
      <c r="VHS53" s="38"/>
      <c r="VHT53" s="38"/>
      <c r="VHU53" s="38"/>
      <c r="VHV53" s="38"/>
      <c r="VHW53" s="38"/>
      <c r="VHX53" s="38"/>
      <c r="VHY53" s="38"/>
      <c r="VHZ53" s="38"/>
      <c r="VIA53" s="38"/>
      <c r="VIB53" s="38"/>
      <c r="VIC53" s="38"/>
      <c r="VID53" s="38"/>
      <c r="VIE53" s="38"/>
      <c r="VIF53" s="38"/>
      <c r="VIG53" s="38"/>
      <c r="VIH53" s="38"/>
      <c r="VII53" s="38"/>
      <c r="VIJ53" s="38"/>
      <c r="VIK53" s="38"/>
      <c r="VIL53" s="38"/>
      <c r="VIM53" s="38"/>
      <c r="VIN53" s="38"/>
      <c r="VIO53" s="38"/>
      <c r="VIP53" s="38"/>
      <c r="VIQ53" s="38"/>
      <c r="VIR53" s="38"/>
      <c r="VIS53" s="38"/>
      <c r="VIT53" s="38"/>
      <c r="VIU53" s="38"/>
      <c r="VIV53" s="38"/>
      <c r="VIW53" s="38"/>
      <c r="VIX53" s="38"/>
      <c r="VIY53" s="38"/>
      <c r="VIZ53" s="38"/>
      <c r="VJA53" s="38"/>
      <c r="VJB53" s="38"/>
      <c r="VJC53" s="38"/>
      <c r="VJD53" s="38"/>
      <c r="VJE53" s="38"/>
      <c r="VJF53" s="38"/>
      <c r="VJG53" s="38"/>
      <c r="VJH53" s="38"/>
      <c r="VJI53" s="38"/>
      <c r="VJJ53" s="38"/>
      <c r="VJK53" s="38"/>
      <c r="VJL53" s="38"/>
      <c r="VJM53" s="38"/>
      <c r="VJN53" s="38"/>
      <c r="VJO53" s="38"/>
      <c r="VJP53" s="38"/>
      <c r="VJQ53" s="38"/>
      <c r="VJR53" s="38"/>
      <c r="VJS53" s="38"/>
      <c r="VJT53" s="38"/>
      <c r="VJU53" s="38"/>
      <c r="VJV53" s="38"/>
      <c r="VJW53" s="38"/>
      <c r="VJX53" s="38"/>
      <c r="VJY53" s="38"/>
      <c r="VJZ53" s="38"/>
      <c r="VKA53" s="38"/>
      <c r="VKB53" s="38"/>
      <c r="VKC53" s="38"/>
      <c r="VKD53" s="38"/>
      <c r="VKE53" s="38"/>
      <c r="VKF53" s="38"/>
      <c r="VKG53" s="38"/>
      <c r="VKH53" s="38"/>
      <c r="VKI53" s="38"/>
      <c r="VKJ53" s="38"/>
      <c r="VKK53" s="38"/>
      <c r="VKL53" s="38"/>
      <c r="VKM53" s="38"/>
      <c r="VKN53" s="38"/>
      <c r="VKO53" s="38"/>
      <c r="VKP53" s="38"/>
      <c r="VKQ53" s="38"/>
      <c r="VKR53" s="38"/>
      <c r="VKS53" s="38"/>
      <c r="VKT53" s="38"/>
      <c r="VKU53" s="38"/>
      <c r="VKV53" s="38"/>
      <c r="VKW53" s="38"/>
      <c r="VKX53" s="38"/>
      <c r="VKY53" s="38"/>
      <c r="VKZ53" s="38"/>
      <c r="VLA53" s="38"/>
      <c r="VLB53" s="38"/>
      <c r="VLC53" s="38"/>
      <c r="VLD53" s="38"/>
      <c r="VLE53" s="38"/>
      <c r="VLF53" s="38"/>
      <c r="VLG53" s="38"/>
      <c r="VLH53" s="38"/>
      <c r="VLI53" s="38"/>
      <c r="VLJ53" s="38"/>
      <c r="VLK53" s="38"/>
      <c r="VLL53" s="38"/>
      <c r="VLM53" s="38"/>
      <c r="VLN53" s="38"/>
      <c r="VLO53" s="38"/>
      <c r="VLP53" s="38"/>
      <c r="VLQ53" s="38"/>
      <c r="VLR53" s="38"/>
      <c r="VLS53" s="38"/>
      <c r="VLT53" s="38"/>
      <c r="VLU53" s="38"/>
      <c r="VLV53" s="38"/>
      <c r="VLW53" s="38"/>
      <c r="VLX53" s="38"/>
      <c r="VLY53" s="38"/>
      <c r="VLZ53" s="38"/>
      <c r="VMA53" s="38"/>
      <c r="VMB53" s="38"/>
      <c r="VMC53" s="38"/>
      <c r="VMD53" s="38"/>
      <c r="VME53" s="38"/>
      <c r="VMF53" s="38"/>
      <c r="VMG53" s="38"/>
      <c r="VMH53" s="38"/>
      <c r="VMI53" s="38"/>
      <c r="VMJ53" s="38"/>
      <c r="VMK53" s="38"/>
      <c r="VML53" s="38"/>
      <c r="VMM53" s="38"/>
      <c r="VMN53" s="38"/>
      <c r="VMO53" s="38"/>
      <c r="VMP53" s="38"/>
      <c r="VMQ53" s="38"/>
      <c r="VMR53" s="38"/>
      <c r="VMS53" s="38"/>
      <c r="VMT53" s="38"/>
      <c r="VMU53" s="38"/>
      <c r="VMV53" s="38"/>
      <c r="VMW53" s="38"/>
      <c r="VMX53" s="38"/>
      <c r="VMY53" s="38"/>
      <c r="VMZ53" s="38"/>
      <c r="VNA53" s="38"/>
      <c r="VNB53" s="38"/>
      <c r="VNC53" s="38"/>
      <c r="VND53" s="38"/>
      <c r="VNE53" s="38"/>
      <c r="VNF53" s="38"/>
      <c r="VNG53" s="38"/>
      <c r="VNH53" s="38"/>
      <c r="VNI53" s="38"/>
      <c r="VNJ53" s="38"/>
      <c r="VNK53" s="38"/>
      <c r="VNL53" s="38"/>
      <c r="VNM53" s="38"/>
      <c r="VNN53" s="38"/>
      <c r="VNO53" s="38"/>
      <c r="VNP53" s="38"/>
      <c r="VNQ53" s="38"/>
      <c r="VNR53" s="38"/>
      <c r="VNS53" s="38"/>
      <c r="VNT53" s="38"/>
      <c r="VNU53" s="38"/>
      <c r="VNV53" s="38"/>
      <c r="VNW53" s="38"/>
      <c r="VNX53" s="38"/>
      <c r="VNY53" s="38"/>
      <c r="VNZ53" s="38"/>
      <c r="VOA53" s="38"/>
      <c r="VOB53" s="38"/>
      <c r="VOC53" s="38"/>
      <c r="VOD53" s="38"/>
      <c r="VOE53" s="38"/>
      <c r="VOF53" s="38"/>
      <c r="VOG53" s="38"/>
      <c r="VOH53" s="38"/>
      <c r="VOI53" s="38"/>
      <c r="VOJ53" s="38"/>
      <c r="VOK53" s="38"/>
      <c r="VOL53" s="38"/>
      <c r="VOM53" s="38"/>
      <c r="VON53" s="38"/>
      <c r="VOO53" s="38"/>
      <c r="VOP53" s="38"/>
      <c r="VOQ53" s="38"/>
      <c r="VOR53" s="38"/>
      <c r="VOS53" s="38"/>
      <c r="VOT53" s="38"/>
      <c r="VOU53" s="38"/>
      <c r="VOV53" s="38"/>
      <c r="VOW53" s="38"/>
      <c r="VOX53" s="38"/>
      <c r="VOY53" s="38"/>
      <c r="VOZ53" s="38"/>
      <c r="VPA53" s="38"/>
      <c r="VPB53" s="38"/>
      <c r="VPC53" s="38"/>
      <c r="VPD53" s="38"/>
      <c r="VPE53" s="38"/>
      <c r="VPF53" s="38"/>
      <c r="VPG53" s="38"/>
      <c r="VPH53" s="38"/>
      <c r="VPI53" s="38"/>
      <c r="VPJ53" s="38"/>
      <c r="VPK53" s="38"/>
      <c r="VPL53" s="38"/>
      <c r="VPM53" s="38"/>
      <c r="VPN53" s="38"/>
      <c r="VPO53" s="38"/>
      <c r="VPP53" s="38"/>
      <c r="VPQ53" s="38"/>
      <c r="VPR53" s="38"/>
      <c r="VPS53" s="38"/>
      <c r="VPT53" s="38"/>
      <c r="VPU53" s="38"/>
      <c r="VPV53" s="38"/>
      <c r="VPW53" s="38"/>
      <c r="VPX53" s="38"/>
      <c r="VPY53" s="38"/>
      <c r="VPZ53" s="38"/>
      <c r="VQA53" s="38"/>
      <c r="VQB53" s="38"/>
      <c r="VQC53" s="38"/>
      <c r="VQD53" s="38"/>
      <c r="VQE53" s="38"/>
      <c r="VQF53" s="38"/>
      <c r="VQG53" s="38"/>
      <c r="VQH53" s="38"/>
      <c r="VQI53" s="38"/>
      <c r="VQJ53" s="38"/>
      <c r="VQK53" s="38"/>
      <c r="VQL53" s="38"/>
      <c r="VQM53" s="38"/>
      <c r="VQN53" s="38"/>
      <c r="VQO53" s="38"/>
      <c r="VQP53" s="38"/>
      <c r="VQQ53" s="38"/>
      <c r="VQR53" s="38"/>
      <c r="VQS53" s="38"/>
      <c r="VQT53" s="38"/>
      <c r="VQU53" s="38"/>
      <c r="VQV53" s="38"/>
      <c r="VQW53" s="38"/>
      <c r="VQX53" s="38"/>
      <c r="VQY53" s="38"/>
      <c r="VQZ53" s="38"/>
      <c r="VRA53" s="38"/>
      <c r="VRB53" s="38"/>
      <c r="VRC53" s="38"/>
      <c r="VRD53" s="38"/>
      <c r="VRE53" s="38"/>
      <c r="VRF53" s="38"/>
      <c r="VRG53" s="38"/>
      <c r="VRH53" s="38"/>
      <c r="VRI53" s="38"/>
      <c r="VRJ53" s="38"/>
      <c r="VRK53" s="38"/>
      <c r="VRL53" s="38"/>
      <c r="VRM53" s="38"/>
      <c r="VRN53" s="38"/>
      <c r="VRO53" s="38"/>
      <c r="VRP53" s="38"/>
      <c r="VRQ53" s="38"/>
      <c r="VRR53" s="38"/>
      <c r="VRS53" s="38"/>
      <c r="VRT53" s="38"/>
      <c r="VRU53" s="38"/>
      <c r="VRV53" s="38"/>
      <c r="VRW53" s="38"/>
      <c r="VRX53" s="38"/>
      <c r="VRY53" s="38"/>
      <c r="VRZ53" s="38"/>
      <c r="VSA53" s="38"/>
      <c r="VSB53" s="38"/>
      <c r="VSC53" s="38"/>
      <c r="VSD53" s="38"/>
      <c r="VSE53" s="38"/>
      <c r="VSF53" s="38"/>
      <c r="VSG53" s="38"/>
      <c r="VSH53" s="38"/>
      <c r="VSI53" s="38"/>
      <c r="VSJ53" s="38"/>
      <c r="VSK53" s="38"/>
      <c r="VSL53" s="38"/>
      <c r="VSM53" s="38"/>
      <c r="VSN53" s="38"/>
      <c r="VSO53" s="38"/>
      <c r="VSP53" s="38"/>
      <c r="VSQ53" s="38"/>
      <c r="VSR53" s="38"/>
      <c r="VSS53" s="38"/>
      <c r="VST53" s="38"/>
      <c r="VSU53" s="38"/>
      <c r="VSV53" s="38"/>
      <c r="VSW53" s="38"/>
      <c r="VSX53" s="38"/>
      <c r="VSY53" s="38"/>
      <c r="VSZ53" s="38"/>
      <c r="VTA53" s="38"/>
      <c r="VTB53" s="38"/>
      <c r="VTC53" s="38"/>
      <c r="VTD53" s="38"/>
      <c r="VTE53" s="38"/>
      <c r="VTF53" s="38"/>
      <c r="VTG53" s="38"/>
      <c r="VTH53" s="38"/>
      <c r="VTI53" s="38"/>
      <c r="VTJ53" s="38"/>
      <c r="VTK53" s="38"/>
      <c r="VTL53" s="38"/>
      <c r="VTM53" s="38"/>
      <c r="VTN53" s="38"/>
      <c r="VTO53" s="38"/>
      <c r="VTP53" s="38"/>
      <c r="VTQ53" s="38"/>
      <c r="VTR53" s="38"/>
      <c r="VTS53" s="38"/>
      <c r="VTT53" s="38"/>
      <c r="VTU53" s="38"/>
      <c r="VTV53" s="38"/>
      <c r="VTW53" s="38"/>
      <c r="VTX53" s="38"/>
      <c r="VTY53" s="38"/>
      <c r="VTZ53" s="38"/>
      <c r="VUA53" s="38"/>
      <c r="VUB53" s="38"/>
      <c r="VUC53" s="38"/>
      <c r="VUD53" s="38"/>
      <c r="VUE53" s="38"/>
      <c r="VUF53" s="38"/>
      <c r="VUG53" s="38"/>
      <c r="VUH53" s="38"/>
      <c r="VUI53" s="38"/>
      <c r="VUJ53" s="38"/>
      <c r="VUK53" s="38"/>
      <c r="VUL53" s="38"/>
      <c r="VUM53" s="38"/>
      <c r="VUN53" s="38"/>
      <c r="VUO53" s="38"/>
      <c r="VUP53" s="38"/>
      <c r="VUQ53" s="38"/>
      <c r="VUR53" s="38"/>
      <c r="VUS53" s="38"/>
      <c r="VUT53" s="38"/>
      <c r="VUU53" s="38"/>
      <c r="VUV53" s="38"/>
      <c r="VUW53" s="38"/>
      <c r="VUX53" s="38"/>
      <c r="VUY53" s="38"/>
      <c r="VUZ53" s="38"/>
      <c r="VVA53" s="38"/>
      <c r="VVB53" s="38"/>
      <c r="VVC53" s="38"/>
      <c r="VVD53" s="38"/>
      <c r="VVE53" s="38"/>
      <c r="VVF53" s="38"/>
      <c r="VVG53" s="38"/>
      <c r="VVH53" s="38"/>
      <c r="VVI53" s="38"/>
      <c r="VVJ53" s="38"/>
      <c r="VVK53" s="38"/>
      <c r="VVL53" s="38"/>
      <c r="VVM53" s="38"/>
      <c r="VVN53" s="38"/>
      <c r="VVO53" s="38"/>
      <c r="VVP53" s="38"/>
      <c r="VVQ53" s="38"/>
      <c r="VVR53" s="38"/>
      <c r="VVS53" s="38"/>
      <c r="VVT53" s="38"/>
      <c r="VVU53" s="38"/>
      <c r="VVV53" s="38"/>
      <c r="VVW53" s="38"/>
      <c r="VVX53" s="38"/>
      <c r="VVY53" s="38"/>
      <c r="VVZ53" s="38"/>
      <c r="VWA53" s="38"/>
      <c r="VWB53" s="38"/>
      <c r="VWC53" s="38"/>
      <c r="VWD53" s="38"/>
      <c r="VWE53" s="38"/>
      <c r="VWF53" s="38"/>
      <c r="VWG53" s="38"/>
      <c r="VWH53" s="38"/>
      <c r="VWI53" s="38"/>
      <c r="VWJ53" s="38"/>
      <c r="VWK53" s="38"/>
      <c r="VWL53" s="38"/>
      <c r="VWM53" s="38"/>
      <c r="VWN53" s="38"/>
      <c r="VWO53" s="38"/>
      <c r="VWP53" s="38"/>
      <c r="VWQ53" s="38"/>
      <c r="VWR53" s="38"/>
      <c r="VWS53" s="38"/>
      <c r="VWT53" s="38"/>
      <c r="VWU53" s="38"/>
      <c r="VWV53" s="38"/>
      <c r="VWW53" s="38"/>
      <c r="VWX53" s="38"/>
      <c r="VWY53" s="38"/>
      <c r="VWZ53" s="38"/>
      <c r="VXA53" s="38"/>
      <c r="VXB53" s="38"/>
      <c r="VXC53" s="38"/>
      <c r="VXD53" s="38"/>
      <c r="VXE53" s="38"/>
      <c r="VXF53" s="38"/>
      <c r="VXG53" s="38"/>
      <c r="VXH53" s="38"/>
      <c r="VXI53" s="38"/>
      <c r="VXJ53" s="38"/>
      <c r="VXK53" s="38"/>
      <c r="VXL53" s="38"/>
      <c r="VXM53" s="38"/>
      <c r="VXN53" s="38"/>
      <c r="VXO53" s="38"/>
      <c r="VXP53" s="38"/>
      <c r="VXQ53" s="38"/>
      <c r="VXR53" s="38"/>
      <c r="VXS53" s="38"/>
      <c r="VXT53" s="38"/>
      <c r="VXU53" s="38"/>
      <c r="VXV53" s="38"/>
      <c r="VXW53" s="38"/>
      <c r="VXX53" s="38"/>
      <c r="VXY53" s="38"/>
      <c r="VXZ53" s="38"/>
      <c r="VYA53" s="38"/>
      <c r="VYB53" s="38"/>
      <c r="VYC53" s="38"/>
      <c r="VYD53" s="38"/>
      <c r="VYE53" s="38"/>
      <c r="VYF53" s="38"/>
      <c r="VYG53" s="38"/>
      <c r="VYH53" s="38"/>
      <c r="VYI53" s="38"/>
      <c r="VYJ53" s="38"/>
      <c r="VYK53" s="38"/>
      <c r="VYL53" s="38"/>
      <c r="VYM53" s="38"/>
      <c r="VYN53" s="38"/>
      <c r="VYO53" s="38"/>
      <c r="VYP53" s="38"/>
      <c r="VYQ53" s="38"/>
      <c r="VYR53" s="38"/>
      <c r="VYS53" s="38"/>
      <c r="VYT53" s="38"/>
      <c r="VYU53" s="38"/>
      <c r="VYV53" s="38"/>
      <c r="VYW53" s="38"/>
      <c r="VYX53" s="38"/>
      <c r="VYY53" s="38"/>
      <c r="VYZ53" s="38"/>
      <c r="VZA53" s="38"/>
      <c r="VZB53" s="38"/>
      <c r="VZC53" s="38"/>
      <c r="VZD53" s="38"/>
      <c r="VZE53" s="38"/>
      <c r="VZF53" s="38"/>
      <c r="VZG53" s="38"/>
      <c r="VZH53" s="38"/>
      <c r="VZI53" s="38"/>
      <c r="VZJ53" s="38"/>
      <c r="VZK53" s="38"/>
      <c r="VZL53" s="38"/>
      <c r="VZM53" s="38"/>
      <c r="VZN53" s="38"/>
      <c r="VZO53" s="38"/>
      <c r="VZP53" s="38"/>
      <c r="VZQ53" s="38"/>
      <c r="VZR53" s="38"/>
      <c r="VZS53" s="38"/>
      <c r="VZT53" s="38"/>
      <c r="VZU53" s="38"/>
      <c r="VZV53" s="38"/>
      <c r="VZW53" s="38"/>
      <c r="VZX53" s="38"/>
      <c r="VZY53" s="38"/>
      <c r="VZZ53" s="38"/>
      <c r="WAA53" s="38"/>
      <c r="WAB53" s="38"/>
      <c r="WAC53" s="38"/>
      <c r="WAD53" s="38"/>
      <c r="WAE53" s="38"/>
      <c r="WAF53" s="38"/>
      <c r="WAG53" s="38"/>
      <c r="WAH53" s="38"/>
      <c r="WAI53" s="38"/>
      <c r="WAJ53" s="38"/>
      <c r="WAK53" s="38"/>
      <c r="WAL53" s="38"/>
      <c r="WAM53" s="38"/>
      <c r="WAN53" s="38"/>
      <c r="WAO53" s="38"/>
      <c r="WAP53" s="38"/>
      <c r="WAQ53" s="38"/>
      <c r="WAR53" s="38"/>
      <c r="WAS53" s="38"/>
      <c r="WAT53" s="38"/>
      <c r="WAU53" s="38"/>
      <c r="WAV53" s="38"/>
      <c r="WAW53" s="38"/>
      <c r="WAX53" s="38"/>
      <c r="WAY53" s="38"/>
      <c r="WAZ53" s="38"/>
      <c r="WBA53" s="38"/>
      <c r="WBB53" s="38"/>
      <c r="WBC53" s="38"/>
      <c r="WBD53" s="38"/>
      <c r="WBE53" s="38"/>
      <c r="WBF53" s="38"/>
      <c r="WBG53" s="38"/>
      <c r="WBH53" s="38"/>
      <c r="WBI53" s="38"/>
      <c r="WBJ53" s="38"/>
      <c r="WBK53" s="38"/>
      <c r="WBL53" s="38"/>
      <c r="WBM53" s="38"/>
      <c r="WBN53" s="38"/>
      <c r="WBO53" s="38"/>
      <c r="WBP53" s="38"/>
      <c r="WBQ53" s="38"/>
      <c r="WBR53" s="38"/>
      <c r="WBS53" s="38"/>
      <c r="WBT53" s="38"/>
      <c r="WBU53" s="38"/>
      <c r="WBV53" s="38"/>
      <c r="WBW53" s="38"/>
      <c r="WBX53" s="38"/>
      <c r="WBY53" s="38"/>
      <c r="WBZ53" s="38"/>
      <c r="WCA53" s="38"/>
      <c r="WCB53" s="38"/>
      <c r="WCC53" s="38"/>
      <c r="WCD53" s="38"/>
      <c r="WCE53" s="38"/>
      <c r="WCF53" s="38"/>
      <c r="WCG53" s="38"/>
      <c r="WCH53" s="38"/>
      <c r="WCI53" s="38"/>
      <c r="WCJ53" s="38"/>
      <c r="WCK53" s="38"/>
      <c r="WCL53" s="38"/>
      <c r="WCM53" s="38"/>
      <c r="WCN53" s="38"/>
      <c r="WCO53" s="38"/>
      <c r="WCP53" s="38"/>
      <c r="WCQ53" s="38"/>
      <c r="WCR53" s="38"/>
      <c r="WCS53" s="38"/>
      <c r="WCT53" s="38"/>
      <c r="WCU53" s="38"/>
      <c r="WCV53" s="38"/>
      <c r="WCW53" s="38"/>
      <c r="WCX53" s="38"/>
      <c r="WCY53" s="38"/>
      <c r="WCZ53" s="38"/>
      <c r="WDA53" s="38"/>
      <c r="WDB53" s="38"/>
      <c r="WDC53" s="38"/>
      <c r="WDD53" s="38"/>
      <c r="WDE53" s="38"/>
      <c r="WDF53" s="38"/>
      <c r="WDG53" s="38"/>
      <c r="WDH53" s="38"/>
      <c r="WDI53" s="38"/>
      <c r="WDJ53" s="38"/>
      <c r="WDK53" s="38"/>
      <c r="WDL53" s="38"/>
      <c r="WDM53" s="38"/>
      <c r="WDN53" s="38"/>
      <c r="WDO53" s="38"/>
      <c r="WDP53" s="38"/>
      <c r="WDQ53" s="38"/>
      <c r="WDR53" s="38"/>
      <c r="WDS53" s="38"/>
      <c r="WDT53" s="38"/>
      <c r="WDU53" s="38"/>
      <c r="WDV53" s="38"/>
      <c r="WDW53" s="38"/>
      <c r="WDX53" s="38"/>
      <c r="WDY53" s="38"/>
      <c r="WDZ53" s="38"/>
      <c r="WEA53" s="38"/>
      <c r="WEB53" s="38"/>
      <c r="WEC53" s="38"/>
      <c r="WED53" s="38"/>
      <c r="WEE53" s="38"/>
      <c r="WEF53" s="38"/>
      <c r="WEG53" s="38"/>
      <c r="WEH53" s="38"/>
      <c r="WEI53" s="38"/>
      <c r="WEJ53" s="38"/>
      <c r="WEK53" s="38"/>
      <c r="WEL53" s="38"/>
      <c r="WEM53" s="38"/>
      <c r="WEN53" s="38"/>
      <c r="WEO53" s="38"/>
      <c r="WEP53" s="38"/>
      <c r="WEQ53" s="38"/>
      <c r="WER53" s="38"/>
      <c r="WES53" s="38"/>
      <c r="WET53" s="38"/>
      <c r="WEU53" s="38"/>
      <c r="WEV53" s="38"/>
      <c r="WEW53" s="38"/>
      <c r="WEX53" s="38"/>
      <c r="WEY53" s="38"/>
      <c r="WEZ53" s="38"/>
      <c r="WFA53" s="38"/>
      <c r="WFB53" s="38"/>
      <c r="WFC53" s="38"/>
      <c r="WFD53" s="38"/>
      <c r="WFE53" s="38"/>
      <c r="WFF53" s="38"/>
      <c r="WFG53" s="38"/>
      <c r="WFH53" s="38"/>
      <c r="WFI53" s="38"/>
      <c r="WFJ53" s="38"/>
      <c r="WFK53" s="38"/>
      <c r="WFL53" s="38"/>
      <c r="WFM53" s="38"/>
      <c r="WFN53" s="38"/>
      <c r="WFO53" s="38"/>
      <c r="WFP53" s="38"/>
      <c r="WFQ53" s="38"/>
      <c r="WFR53" s="38"/>
      <c r="WFS53" s="38"/>
      <c r="WFT53" s="38"/>
      <c r="WFU53" s="38"/>
      <c r="WFV53" s="38"/>
      <c r="WFW53" s="38"/>
      <c r="WFX53" s="38"/>
      <c r="WFY53" s="38"/>
      <c r="WFZ53" s="38"/>
      <c r="WGA53" s="38"/>
      <c r="WGB53" s="38"/>
      <c r="WGC53" s="38"/>
      <c r="WGD53" s="38"/>
      <c r="WGE53" s="38"/>
      <c r="WGF53" s="38"/>
      <c r="WGG53" s="38"/>
      <c r="WGH53" s="38"/>
      <c r="WGI53" s="38"/>
      <c r="WGJ53" s="38"/>
      <c r="WGK53" s="38"/>
      <c r="WGL53" s="38"/>
      <c r="WGM53" s="38"/>
      <c r="WGN53" s="38"/>
      <c r="WGO53" s="38"/>
      <c r="WGP53" s="38"/>
      <c r="WGQ53" s="38"/>
      <c r="WGR53" s="38"/>
      <c r="WGS53" s="38"/>
      <c r="WGT53" s="38"/>
      <c r="WGU53" s="38"/>
      <c r="WGV53" s="38"/>
      <c r="WGW53" s="38"/>
      <c r="WGX53" s="38"/>
      <c r="WGY53" s="38"/>
      <c r="WGZ53" s="38"/>
      <c r="WHA53" s="38"/>
      <c r="WHB53" s="38"/>
      <c r="WHC53" s="38"/>
      <c r="WHD53" s="38"/>
      <c r="WHE53" s="38"/>
      <c r="WHF53" s="38"/>
      <c r="WHG53" s="38"/>
      <c r="WHH53" s="38"/>
      <c r="WHI53" s="38"/>
      <c r="WHJ53" s="38"/>
      <c r="WHK53" s="38"/>
      <c r="WHL53" s="38"/>
      <c r="WHM53" s="38"/>
      <c r="WHN53" s="38"/>
      <c r="WHO53" s="38"/>
      <c r="WHP53" s="38"/>
      <c r="WHQ53" s="38"/>
      <c r="WHR53" s="38"/>
      <c r="WHS53" s="38"/>
      <c r="WHT53" s="38"/>
      <c r="WHU53" s="38"/>
      <c r="WHV53" s="38"/>
      <c r="WHW53" s="38"/>
      <c r="WHX53" s="38"/>
      <c r="WHY53" s="38"/>
      <c r="WHZ53" s="38"/>
      <c r="WIA53" s="38"/>
      <c r="WIB53" s="38"/>
      <c r="WIC53" s="38"/>
      <c r="WID53" s="38"/>
      <c r="WIE53" s="38"/>
      <c r="WIF53" s="38"/>
      <c r="WIG53" s="38"/>
      <c r="WIH53" s="38"/>
      <c r="WII53" s="38"/>
      <c r="WIJ53" s="38"/>
      <c r="WIK53" s="38"/>
      <c r="WIL53" s="38"/>
      <c r="WIM53" s="38"/>
      <c r="WIN53" s="38"/>
      <c r="WIO53" s="38"/>
      <c r="WIP53" s="38"/>
      <c r="WIQ53" s="38"/>
      <c r="WIR53" s="38"/>
      <c r="WIS53" s="38"/>
      <c r="WIT53" s="38"/>
      <c r="WIU53" s="38"/>
      <c r="WIV53" s="38"/>
      <c r="WIW53" s="38"/>
      <c r="WIX53" s="38"/>
      <c r="WIY53" s="38"/>
      <c r="WIZ53" s="38"/>
      <c r="WJA53" s="38"/>
      <c r="WJB53" s="38"/>
      <c r="WJC53" s="38"/>
      <c r="WJD53" s="38"/>
      <c r="WJE53" s="38"/>
      <c r="WJF53" s="38"/>
      <c r="WJG53" s="38"/>
      <c r="WJH53" s="38"/>
      <c r="WJI53" s="38"/>
      <c r="WJJ53" s="38"/>
      <c r="WJK53" s="38"/>
      <c r="WJL53" s="38"/>
      <c r="WJM53" s="38"/>
      <c r="WJN53" s="38"/>
      <c r="WJO53" s="38"/>
      <c r="WJP53" s="38"/>
      <c r="WJQ53" s="38"/>
      <c r="WJR53" s="38"/>
      <c r="WJS53" s="38"/>
      <c r="WJT53" s="38"/>
      <c r="WJU53" s="38"/>
      <c r="WJV53" s="38"/>
      <c r="WJW53" s="38"/>
      <c r="WJX53" s="38"/>
      <c r="WJY53" s="38"/>
      <c r="WJZ53" s="38"/>
      <c r="WKA53" s="38"/>
      <c r="WKB53" s="38"/>
      <c r="WKC53" s="38"/>
      <c r="WKD53" s="38"/>
      <c r="WKE53" s="38"/>
      <c r="WKF53" s="38"/>
      <c r="WKG53" s="38"/>
      <c r="WKH53" s="38"/>
      <c r="WKI53" s="38"/>
      <c r="WKJ53" s="38"/>
      <c r="WKK53" s="38"/>
      <c r="WKL53" s="38"/>
      <c r="WKM53" s="38"/>
      <c r="WKN53" s="38"/>
      <c r="WKO53" s="38"/>
      <c r="WKP53" s="38"/>
      <c r="WKQ53" s="38"/>
      <c r="WKR53" s="38"/>
      <c r="WKS53" s="38"/>
      <c r="WKT53" s="38"/>
      <c r="WKU53" s="38"/>
      <c r="WKV53" s="38"/>
      <c r="WKW53" s="38"/>
      <c r="WKX53" s="38"/>
      <c r="WKY53" s="38"/>
      <c r="WKZ53" s="38"/>
      <c r="WLA53" s="38"/>
      <c r="WLB53" s="38"/>
      <c r="WLC53" s="38"/>
      <c r="WLD53" s="38"/>
      <c r="WLE53" s="38"/>
      <c r="WLF53" s="38"/>
      <c r="WLG53" s="38"/>
      <c r="WLH53" s="38"/>
      <c r="WLI53" s="38"/>
      <c r="WLJ53" s="38"/>
      <c r="WLK53" s="38"/>
      <c r="WLL53" s="38"/>
      <c r="WLM53" s="38"/>
      <c r="WLN53" s="38"/>
      <c r="WLO53" s="38"/>
      <c r="WLP53" s="38"/>
      <c r="WLQ53" s="38"/>
      <c r="WLR53" s="38"/>
      <c r="WLS53" s="38"/>
      <c r="WLT53" s="38"/>
      <c r="WLU53" s="38"/>
      <c r="WLV53" s="38"/>
      <c r="WLW53" s="38"/>
      <c r="WLX53" s="38"/>
      <c r="WLY53" s="38"/>
      <c r="WLZ53" s="38"/>
      <c r="WMA53" s="38"/>
      <c r="WMB53" s="38"/>
      <c r="WMC53" s="38"/>
      <c r="WMD53" s="38"/>
      <c r="WME53" s="38"/>
      <c r="WMF53" s="38"/>
      <c r="WMG53" s="38"/>
      <c r="WMH53" s="38"/>
      <c r="WMI53" s="38"/>
      <c r="WMJ53" s="38"/>
      <c r="WMK53" s="38"/>
      <c r="WML53" s="38"/>
      <c r="WMM53" s="38"/>
      <c r="WMN53" s="38"/>
      <c r="WMO53" s="38"/>
      <c r="WMP53" s="38"/>
      <c r="WMQ53" s="38"/>
      <c r="WMR53" s="38"/>
      <c r="WMS53" s="38"/>
      <c r="WMT53" s="38"/>
      <c r="WMU53" s="38"/>
      <c r="WMV53" s="38"/>
      <c r="WMW53" s="38"/>
      <c r="WMX53" s="38"/>
      <c r="WMY53" s="38"/>
      <c r="WMZ53" s="38"/>
      <c r="WNA53" s="38"/>
      <c r="WNB53" s="38"/>
      <c r="WNC53" s="38"/>
      <c r="WND53" s="38"/>
      <c r="WNE53" s="38"/>
      <c r="WNF53" s="38"/>
      <c r="WNG53" s="38"/>
      <c r="WNH53" s="38"/>
      <c r="WNI53" s="38"/>
      <c r="WNJ53" s="38"/>
      <c r="WNK53" s="38"/>
      <c r="WNL53" s="38"/>
      <c r="WNM53" s="38"/>
      <c r="WNN53" s="38"/>
      <c r="WNO53" s="38"/>
      <c r="WNP53" s="38"/>
      <c r="WNQ53" s="38"/>
      <c r="WNR53" s="38"/>
      <c r="WNS53" s="38"/>
      <c r="WNT53" s="38"/>
      <c r="WNU53" s="38"/>
      <c r="WNV53" s="38"/>
      <c r="WNW53" s="38"/>
      <c r="WNX53" s="38"/>
      <c r="WNY53" s="38"/>
      <c r="WNZ53" s="38"/>
      <c r="WOA53" s="38"/>
      <c r="WOB53" s="38"/>
      <c r="WOC53" s="38"/>
      <c r="WOD53" s="38"/>
      <c r="WOE53" s="38"/>
      <c r="WOF53" s="38"/>
      <c r="WOG53" s="38"/>
      <c r="WOH53" s="38"/>
      <c r="WOI53" s="38"/>
      <c r="WOJ53" s="38"/>
      <c r="WOK53" s="38"/>
      <c r="WOL53" s="38"/>
      <c r="WOM53" s="38"/>
      <c r="WON53" s="38"/>
      <c r="WOO53" s="38"/>
      <c r="WOP53" s="38"/>
      <c r="WOQ53" s="38"/>
      <c r="WOR53" s="38"/>
      <c r="WOS53" s="38"/>
      <c r="WOT53" s="38"/>
      <c r="WOU53" s="38"/>
      <c r="WOV53" s="38"/>
      <c r="WOW53" s="38"/>
      <c r="WOX53" s="38"/>
      <c r="WOY53" s="38"/>
      <c r="WOZ53" s="38"/>
      <c r="WPA53" s="38"/>
      <c r="WPB53" s="38"/>
      <c r="WPC53" s="38"/>
      <c r="WPD53" s="38"/>
      <c r="WPE53" s="38"/>
      <c r="WPF53" s="38"/>
      <c r="WPG53" s="38"/>
      <c r="WPH53" s="38"/>
      <c r="WPI53" s="38"/>
      <c r="WPJ53" s="38"/>
      <c r="WPK53" s="38"/>
      <c r="WPL53" s="38"/>
      <c r="WPM53" s="38"/>
      <c r="WPN53" s="38"/>
      <c r="WPO53" s="38"/>
      <c r="WPP53" s="38"/>
      <c r="WPQ53" s="38"/>
      <c r="WPR53" s="38"/>
      <c r="WPS53" s="38"/>
      <c r="WPT53" s="38"/>
      <c r="WPU53" s="38"/>
      <c r="WPV53" s="38"/>
      <c r="WPW53" s="38"/>
      <c r="WPX53" s="38"/>
      <c r="WPY53" s="38"/>
      <c r="WPZ53" s="38"/>
      <c r="WQA53" s="38"/>
      <c r="WQB53" s="38"/>
      <c r="WQC53" s="38"/>
      <c r="WQD53" s="38"/>
      <c r="WQE53" s="38"/>
      <c r="WQF53" s="38"/>
      <c r="WQG53" s="38"/>
      <c r="WQH53" s="38"/>
      <c r="WQI53" s="38"/>
      <c r="WQJ53" s="38"/>
      <c r="WQK53" s="38"/>
      <c r="WQL53" s="38"/>
      <c r="WQM53" s="38"/>
      <c r="WQN53" s="38"/>
      <c r="WQO53" s="38"/>
      <c r="WQP53" s="38"/>
      <c r="WQQ53" s="38"/>
      <c r="WQR53" s="38"/>
      <c r="WQS53" s="38"/>
      <c r="WQT53" s="38"/>
      <c r="WQU53" s="38"/>
      <c r="WQV53" s="38"/>
      <c r="WQW53" s="38"/>
      <c r="WQX53" s="38"/>
      <c r="WQY53" s="38"/>
      <c r="WQZ53" s="38"/>
      <c r="WRA53" s="38"/>
      <c r="WRB53" s="38"/>
      <c r="WRC53" s="38"/>
      <c r="WRD53" s="38"/>
      <c r="WRE53" s="38"/>
      <c r="WRF53" s="38"/>
      <c r="WRG53" s="38"/>
      <c r="WRH53" s="38"/>
      <c r="WRI53" s="38"/>
      <c r="WRJ53" s="38"/>
      <c r="WRK53" s="38"/>
      <c r="WRL53" s="38"/>
      <c r="WRM53" s="38"/>
      <c r="WRN53" s="38"/>
      <c r="WRO53" s="38"/>
      <c r="WRP53" s="38"/>
      <c r="WRQ53" s="38"/>
      <c r="WRR53" s="38"/>
      <c r="WRS53" s="38"/>
      <c r="WRT53" s="38"/>
      <c r="WRU53" s="38"/>
      <c r="WRV53" s="38"/>
      <c r="WRW53" s="38"/>
      <c r="WRX53" s="38"/>
      <c r="WRY53" s="38"/>
      <c r="WRZ53" s="38"/>
      <c r="WSA53" s="38"/>
      <c r="WSB53" s="38"/>
      <c r="WSC53" s="38"/>
      <c r="WSD53" s="38"/>
      <c r="WSE53" s="38"/>
      <c r="WSF53" s="38"/>
      <c r="WSG53" s="38"/>
      <c r="WSH53" s="38"/>
      <c r="WSI53" s="38"/>
      <c r="WSJ53" s="38"/>
      <c r="WSK53" s="38"/>
      <c r="WSL53" s="38"/>
      <c r="WSM53" s="38"/>
      <c r="WSN53" s="38"/>
      <c r="WSO53" s="38"/>
      <c r="WSP53" s="38"/>
      <c r="WSQ53" s="38"/>
      <c r="WSR53" s="38"/>
      <c r="WSS53" s="38"/>
      <c r="WST53" s="38"/>
      <c r="WSU53" s="38"/>
      <c r="WSV53" s="38"/>
      <c r="WSW53" s="38"/>
      <c r="WSX53" s="38"/>
      <c r="WSY53" s="38"/>
      <c r="WSZ53" s="38"/>
      <c r="WTA53" s="38"/>
      <c r="WTB53" s="38"/>
      <c r="WTC53" s="38"/>
      <c r="WTD53" s="38"/>
      <c r="WTE53" s="38"/>
      <c r="WTF53" s="38"/>
      <c r="WTG53" s="38"/>
      <c r="WTH53" s="38"/>
      <c r="WTI53" s="38"/>
      <c r="WTJ53" s="38"/>
      <c r="WTK53" s="38"/>
      <c r="WTL53" s="38"/>
      <c r="WTM53" s="38"/>
      <c r="WTN53" s="38"/>
      <c r="WTO53" s="38"/>
      <c r="WTP53" s="38"/>
      <c r="WTQ53" s="38"/>
      <c r="WTR53" s="38"/>
      <c r="WTS53" s="38"/>
      <c r="WTT53" s="38"/>
      <c r="WTU53" s="38"/>
      <c r="WTV53" s="38"/>
      <c r="WTW53" s="38"/>
      <c r="WTX53" s="38"/>
      <c r="WTY53" s="38"/>
      <c r="WTZ53" s="38"/>
      <c r="WUA53" s="38"/>
      <c r="WUB53" s="38"/>
      <c r="WUC53" s="38"/>
      <c r="WUD53" s="38"/>
      <c r="WUE53" s="38"/>
      <c r="WUF53" s="38"/>
      <c r="WUG53" s="38"/>
      <c r="WUH53" s="38"/>
      <c r="WUI53" s="38"/>
      <c r="WUJ53" s="38"/>
      <c r="WUK53" s="38"/>
      <c r="WUL53" s="38"/>
      <c r="WUM53" s="38"/>
      <c r="WUN53" s="38"/>
      <c r="WUO53" s="38"/>
      <c r="WUP53" s="38"/>
      <c r="WUQ53" s="38"/>
      <c r="WUR53" s="38"/>
      <c r="WUS53" s="38"/>
      <c r="WUT53" s="38"/>
      <c r="WUU53" s="38"/>
      <c r="WUV53" s="38"/>
      <c r="WUW53" s="38"/>
      <c r="WUX53" s="38"/>
      <c r="WUY53" s="38"/>
      <c r="WUZ53" s="38"/>
      <c r="WVA53" s="38"/>
      <c r="WVB53" s="38"/>
      <c r="WVC53" s="38"/>
      <c r="WVD53" s="38"/>
      <c r="WVE53" s="38"/>
      <c r="WVF53" s="38"/>
      <c r="WVG53" s="38"/>
      <c r="WVH53" s="38"/>
      <c r="WVI53" s="38"/>
      <c r="WVJ53" s="38"/>
      <c r="WVK53" s="38"/>
      <c r="WVL53" s="38"/>
      <c r="WVM53" s="38"/>
      <c r="WVN53" s="38"/>
      <c r="WVO53" s="38"/>
      <c r="WVP53" s="38"/>
      <c r="WVQ53" s="38"/>
      <c r="WVR53" s="38"/>
      <c r="WVS53" s="38"/>
      <c r="WVT53" s="38"/>
      <c r="WVU53" s="38"/>
      <c r="WVV53" s="38"/>
      <c r="WVW53" s="38"/>
      <c r="WVX53" s="38"/>
      <c r="WVY53" s="38"/>
      <c r="WVZ53" s="38"/>
      <c r="WWA53" s="38"/>
      <c r="WWB53" s="38"/>
      <c r="WWC53" s="38"/>
      <c r="WWD53" s="38"/>
      <c r="WWE53" s="38"/>
      <c r="WWF53" s="38"/>
      <c r="WWG53" s="38"/>
      <c r="WWH53" s="38"/>
      <c r="WWI53" s="38"/>
      <c r="WWJ53" s="38"/>
      <c r="WWK53" s="38"/>
      <c r="WWL53" s="38"/>
      <c r="WWM53" s="38"/>
      <c r="WWN53" s="38"/>
      <c r="WWO53" s="38"/>
      <c r="WWP53" s="38"/>
      <c r="WWQ53" s="38"/>
      <c r="WWR53" s="38"/>
      <c r="WWS53" s="38"/>
      <c r="WWT53" s="38"/>
      <c r="WWU53" s="38"/>
      <c r="WWV53" s="38"/>
      <c r="WWW53" s="38"/>
      <c r="WWX53" s="38"/>
      <c r="WWY53" s="38"/>
      <c r="WWZ53" s="38"/>
      <c r="WXA53" s="38"/>
      <c r="WXB53" s="38"/>
      <c r="WXC53" s="38"/>
      <c r="WXD53" s="38"/>
      <c r="WXE53" s="38"/>
      <c r="WXF53" s="38"/>
      <c r="WXG53" s="38"/>
      <c r="WXH53" s="38"/>
      <c r="WXI53" s="38"/>
      <c r="WXJ53" s="38"/>
      <c r="WXK53" s="38"/>
      <c r="WXL53" s="38"/>
      <c r="WXM53" s="38"/>
      <c r="WXN53" s="38"/>
      <c r="WXO53" s="38"/>
      <c r="WXP53" s="38"/>
      <c r="WXQ53" s="38"/>
      <c r="WXR53" s="38"/>
      <c r="WXS53" s="38"/>
      <c r="WXT53" s="38"/>
      <c r="WXU53" s="38"/>
      <c r="WXV53" s="38"/>
      <c r="WXW53" s="38"/>
      <c r="WXX53" s="38"/>
      <c r="WXY53" s="38"/>
      <c r="WXZ53" s="38"/>
      <c r="WYA53" s="38"/>
      <c r="WYB53" s="38"/>
      <c r="WYC53" s="38"/>
      <c r="WYD53" s="38"/>
      <c r="WYE53" s="38"/>
      <c r="WYF53" s="38"/>
      <c r="WYG53" s="38"/>
      <c r="WYH53" s="38"/>
      <c r="WYI53" s="38"/>
      <c r="WYJ53" s="38"/>
      <c r="WYK53" s="38"/>
      <c r="WYL53" s="38"/>
      <c r="WYM53" s="38"/>
      <c r="WYN53" s="38"/>
      <c r="WYO53" s="38"/>
      <c r="WYP53" s="38"/>
      <c r="WYQ53" s="38"/>
      <c r="WYR53" s="38"/>
      <c r="WYS53" s="38"/>
      <c r="WYT53" s="38"/>
      <c r="WYU53" s="38"/>
      <c r="WYV53" s="38"/>
      <c r="WYW53" s="38"/>
      <c r="WYX53" s="38"/>
      <c r="WYY53" s="38"/>
      <c r="WYZ53" s="38"/>
      <c r="WZA53" s="38"/>
      <c r="WZB53" s="38"/>
      <c r="WZC53" s="38"/>
      <c r="WZD53" s="38"/>
      <c r="WZE53" s="38"/>
      <c r="WZF53" s="38"/>
      <c r="WZG53" s="38"/>
      <c r="WZH53" s="38"/>
      <c r="WZI53" s="38"/>
      <c r="WZJ53" s="38"/>
      <c r="WZK53" s="38"/>
      <c r="WZL53" s="38"/>
      <c r="WZM53" s="38"/>
      <c r="WZN53" s="38"/>
      <c r="WZO53" s="38"/>
      <c r="WZP53" s="38"/>
      <c r="WZQ53" s="38"/>
      <c r="WZR53" s="38"/>
      <c r="WZS53" s="38"/>
      <c r="WZT53" s="38"/>
      <c r="WZU53" s="38"/>
      <c r="WZV53" s="38"/>
      <c r="WZW53" s="38"/>
      <c r="WZX53" s="38"/>
      <c r="WZY53" s="38"/>
      <c r="WZZ53" s="38"/>
      <c r="XAA53" s="38"/>
      <c r="XAB53" s="38"/>
      <c r="XAC53" s="38"/>
      <c r="XAD53" s="38"/>
      <c r="XAE53" s="38"/>
      <c r="XAF53" s="38"/>
      <c r="XAG53" s="38"/>
      <c r="XAH53" s="38"/>
      <c r="XAI53" s="38"/>
      <c r="XAJ53" s="38"/>
      <c r="XAK53" s="38"/>
      <c r="XAL53" s="38"/>
      <c r="XAM53" s="38"/>
      <c r="XAN53" s="38"/>
      <c r="XAO53" s="38"/>
      <c r="XAP53" s="38"/>
      <c r="XAQ53" s="38"/>
      <c r="XAR53" s="38"/>
      <c r="XAS53" s="38"/>
      <c r="XAT53" s="38"/>
      <c r="XAU53" s="38"/>
      <c r="XAV53" s="38"/>
      <c r="XAW53" s="38"/>
      <c r="XAX53" s="38"/>
      <c r="XAY53" s="38"/>
      <c r="XAZ53" s="38"/>
      <c r="XBA53" s="38"/>
      <c r="XBB53" s="38"/>
      <c r="XBC53" s="38"/>
      <c r="XBD53" s="38"/>
      <c r="XBE53" s="38"/>
      <c r="XBF53" s="38"/>
      <c r="XBG53" s="38"/>
      <c r="XBH53" s="38"/>
      <c r="XBI53" s="38"/>
      <c r="XBJ53" s="38"/>
      <c r="XBK53" s="38"/>
      <c r="XBL53" s="38"/>
      <c r="XBM53" s="38"/>
      <c r="XBN53" s="38"/>
      <c r="XBO53" s="38"/>
      <c r="XBP53" s="38"/>
      <c r="XBQ53" s="38"/>
      <c r="XBR53" s="38"/>
      <c r="XBS53" s="38"/>
      <c r="XBT53" s="38"/>
      <c r="XBU53" s="38"/>
      <c r="XBV53" s="38"/>
      <c r="XBW53" s="38"/>
      <c r="XBX53" s="38"/>
      <c r="XBY53" s="38"/>
      <c r="XBZ53" s="38"/>
      <c r="XCA53" s="38"/>
      <c r="XCB53" s="38"/>
      <c r="XCC53" s="38"/>
      <c r="XCD53" s="38"/>
      <c r="XCE53" s="38"/>
      <c r="XCF53" s="38"/>
      <c r="XCG53" s="38"/>
      <c r="XCH53" s="38"/>
      <c r="XCI53" s="38"/>
      <c r="XCJ53" s="38"/>
      <c r="XCK53" s="38"/>
      <c r="XCL53" s="38"/>
      <c r="XCM53" s="38"/>
      <c r="XCN53" s="38"/>
      <c r="XCO53" s="38"/>
      <c r="XCP53" s="38"/>
      <c r="XCQ53" s="38"/>
      <c r="XCR53" s="38"/>
      <c r="XCS53" s="38"/>
      <c r="XCT53" s="38"/>
      <c r="XCU53" s="38"/>
      <c r="XCV53" s="38"/>
      <c r="XCW53" s="38"/>
      <c r="XCX53" s="38"/>
      <c r="XCY53" s="38"/>
      <c r="XCZ53" s="38"/>
      <c r="XDA53" s="38"/>
      <c r="XDB53" s="38"/>
      <c r="XDC53" s="38"/>
      <c r="XDD53" s="38"/>
      <c r="XDE53" s="38"/>
      <c r="XDF53" s="38"/>
      <c r="XDG53" s="38"/>
      <c r="XDH53" s="38"/>
      <c r="XDI53" s="38"/>
      <c r="XDJ53" s="38"/>
      <c r="XDK53" s="38"/>
      <c r="XDL53" s="38"/>
      <c r="XDM53" s="38"/>
      <c r="XDN53" s="38"/>
      <c r="XDO53" s="38"/>
      <c r="XDP53" s="38"/>
      <c r="XDQ53" s="38"/>
      <c r="XDR53" s="38"/>
      <c r="XDS53" s="38"/>
      <c r="XDT53" s="38"/>
      <c r="XDU53" s="38"/>
      <c r="XDV53" s="38"/>
      <c r="XDW53" s="38"/>
      <c r="XDX53" s="38"/>
      <c r="XDY53" s="38"/>
      <c r="XDZ53" s="38"/>
      <c r="XEA53" s="38"/>
      <c r="XEB53" s="38"/>
      <c r="XEC53" s="38"/>
      <c r="XED53" s="38"/>
      <c r="XEE53" s="38"/>
      <c r="XEF53" s="38"/>
      <c r="XEG53" s="38"/>
      <c r="XEH53" s="38"/>
      <c r="XEI53" s="38"/>
      <c r="XEJ53" s="38"/>
      <c r="XEK53" s="38"/>
      <c r="XEL53" s="38"/>
      <c r="XEM53" s="38"/>
      <c r="XEN53" s="38"/>
      <c r="XEO53" s="38"/>
      <c r="XEP53" s="38"/>
      <c r="XEQ53" s="38"/>
      <c r="XER53" s="38"/>
      <c r="XES53" s="38"/>
      <c r="XET53" s="38"/>
      <c r="XEU53" s="38"/>
      <c r="XEV53" s="38"/>
      <c r="XEW53" s="38"/>
      <c r="XEX53" s="38"/>
      <c r="XEY53" s="38"/>
      <c r="XEZ53" s="38"/>
      <c r="XFA53" s="38"/>
      <c r="XFB53" s="38"/>
      <c r="XFC53" s="38"/>
      <c r="XFD53" s="38"/>
    </row>
    <row r="54" spans="1:16384" ht="12.75" customHeight="1">
      <c r="A54" s="38" t="s">
        <v>377</v>
      </c>
    </row>
    <row r="55" spans="1:16384" ht="12.75" customHeight="1">
      <c r="A55" s="38" t="s">
        <v>723</v>
      </c>
    </row>
    <row r="56" spans="1:16384">
      <c r="A56" s="270" t="s">
        <v>722</v>
      </c>
      <c r="B56" s="3"/>
      <c r="C56" s="3"/>
      <c r="D56" s="3"/>
      <c r="G56" s="187"/>
      <c r="J56" s="187"/>
    </row>
    <row r="58" spans="1:16384" ht="17.25" customHeight="1">
      <c r="A58" s="10" t="s">
        <v>721</v>
      </c>
    </row>
    <row r="59" spans="1:16384" ht="12.75" customHeight="1" thickBot="1">
      <c r="O59" s="26" t="s">
        <v>107</v>
      </c>
    </row>
    <row r="60" spans="1:16384" ht="13.5" customHeight="1">
      <c r="A60" s="20" t="s">
        <v>720</v>
      </c>
      <c r="B60" s="21" t="s">
        <v>42</v>
      </c>
      <c r="C60" s="21" t="s">
        <v>133</v>
      </c>
      <c r="D60" s="21" t="s">
        <v>135</v>
      </c>
      <c r="E60" s="21" t="s">
        <v>43</v>
      </c>
      <c r="F60" s="21" t="s">
        <v>44</v>
      </c>
      <c r="G60" s="21" t="s">
        <v>45</v>
      </c>
      <c r="H60" s="21" t="s">
        <v>46</v>
      </c>
      <c r="I60" s="21" t="s">
        <v>137</v>
      </c>
      <c r="J60" s="21" t="s">
        <v>138</v>
      </c>
      <c r="K60" s="21" t="s">
        <v>139</v>
      </c>
      <c r="L60" s="227">
        <v>100000</v>
      </c>
      <c r="M60" s="22" t="s">
        <v>275</v>
      </c>
      <c r="N60" s="22" t="s">
        <v>275</v>
      </c>
      <c r="O60" s="22" t="s">
        <v>84</v>
      </c>
    </row>
    <row r="61" spans="1:16384" ht="13.5" customHeight="1">
      <c r="A61" s="19" t="s">
        <v>228</v>
      </c>
      <c r="B61" s="23" t="s">
        <v>132</v>
      </c>
      <c r="C61" s="23" t="s">
        <v>47</v>
      </c>
      <c r="D61" s="23" t="s">
        <v>47</v>
      </c>
      <c r="E61" s="23" t="s">
        <v>47</v>
      </c>
      <c r="F61" s="23" t="s">
        <v>47</v>
      </c>
      <c r="G61" s="23" t="s">
        <v>47</v>
      </c>
      <c r="H61" s="23" t="s">
        <v>47</v>
      </c>
      <c r="I61" s="23" t="s">
        <v>47</v>
      </c>
      <c r="J61" s="23" t="s">
        <v>47</v>
      </c>
      <c r="K61" s="23" t="s">
        <v>47</v>
      </c>
      <c r="L61" s="23" t="s">
        <v>50</v>
      </c>
      <c r="M61" s="12" t="s">
        <v>277</v>
      </c>
      <c r="N61" s="12" t="s">
        <v>156</v>
      </c>
      <c r="O61" s="12" t="s">
        <v>155</v>
      </c>
    </row>
    <row r="62" spans="1:16384" ht="13.5" customHeight="1" thickBot="1">
      <c r="A62" s="231" t="s">
        <v>88</v>
      </c>
      <c r="B62" s="24" t="s">
        <v>50</v>
      </c>
      <c r="C62" s="24" t="s">
        <v>134</v>
      </c>
      <c r="D62" s="24" t="s">
        <v>136</v>
      </c>
      <c r="E62" s="24" t="s">
        <v>51</v>
      </c>
      <c r="F62" s="24" t="s">
        <v>52</v>
      </c>
      <c r="G62" s="24" t="s">
        <v>53</v>
      </c>
      <c r="H62" s="24" t="s">
        <v>49</v>
      </c>
      <c r="I62" s="24" t="s">
        <v>140</v>
      </c>
      <c r="J62" s="24" t="s">
        <v>141</v>
      </c>
      <c r="K62" s="24" t="s">
        <v>142</v>
      </c>
      <c r="L62" s="24" t="s">
        <v>143</v>
      </c>
      <c r="M62" s="185" t="s">
        <v>156</v>
      </c>
      <c r="N62" s="185" t="s">
        <v>143</v>
      </c>
      <c r="O62" s="185" t="s">
        <v>48</v>
      </c>
    </row>
    <row r="63" spans="1:16384" ht="12.75" customHeight="1">
      <c r="A63" s="233" t="s">
        <v>230</v>
      </c>
      <c r="B63" s="194"/>
      <c r="C63" s="194"/>
      <c r="D63" s="194"/>
      <c r="E63" s="194"/>
      <c r="F63" s="194"/>
      <c r="G63" s="194"/>
      <c r="H63" s="194"/>
      <c r="I63" s="194"/>
      <c r="J63" s="194"/>
      <c r="K63" s="194"/>
      <c r="L63" s="194"/>
      <c r="M63" s="194"/>
      <c r="N63" s="194"/>
      <c r="O63" s="194"/>
    </row>
    <row r="64" spans="1:16384" ht="13.5" customHeight="1">
      <c r="A64" s="528" t="s">
        <v>188</v>
      </c>
      <c r="B64" s="529">
        <f>B7/B$7</f>
        <v>1</v>
      </c>
      <c r="C64" s="529">
        <f t="shared" ref="C64:O64" si="0">C7/C$7</f>
        <v>1</v>
      </c>
      <c r="D64" s="529">
        <f t="shared" si="0"/>
        <v>1</v>
      </c>
      <c r="E64" s="529">
        <f t="shared" si="0"/>
        <v>1</v>
      </c>
      <c r="F64" s="529">
        <f t="shared" si="0"/>
        <v>1</v>
      </c>
      <c r="G64" s="529">
        <f t="shared" si="0"/>
        <v>1</v>
      </c>
      <c r="H64" s="529">
        <f t="shared" si="0"/>
        <v>1</v>
      </c>
      <c r="I64" s="529">
        <f t="shared" si="0"/>
        <v>1</v>
      </c>
      <c r="J64" s="529">
        <f t="shared" si="0"/>
        <v>1</v>
      </c>
      <c r="K64" s="529">
        <f t="shared" si="0"/>
        <v>1</v>
      </c>
      <c r="L64" s="529">
        <f t="shared" si="0"/>
        <v>1</v>
      </c>
      <c r="M64" s="530">
        <f t="shared" si="0"/>
        <v>1</v>
      </c>
      <c r="N64" s="530">
        <f t="shared" si="0"/>
        <v>1</v>
      </c>
      <c r="O64" s="530">
        <f t="shared" si="0"/>
        <v>1</v>
      </c>
    </row>
    <row r="65" spans="1:16" ht="13.5" customHeight="1">
      <c r="A65" s="531" t="s">
        <v>189</v>
      </c>
      <c r="B65" s="532">
        <f t="shared" ref="B65:O65" si="1">B8/B$7</f>
        <v>0.37246571760489966</v>
      </c>
      <c r="C65" s="532">
        <f t="shared" si="1"/>
        <v>0.35165529505401699</v>
      </c>
      <c r="D65" s="532">
        <f t="shared" si="1"/>
        <v>0.33098213847033175</v>
      </c>
      <c r="E65" s="532">
        <f t="shared" si="1"/>
        <v>0.31688155276550412</v>
      </c>
      <c r="F65" s="532">
        <f t="shared" si="1"/>
        <v>0.30736464417316595</v>
      </c>
      <c r="G65" s="532">
        <f t="shared" si="1"/>
        <v>0.28327744714956438</v>
      </c>
      <c r="H65" s="532">
        <f t="shared" si="1"/>
        <v>0.26410206495664512</v>
      </c>
      <c r="I65" s="532">
        <f t="shared" si="1"/>
        <v>0.23865759826964908</v>
      </c>
      <c r="J65" s="532">
        <f t="shared" si="1"/>
        <v>0.2236598996865318</v>
      </c>
      <c r="K65" s="532">
        <f t="shared" si="1"/>
        <v>0.20316697071367268</v>
      </c>
      <c r="L65" s="532">
        <f t="shared" si="1"/>
        <v>0.18070851047826855</v>
      </c>
      <c r="M65" s="525">
        <f t="shared" si="1"/>
        <v>0.29647410438807198</v>
      </c>
      <c r="N65" s="525">
        <f t="shared" si="1"/>
        <v>0.20884440439309626</v>
      </c>
      <c r="O65" s="525">
        <f t="shared" si="1"/>
        <v>0.24123722361317085</v>
      </c>
      <c r="P65" s="15"/>
    </row>
    <row r="66" spans="1:16" ht="13.5" customHeight="1">
      <c r="A66" s="533" t="s">
        <v>190</v>
      </c>
      <c r="B66" s="534">
        <f t="shared" ref="B66:O66" si="2">B9/B$7</f>
        <v>0.24130884819983656</v>
      </c>
      <c r="C66" s="534">
        <f t="shared" si="2"/>
        <v>0.29705294703082186</v>
      </c>
      <c r="D66" s="534">
        <f t="shared" si="2"/>
        <v>0.35891569429612236</v>
      </c>
      <c r="E66" s="534">
        <f t="shared" si="2"/>
        <v>0.4445286285869407</v>
      </c>
      <c r="F66" s="534">
        <f t="shared" si="2"/>
        <v>0.5010087272545054</v>
      </c>
      <c r="G66" s="534">
        <f t="shared" si="2"/>
        <v>0.53183956534907029</v>
      </c>
      <c r="H66" s="534">
        <f t="shared" si="2"/>
        <v>0.56565085545394189</v>
      </c>
      <c r="I66" s="534">
        <f t="shared" si="2"/>
        <v>0.59698145751784892</v>
      </c>
      <c r="J66" s="534">
        <f t="shared" si="2"/>
        <v>0.61366231053490106</v>
      </c>
      <c r="K66" s="534">
        <f t="shared" si="2"/>
        <v>0.61554312206135198</v>
      </c>
      <c r="L66" s="534">
        <f t="shared" si="2"/>
        <v>0.54740310198699471</v>
      </c>
      <c r="M66" s="535">
        <f t="shared" si="2"/>
        <v>0.49284871796079621</v>
      </c>
      <c r="N66" s="535">
        <f t="shared" si="2"/>
        <v>0.58927017745785282</v>
      </c>
      <c r="O66" s="535">
        <f t="shared" si="2"/>
        <v>0.55362743411167037</v>
      </c>
    </row>
    <row r="67" spans="1:16" ht="13.5" customHeight="1">
      <c r="A67" s="531" t="s">
        <v>191</v>
      </c>
      <c r="B67" s="532">
        <f t="shared" ref="B67:O67" si="3">B10/B$7</f>
        <v>2.1390714292039922E-2</v>
      </c>
      <c r="C67" s="532">
        <f t="shared" si="3"/>
        <v>2.4638208724800745E-2</v>
      </c>
      <c r="D67" s="532">
        <f t="shared" si="3"/>
        <v>2.7720562012322515E-2</v>
      </c>
      <c r="E67" s="532">
        <f t="shared" si="3"/>
        <v>3.1727904611448483E-2</v>
      </c>
      <c r="F67" s="532">
        <f t="shared" si="3"/>
        <v>3.1673085059879237E-2</v>
      </c>
      <c r="G67" s="532">
        <f t="shared" si="3"/>
        <v>2.9954813482696019E-2</v>
      </c>
      <c r="H67" s="532">
        <f t="shared" si="3"/>
        <v>2.9268396117521755E-2</v>
      </c>
      <c r="I67" s="532">
        <f t="shared" si="3"/>
        <v>2.4677599029732281E-2</v>
      </c>
      <c r="J67" s="532">
        <f t="shared" si="3"/>
        <v>2.6147406188427917E-2</v>
      </c>
      <c r="K67" s="532">
        <f t="shared" si="3"/>
        <v>3.21195001468585E-2</v>
      </c>
      <c r="L67" s="532">
        <f t="shared" si="3"/>
        <v>2.6467986766899123E-2</v>
      </c>
      <c r="M67" s="525">
        <f t="shared" si="3"/>
        <v>3.0197921183067647E-2</v>
      </c>
      <c r="N67" s="525">
        <f t="shared" si="3"/>
        <v>2.7064832831407787E-2</v>
      </c>
      <c r="O67" s="525">
        <f t="shared" si="3"/>
        <v>2.822299683951986E-2</v>
      </c>
    </row>
    <row r="68" spans="1:16" ht="13.5" customHeight="1">
      <c r="A68" s="533" t="s">
        <v>192</v>
      </c>
      <c r="B68" s="534">
        <f t="shared" ref="B68:O68" si="4">B11/B$7</f>
        <v>0.15569646149337396</v>
      </c>
      <c r="C68" s="534">
        <f t="shared" si="4"/>
        <v>0.16478404576803318</v>
      </c>
      <c r="D68" s="534">
        <f t="shared" si="4"/>
        <v>0.17843056744491601</v>
      </c>
      <c r="E68" s="534">
        <f t="shared" si="4"/>
        <v>0.12431184051023064</v>
      </c>
      <c r="F68" s="534">
        <f t="shared" si="4"/>
        <v>0.10542657130924325</v>
      </c>
      <c r="G68" s="534">
        <f t="shared" si="4"/>
        <v>0.10389862731377747</v>
      </c>
      <c r="H68" s="534">
        <f t="shared" si="4"/>
        <v>0.10474286687027014</v>
      </c>
      <c r="I68" s="534">
        <f t="shared" si="4"/>
        <v>0.10832685682261241</v>
      </c>
      <c r="J68" s="534">
        <f t="shared" si="4"/>
        <v>0.10680723254316647</v>
      </c>
      <c r="K68" s="534">
        <f t="shared" si="4"/>
        <v>0.12050477487798364</v>
      </c>
      <c r="L68" s="534">
        <f t="shared" si="4"/>
        <v>0.21580255998868256</v>
      </c>
      <c r="M68" s="535">
        <f t="shared" si="4"/>
        <v>0.11727293914826258</v>
      </c>
      <c r="N68" s="535">
        <f t="shared" si="4"/>
        <v>0.14501044483358269</v>
      </c>
      <c r="O68" s="535">
        <f t="shared" si="4"/>
        <v>0.13475711739628826</v>
      </c>
    </row>
    <row r="69" spans="1:16" ht="13.5" customHeight="1">
      <c r="A69" s="536" t="s">
        <v>193</v>
      </c>
      <c r="B69" s="537">
        <f t="shared" ref="B69:O69" si="5">B12/B$7</f>
        <v>0.20913825840984993</v>
      </c>
      <c r="C69" s="537">
        <f t="shared" si="5"/>
        <v>0.16186950342232714</v>
      </c>
      <c r="D69" s="537">
        <f t="shared" si="5"/>
        <v>0.1039510377763074</v>
      </c>
      <c r="E69" s="537">
        <f t="shared" si="5"/>
        <v>8.255007352587608E-2</v>
      </c>
      <c r="F69" s="537">
        <f t="shared" si="5"/>
        <v>5.4526972203206181E-2</v>
      </c>
      <c r="G69" s="537">
        <f t="shared" si="5"/>
        <v>5.1029546704891779E-2</v>
      </c>
      <c r="H69" s="537">
        <f t="shared" si="5"/>
        <v>3.6235816601621063E-2</v>
      </c>
      <c r="I69" s="537">
        <f t="shared" si="5"/>
        <v>3.1356488360157447E-2</v>
      </c>
      <c r="J69" s="537">
        <f t="shared" si="5"/>
        <v>2.9723151046972762E-2</v>
      </c>
      <c r="K69" s="537">
        <f t="shared" si="5"/>
        <v>2.866563220013325E-2</v>
      </c>
      <c r="L69" s="537">
        <f t="shared" si="5"/>
        <v>2.9617840779155063E-2</v>
      </c>
      <c r="M69" s="538">
        <f t="shared" si="5"/>
        <v>6.3206317319801544E-2</v>
      </c>
      <c r="N69" s="538">
        <f t="shared" si="5"/>
        <v>2.9810140484060367E-2</v>
      </c>
      <c r="O69" s="538">
        <f t="shared" si="5"/>
        <v>4.2155228039350762E-2</v>
      </c>
    </row>
    <row r="70" spans="1:16" ht="13.5" customHeight="1">
      <c r="A70" s="539" t="s">
        <v>194</v>
      </c>
      <c r="B70" s="540">
        <f>B13/B$13</f>
        <v>1</v>
      </c>
      <c r="C70" s="540">
        <f t="shared" ref="C70:O70" si="6">C13/C$13</f>
        <v>1</v>
      </c>
      <c r="D70" s="540">
        <f t="shared" si="6"/>
        <v>1</v>
      </c>
      <c r="E70" s="540">
        <f t="shared" si="6"/>
        <v>1</v>
      </c>
      <c r="F70" s="540">
        <f t="shared" si="6"/>
        <v>1</v>
      </c>
      <c r="G70" s="540">
        <f t="shared" si="6"/>
        <v>1</v>
      </c>
      <c r="H70" s="540">
        <f t="shared" si="6"/>
        <v>1</v>
      </c>
      <c r="I70" s="540">
        <f t="shared" si="6"/>
        <v>1</v>
      </c>
      <c r="J70" s="540">
        <f t="shared" si="6"/>
        <v>1</v>
      </c>
      <c r="K70" s="540">
        <f t="shared" si="6"/>
        <v>1</v>
      </c>
      <c r="L70" s="540">
        <f t="shared" si="6"/>
        <v>1</v>
      </c>
      <c r="M70" s="541">
        <f t="shared" si="6"/>
        <v>1</v>
      </c>
      <c r="N70" s="541">
        <f t="shared" si="6"/>
        <v>1</v>
      </c>
      <c r="O70" s="541">
        <f t="shared" si="6"/>
        <v>1</v>
      </c>
    </row>
    <row r="71" spans="1:16" ht="13.5" customHeight="1">
      <c r="A71" s="531" t="s">
        <v>86</v>
      </c>
      <c r="B71" s="532">
        <f t="shared" ref="B71:O71" si="7">B14/B$13</f>
        <v>0.40568509514568524</v>
      </c>
      <c r="C71" s="532">
        <f t="shared" si="7"/>
        <v>0.43167143390800239</v>
      </c>
      <c r="D71" s="532">
        <f t="shared" si="7"/>
        <v>0.49001732915195512</v>
      </c>
      <c r="E71" s="532">
        <f t="shared" si="7"/>
        <v>0.56730313793080023</v>
      </c>
      <c r="F71" s="532">
        <f t="shared" si="7"/>
        <v>0.62434151956560835</v>
      </c>
      <c r="G71" s="532">
        <f t="shared" si="7"/>
        <v>0.64935584802124868</v>
      </c>
      <c r="H71" s="532">
        <f t="shared" si="7"/>
        <v>0.67352336138328572</v>
      </c>
      <c r="I71" s="532">
        <f t="shared" si="7"/>
        <v>0.68174865403846829</v>
      </c>
      <c r="J71" s="532">
        <f t="shared" si="7"/>
        <v>0.67542153202294541</v>
      </c>
      <c r="K71" s="532">
        <f t="shared" si="7"/>
        <v>0.66882653286192673</v>
      </c>
      <c r="L71" s="532">
        <f t="shared" si="7"/>
        <v>0.6878563443111575</v>
      </c>
      <c r="M71" s="525">
        <f t="shared" si="7"/>
        <v>0.60969026227149514</v>
      </c>
      <c r="N71" s="525">
        <f t="shared" si="7"/>
        <v>0.67939221688448714</v>
      </c>
      <c r="O71" s="525">
        <f t="shared" si="7"/>
        <v>0.65233009961776978</v>
      </c>
    </row>
    <row r="72" spans="1:16" ht="13.5" customHeight="1">
      <c r="A72" s="533" t="s">
        <v>195</v>
      </c>
      <c r="B72" s="534">
        <f t="shared" ref="B72:O72" si="8">B15/B$13</f>
        <v>0.29509314613133347</v>
      </c>
      <c r="C72" s="534">
        <f t="shared" si="8"/>
        <v>0.34609105824789227</v>
      </c>
      <c r="D72" s="534">
        <f t="shared" si="8"/>
        <v>0.42426419245554631</v>
      </c>
      <c r="E72" s="534">
        <f t="shared" si="8"/>
        <v>0.51646480578121357</v>
      </c>
      <c r="F72" s="534">
        <f t="shared" si="8"/>
        <v>0.57268679025295666</v>
      </c>
      <c r="G72" s="534">
        <f t="shared" si="8"/>
        <v>0.58613086147822191</v>
      </c>
      <c r="H72" s="534">
        <f t="shared" si="8"/>
        <v>0.59071900682010292</v>
      </c>
      <c r="I72" s="534">
        <f t="shared" si="8"/>
        <v>0.59865320962272206</v>
      </c>
      <c r="J72" s="534">
        <f t="shared" si="8"/>
        <v>0.59671842760949745</v>
      </c>
      <c r="K72" s="534">
        <f t="shared" si="8"/>
        <v>0.57678253003942814</v>
      </c>
      <c r="L72" s="534">
        <f t="shared" si="8"/>
        <v>0.55814624002032376</v>
      </c>
      <c r="M72" s="535">
        <f t="shared" si="8"/>
        <v>0.54506836475481302</v>
      </c>
      <c r="N72" s="535">
        <f t="shared" si="8"/>
        <v>0.58116991148413577</v>
      </c>
      <c r="O72" s="535">
        <f t="shared" si="8"/>
        <v>0.56715331329082341</v>
      </c>
    </row>
    <row r="73" spans="1:16" ht="13.5" customHeight="1">
      <c r="A73" s="531" t="s">
        <v>229</v>
      </c>
      <c r="B73" s="532">
        <f t="shared" ref="B73:O73" si="9">B16/B$13</f>
        <v>5.1316922592951876E-2</v>
      </c>
      <c r="C73" s="532">
        <f t="shared" si="9"/>
        <v>4.5116750549217897E-2</v>
      </c>
      <c r="D73" s="532">
        <f t="shared" si="9"/>
        <v>5.5712896781930185E-2</v>
      </c>
      <c r="E73" s="532">
        <f t="shared" si="9"/>
        <v>9.905494914846491E-2</v>
      </c>
      <c r="F73" s="532">
        <f t="shared" si="9"/>
        <v>0.12792659624201358</v>
      </c>
      <c r="G73" s="532">
        <f t="shared" si="9"/>
        <v>0.14230657647016148</v>
      </c>
      <c r="H73" s="532">
        <f t="shared" si="9"/>
        <v>0.15258595856467908</v>
      </c>
      <c r="I73" s="532">
        <f t="shared" si="9"/>
        <v>0.16411538762641148</v>
      </c>
      <c r="J73" s="532">
        <f t="shared" si="9"/>
        <v>0.15861693683462089</v>
      </c>
      <c r="K73" s="532">
        <f t="shared" si="9"/>
        <v>0.17038436740401491</v>
      </c>
      <c r="L73" s="532">
        <f t="shared" si="9"/>
        <v>0.13158089832887754</v>
      </c>
      <c r="M73" s="525">
        <f t="shared" si="9"/>
        <v>0.12093756519234523</v>
      </c>
      <c r="N73" s="525">
        <f t="shared" si="9"/>
        <v>0.15330859874578726</v>
      </c>
      <c r="O73" s="525">
        <f t="shared" si="9"/>
        <v>0.14074039013625705</v>
      </c>
    </row>
    <row r="74" spans="1:16" ht="13.5" customHeight="1">
      <c r="A74" s="533" t="s">
        <v>196</v>
      </c>
      <c r="B74" s="534">
        <f t="shared" ref="B74:O74" si="10">B17/B$13</f>
        <v>0.11059194901435174</v>
      </c>
      <c r="C74" s="534">
        <f t="shared" si="10"/>
        <v>8.5580375660110133E-2</v>
      </c>
      <c r="D74" s="534">
        <f t="shared" si="10"/>
        <v>6.5753136696408768E-2</v>
      </c>
      <c r="E74" s="534">
        <f t="shared" si="10"/>
        <v>5.0838332149586767E-2</v>
      </c>
      <c r="F74" s="534">
        <f t="shared" si="10"/>
        <v>5.1654729312651713E-2</v>
      </c>
      <c r="G74" s="534">
        <f t="shared" si="10"/>
        <v>6.3224986543026829E-2</v>
      </c>
      <c r="H74" s="534">
        <f t="shared" si="10"/>
        <v>8.2804354563182761E-2</v>
      </c>
      <c r="I74" s="534">
        <f t="shared" si="10"/>
        <v>8.3095444415746206E-2</v>
      </c>
      <c r="J74" s="534">
        <f t="shared" si="10"/>
        <v>7.8703104413448063E-2</v>
      </c>
      <c r="K74" s="534">
        <f t="shared" si="10"/>
        <v>9.2044002822498625E-2</v>
      </c>
      <c r="L74" s="534">
        <f t="shared" si="10"/>
        <v>0.12971010429083382</v>
      </c>
      <c r="M74" s="535">
        <f t="shared" si="10"/>
        <v>6.462189751668207E-2</v>
      </c>
      <c r="N74" s="535">
        <f t="shared" si="10"/>
        <v>9.8222305400351415E-2</v>
      </c>
      <c r="O74" s="535">
        <f t="shared" si="10"/>
        <v>8.5176786326946446E-2</v>
      </c>
    </row>
    <row r="75" spans="1:16" ht="13.5" customHeight="1">
      <c r="A75" s="531" t="s">
        <v>197</v>
      </c>
      <c r="B75" s="532">
        <f t="shared" ref="B75:O75" si="11">B18/B$13</f>
        <v>0.32540273881258541</v>
      </c>
      <c r="C75" s="532">
        <f t="shared" si="11"/>
        <v>0.31908454731314689</v>
      </c>
      <c r="D75" s="532">
        <f t="shared" si="11"/>
        <v>0.28646202719378189</v>
      </c>
      <c r="E75" s="532">
        <f t="shared" si="11"/>
        <v>0.23797971157293521</v>
      </c>
      <c r="F75" s="532">
        <f t="shared" si="11"/>
        <v>0.1983936055950411</v>
      </c>
      <c r="G75" s="532">
        <f t="shared" si="11"/>
        <v>0.17709402889602113</v>
      </c>
      <c r="H75" s="532">
        <f t="shared" si="11"/>
        <v>0.16422735831438717</v>
      </c>
      <c r="I75" s="532">
        <f t="shared" si="11"/>
        <v>0.16666820566995427</v>
      </c>
      <c r="J75" s="532">
        <f t="shared" si="11"/>
        <v>0.16748687930957026</v>
      </c>
      <c r="K75" s="532">
        <f t="shared" si="11"/>
        <v>0.17049936463257154</v>
      </c>
      <c r="L75" s="532">
        <f t="shared" si="11"/>
        <v>0.14502558559686923</v>
      </c>
      <c r="M75" s="525">
        <f t="shared" si="11"/>
        <v>0.20714159329346193</v>
      </c>
      <c r="N75" s="525">
        <f t="shared" si="11"/>
        <v>0.16075930802985708</v>
      </c>
      <c r="O75" s="525">
        <f t="shared" si="11"/>
        <v>0.17876745213243367</v>
      </c>
    </row>
    <row r="76" spans="1:16" ht="13.5" customHeight="1">
      <c r="A76" s="533" t="s">
        <v>198</v>
      </c>
      <c r="B76" s="534">
        <f t="shared" ref="B76:O76" si="12">B19/B$13</f>
        <v>0.22239128013808657</v>
      </c>
      <c r="C76" s="534">
        <f t="shared" si="12"/>
        <v>0.23118717686750931</v>
      </c>
      <c r="D76" s="534">
        <f t="shared" si="12"/>
        <v>0.21694018957319411</v>
      </c>
      <c r="E76" s="534">
        <f t="shared" si="12"/>
        <v>0.19660144000219515</v>
      </c>
      <c r="F76" s="534">
        <f t="shared" si="12"/>
        <v>0.16754692752025035</v>
      </c>
      <c r="G76" s="534">
        <f t="shared" si="12"/>
        <v>0.14876712759172037</v>
      </c>
      <c r="H76" s="534">
        <f t="shared" si="12"/>
        <v>0.13774618595246527</v>
      </c>
      <c r="I76" s="534">
        <f t="shared" si="12"/>
        <v>0.14059324855820776</v>
      </c>
      <c r="J76" s="534">
        <f t="shared" si="12"/>
        <v>0.14009408609558407</v>
      </c>
      <c r="K76" s="534">
        <f t="shared" si="12"/>
        <v>0.13946313284879289</v>
      </c>
      <c r="L76" s="534">
        <f t="shared" si="12"/>
        <v>0.12074969055730056</v>
      </c>
      <c r="M76" s="535">
        <f t="shared" si="12"/>
        <v>0.17008848701645235</v>
      </c>
      <c r="N76" s="535">
        <f t="shared" si="12"/>
        <v>0.13393987883414732</v>
      </c>
      <c r="O76" s="535">
        <f t="shared" si="12"/>
        <v>0.14797474886167764</v>
      </c>
    </row>
    <row r="77" spans="1:16" ht="13.5" customHeight="1">
      <c r="A77" s="531" t="s">
        <v>199</v>
      </c>
      <c r="B77" s="532">
        <f t="shared" ref="B77:O77" si="13">B20/B$13</f>
        <v>3.4441616947325102E-2</v>
      </c>
      <c r="C77" s="532">
        <f t="shared" si="13"/>
        <v>2.247447772854988E-2</v>
      </c>
      <c r="D77" s="532">
        <f t="shared" si="13"/>
        <v>1.2179433462844162E-2</v>
      </c>
      <c r="E77" s="532">
        <f t="shared" si="13"/>
        <v>2.9773896532373579E-3</v>
      </c>
      <c r="F77" s="532">
        <f t="shared" si="13"/>
        <v>1.1438043545975792E-3</v>
      </c>
      <c r="G77" s="532">
        <f t="shared" si="13"/>
        <v>9.4194985803427414E-4</v>
      </c>
      <c r="H77" s="532">
        <f t="shared" si="13"/>
        <v>8.4595490458165253E-4</v>
      </c>
      <c r="I77" s="532">
        <f t="shared" si="13"/>
        <v>7.5651012496415898E-4</v>
      </c>
      <c r="J77" s="532">
        <f t="shared" si="13"/>
        <v>2.0415661391373261E-3</v>
      </c>
      <c r="K77" s="532">
        <f t="shared" si="13"/>
        <v>3.7210398080133053E-3</v>
      </c>
      <c r="L77" s="532">
        <f t="shared" si="13"/>
        <v>5.1148967359856924E-3</v>
      </c>
      <c r="M77" s="525">
        <f t="shared" si="13"/>
        <v>3.1462494194583581E-3</v>
      </c>
      <c r="N77" s="525">
        <f t="shared" si="13"/>
        <v>3.0740326455078273E-3</v>
      </c>
      <c r="O77" s="525">
        <f t="shared" si="13"/>
        <v>3.1020711534108614E-3</v>
      </c>
    </row>
    <row r="78" spans="1:16" ht="13.5" customHeight="1">
      <c r="A78" s="533" t="s">
        <v>200</v>
      </c>
      <c r="B78" s="534">
        <f t="shared" ref="B78:O78" si="14">B21/B$13</f>
        <v>6.8569841727173703E-2</v>
      </c>
      <c r="C78" s="534">
        <f t="shared" si="14"/>
        <v>6.5422892717087677E-2</v>
      </c>
      <c r="D78" s="534">
        <f t="shared" si="14"/>
        <v>5.7342404157743658E-2</v>
      </c>
      <c r="E78" s="534">
        <f t="shared" si="14"/>
        <v>3.8400881917502717E-2</v>
      </c>
      <c r="F78" s="534">
        <f t="shared" si="14"/>
        <v>2.9702873720193142E-2</v>
      </c>
      <c r="G78" s="534">
        <f t="shared" si="14"/>
        <v>2.7384951446266469E-2</v>
      </c>
      <c r="H78" s="534">
        <f t="shared" si="14"/>
        <v>2.5635217457340254E-2</v>
      </c>
      <c r="I78" s="534">
        <f t="shared" si="14"/>
        <v>2.5318446986782348E-2</v>
      </c>
      <c r="J78" s="534">
        <f t="shared" si="14"/>
        <v>2.5351227074848843E-2</v>
      </c>
      <c r="K78" s="534">
        <f t="shared" si="14"/>
        <v>2.7315191975765353E-2</v>
      </c>
      <c r="L78" s="534">
        <f t="shared" si="14"/>
        <v>1.9160998303582984E-2</v>
      </c>
      <c r="M78" s="535">
        <f t="shared" si="14"/>
        <v>3.3906856857551203E-2</v>
      </c>
      <c r="N78" s="535">
        <f t="shared" si="14"/>
        <v>2.3745396550201907E-2</v>
      </c>
      <c r="O78" s="535">
        <f t="shared" si="14"/>
        <v>2.7690632117345165E-2</v>
      </c>
    </row>
    <row r="79" spans="1:16" ht="13.5" customHeight="1">
      <c r="A79" s="531" t="s">
        <v>201</v>
      </c>
      <c r="B79" s="532">
        <f t="shared" ref="B79:O79" si="15">B22/B$13</f>
        <v>3.2852726872201074E-2</v>
      </c>
      <c r="C79" s="532">
        <f t="shared" si="15"/>
        <v>3.1363290158622492E-2</v>
      </c>
      <c r="D79" s="532">
        <f t="shared" si="15"/>
        <v>3.6814047139745773E-2</v>
      </c>
      <c r="E79" s="532">
        <f t="shared" si="15"/>
        <v>4.1531107584539713E-2</v>
      </c>
      <c r="F79" s="532">
        <f t="shared" si="15"/>
        <v>4.4494820438786511E-2</v>
      </c>
      <c r="G79" s="532">
        <f t="shared" si="15"/>
        <v>4.7219539419988729E-2</v>
      </c>
      <c r="H79" s="532">
        <f t="shared" si="15"/>
        <v>5.1131787672008502E-2</v>
      </c>
      <c r="I79" s="532">
        <f t="shared" si="15"/>
        <v>5.1758945791357161E-2</v>
      </c>
      <c r="J79" s="532">
        <f t="shared" si="15"/>
        <v>5.3445877129094203E-2</v>
      </c>
      <c r="K79" s="532">
        <f t="shared" si="15"/>
        <v>4.5956976297233602E-2</v>
      </c>
      <c r="L79" s="532">
        <f t="shared" si="15"/>
        <v>4.2993682318808284E-2</v>
      </c>
      <c r="M79" s="525">
        <f t="shared" si="15"/>
        <v>4.5020442509685336E-2</v>
      </c>
      <c r="N79" s="525">
        <f t="shared" si="15"/>
        <v>4.8409157782237595E-2</v>
      </c>
      <c r="O79" s="525">
        <f t="shared" si="15"/>
        <v>4.7093472869260543E-2</v>
      </c>
    </row>
    <row r="80" spans="1:16" ht="13.5" customHeight="1">
      <c r="A80" s="533" t="s">
        <v>202</v>
      </c>
      <c r="B80" s="534">
        <f t="shared" ref="B80:O80" si="16">B23/B$13</f>
        <v>0.1052163656230861</v>
      </c>
      <c r="C80" s="534">
        <f t="shared" si="16"/>
        <v>9.3170179411742229E-2</v>
      </c>
      <c r="D80" s="534">
        <f t="shared" si="16"/>
        <v>7.9951126817510404E-2</v>
      </c>
      <c r="E80" s="534">
        <f t="shared" si="16"/>
        <v>7.7019187869930283E-2</v>
      </c>
      <c r="F80" s="534">
        <f t="shared" si="16"/>
        <v>7.7024808492643648E-2</v>
      </c>
      <c r="G80" s="534">
        <f t="shared" si="16"/>
        <v>7.658326344854352E-2</v>
      </c>
      <c r="H80" s="534">
        <f t="shared" si="16"/>
        <v>7.4443442149078651E-2</v>
      </c>
      <c r="I80" s="534">
        <f t="shared" si="16"/>
        <v>7.0595809276964183E-2</v>
      </c>
      <c r="J80" s="534">
        <f t="shared" si="16"/>
        <v>7.3370740087313258E-2</v>
      </c>
      <c r="K80" s="534">
        <f t="shared" si="16"/>
        <v>7.230494381776649E-2</v>
      </c>
      <c r="L80" s="534">
        <f t="shared" si="16"/>
        <v>6.8929547183821605E-2</v>
      </c>
      <c r="M80" s="535">
        <f t="shared" si="16"/>
        <v>7.7000177884571933E-2</v>
      </c>
      <c r="N80" s="535">
        <f t="shared" si="16"/>
        <v>7.1216605006849981E-2</v>
      </c>
      <c r="O80" s="535">
        <f t="shared" si="16"/>
        <v>7.3462104839767783E-2</v>
      </c>
    </row>
    <row r="81" spans="1:15" ht="13.5" customHeight="1">
      <c r="A81" s="536" t="s">
        <v>203</v>
      </c>
      <c r="B81" s="537">
        <f t="shared" ref="B81:O81" si="17">B24/B$13</f>
        <v>0.13084307354644226</v>
      </c>
      <c r="C81" s="537">
        <f t="shared" si="17"/>
        <v>0.12471054920848593</v>
      </c>
      <c r="D81" s="537">
        <f t="shared" si="17"/>
        <v>0.10675546969700687</v>
      </c>
      <c r="E81" s="537">
        <f t="shared" si="17"/>
        <v>7.6166855041794504E-2</v>
      </c>
      <c r="F81" s="537">
        <f t="shared" si="17"/>
        <v>5.5745245907920474E-2</v>
      </c>
      <c r="G81" s="537">
        <f t="shared" si="17"/>
        <v>4.9747320214197963E-2</v>
      </c>
      <c r="H81" s="537">
        <f t="shared" si="17"/>
        <v>3.6674050481239888E-2</v>
      </c>
      <c r="I81" s="537">
        <f t="shared" si="17"/>
        <v>2.9228385223256173E-2</v>
      </c>
      <c r="J81" s="537">
        <f t="shared" si="17"/>
        <v>3.027497145107684E-2</v>
      </c>
      <c r="K81" s="537">
        <f t="shared" si="17"/>
        <v>4.2412182390501714E-2</v>
      </c>
      <c r="L81" s="537">
        <f t="shared" si="17"/>
        <v>5.5194840589343319E-2</v>
      </c>
      <c r="M81" s="538">
        <f t="shared" si="17"/>
        <v>6.1147524040785765E-2</v>
      </c>
      <c r="N81" s="538">
        <f t="shared" si="17"/>
        <v>4.0222712296568118E-2</v>
      </c>
      <c r="O81" s="538">
        <f t="shared" si="17"/>
        <v>4.8346870540768264E-2</v>
      </c>
    </row>
    <row r="82" spans="1:15" ht="13.5" customHeight="1">
      <c r="A82" s="542" t="s">
        <v>231</v>
      </c>
      <c r="B82" s="543"/>
      <c r="C82" s="543"/>
      <c r="D82" s="543"/>
      <c r="E82" s="543"/>
      <c r="F82" s="543"/>
      <c r="G82" s="543"/>
      <c r="H82" s="543"/>
      <c r="I82" s="543"/>
      <c r="J82" s="543"/>
      <c r="K82" s="543"/>
      <c r="L82" s="543"/>
      <c r="M82" s="544"/>
      <c r="N82" s="544"/>
      <c r="O82" s="544"/>
    </row>
    <row r="83" spans="1:15" ht="13.5" customHeight="1">
      <c r="A83" s="545" t="s">
        <v>206</v>
      </c>
      <c r="B83" s="546">
        <f>B27/B$27</f>
        <v>1</v>
      </c>
      <c r="C83" s="546">
        <f t="shared" ref="C83:O83" si="18">C27/C$27</f>
        <v>1</v>
      </c>
      <c r="D83" s="546">
        <f t="shared" si="18"/>
        <v>1</v>
      </c>
      <c r="E83" s="546">
        <f t="shared" si="18"/>
        <v>1</v>
      </c>
      <c r="F83" s="546">
        <f t="shared" si="18"/>
        <v>1</v>
      </c>
      <c r="G83" s="546">
        <f t="shared" si="18"/>
        <v>1</v>
      </c>
      <c r="H83" s="546">
        <f t="shared" si="18"/>
        <v>1</v>
      </c>
      <c r="I83" s="546">
        <f t="shared" si="18"/>
        <v>1</v>
      </c>
      <c r="J83" s="546">
        <f t="shared" si="18"/>
        <v>1</v>
      </c>
      <c r="K83" s="546">
        <f t="shared" si="18"/>
        <v>1</v>
      </c>
      <c r="L83" s="546">
        <f t="shared" si="18"/>
        <v>1</v>
      </c>
      <c r="M83" s="547">
        <f t="shared" si="18"/>
        <v>1</v>
      </c>
      <c r="N83" s="547">
        <f t="shared" si="18"/>
        <v>1</v>
      </c>
      <c r="O83" s="547">
        <f t="shared" si="18"/>
        <v>1</v>
      </c>
    </row>
    <row r="84" spans="1:15" ht="13.5" customHeight="1">
      <c r="A84" s="548" t="s">
        <v>207</v>
      </c>
      <c r="B84" s="549">
        <f t="shared" ref="B84:O84" si="19">B28/B$27</f>
        <v>0.9425622746500868</v>
      </c>
      <c r="C84" s="549">
        <f t="shared" si="19"/>
        <v>0.94606685014161607</v>
      </c>
      <c r="D84" s="549">
        <f t="shared" si="19"/>
        <v>0.94824268372870557</v>
      </c>
      <c r="E84" s="549">
        <f t="shared" si="19"/>
        <v>0.93445646693900963</v>
      </c>
      <c r="F84" s="549">
        <f t="shared" si="19"/>
        <v>0.94755120917140989</v>
      </c>
      <c r="G84" s="549">
        <f t="shared" si="19"/>
        <v>0.93951825730844307</v>
      </c>
      <c r="H84" s="549">
        <f t="shared" si="19"/>
        <v>0.93508460183220055</v>
      </c>
      <c r="I84" s="549">
        <f t="shared" si="19"/>
        <v>0.92637318860752171</v>
      </c>
      <c r="J84" s="549">
        <f t="shared" si="19"/>
        <v>0.90526998954364757</v>
      </c>
      <c r="K84" s="549">
        <f t="shared" si="19"/>
        <v>0.80221265894577964</v>
      </c>
      <c r="L84" s="549">
        <f t="shared" si="19"/>
        <v>0.76729327301169092</v>
      </c>
      <c r="M84" s="550">
        <f t="shared" si="19"/>
        <v>0.93936340098510596</v>
      </c>
      <c r="N84" s="550">
        <f t="shared" si="19"/>
        <v>0.84751112672663631</v>
      </c>
      <c r="O84" s="550">
        <f t="shared" si="19"/>
        <v>0.89189712003572152</v>
      </c>
    </row>
    <row r="85" spans="1:15" ht="13.5" customHeight="1">
      <c r="A85" s="531" t="s">
        <v>208</v>
      </c>
      <c r="B85" s="532">
        <f t="shared" ref="B85:O85" si="20">B29/B$27</f>
        <v>3.2939303554782286E-2</v>
      </c>
      <c r="C85" s="532">
        <f t="shared" si="20"/>
        <v>3.1473283666908762E-2</v>
      </c>
      <c r="D85" s="532">
        <f t="shared" si="20"/>
        <v>3.1197251577169238E-2</v>
      </c>
      <c r="E85" s="532">
        <f t="shared" si="20"/>
        <v>2.9283099874056348E-2</v>
      </c>
      <c r="F85" s="532">
        <f t="shared" si="20"/>
        <v>2.6597349159055268E-2</v>
      </c>
      <c r="G85" s="532">
        <f t="shared" si="20"/>
        <v>3.2849210079032701E-2</v>
      </c>
      <c r="H85" s="532">
        <f t="shared" si="20"/>
        <v>3.004387011011744E-2</v>
      </c>
      <c r="I85" s="532">
        <f t="shared" si="20"/>
        <v>4.3628275362088652E-2</v>
      </c>
      <c r="J85" s="532">
        <f t="shared" si="20"/>
        <v>4.4155527511995675E-2</v>
      </c>
      <c r="K85" s="532">
        <f t="shared" si="20"/>
        <v>6.3478115013010858E-2</v>
      </c>
      <c r="L85" s="532">
        <f t="shared" si="20"/>
        <v>0.14452906929796377</v>
      </c>
      <c r="M85" s="525">
        <f t="shared" si="20"/>
        <v>2.9714254981595432E-2</v>
      </c>
      <c r="N85" s="525">
        <f t="shared" si="20"/>
        <v>7.8503514374853769E-2</v>
      </c>
      <c r="O85" s="525">
        <f t="shared" si="20"/>
        <v>5.4926964327866729E-2</v>
      </c>
    </row>
    <row r="86" spans="1:15" ht="13.5" customHeight="1">
      <c r="A86" s="551" t="s">
        <v>209</v>
      </c>
      <c r="B86" s="552">
        <f t="shared" ref="B86:O86" si="21">B30/B$27</f>
        <v>2.4498421795131016E-2</v>
      </c>
      <c r="C86" s="552">
        <f t="shared" si="21"/>
        <v>2.2459866191475057E-2</v>
      </c>
      <c r="D86" s="552">
        <f t="shared" si="21"/>
        <v>2.0560064694125229E-2</v>
      </c>
      <c r="E86" s="552">
        <f t="shared" si="21"/>
        <v>3.6260433186933907E-2</v>
      </c>
      <c r="F86" s="552">
        <f t="shared" si="21"/>
        <v>2.5851441669534816E-2</v>
      </c>
      <c r="G86" s="552">
        <f t="shared" si="21"/>
        <v>2.7632532612524376E-2</v>
      </c>
      <c r="H86" s="552">
        <f t="shared" si="21"/>
        <v>3.4871528057681969E-2</v>
      </c>
      <c r="I86" s="552">
        <f t="shared" si="21"/>
        <v>2.9998536030389576E-2</v>
      </c>
      <c r="J86" s="552">
        <f t="shared" si="21"/>
        <v>5.0574482944356722E-2</v>
      </c>
      <c r="K86" s="552">
        <f t="shared" si="21"/>
        <v>0.13430922604120954</v>
      </c>
      <c r="L86" s="552">
        <f t="shared" si="21"/>
        <v>8.8177657690345204E-2</v>
      </c>
      <c r="M86" s="553">
        <f t="shared" si="21"/>
        <v>3.0922344033298625E-2</v>
      </c>
      <c r="N86" s="553">
        <f t="shared" si="21"/>
        <v>7.3985358898509962E-2</v>
      </c>
      <c r="O86" s="553">
        <f t="shared" si="21"/>
        <v>5.3175915636411733E-2</v>
      </c>
    </row>
    <row r="87" spans="1:15" ht="13.5" customHeight="1">
      <c r="A87" s="545" t="s">
        <v>210</v>
      </c>
      <c r="B87" s="546">
        <f>B31/B$31</f>
        <v>1</v>
      </c>
      <c r="C87" s="546">
        <f t="shared" ref="C87:O87" si="22">C31/C$31</f>
        <v>1</v>
      </c>
      <c r="D87" s="546">
        <f t="shared" si="22"/>
        <v>1</v>
      </c>
      <c r="E87" s="546">
        <f t="shared" si="22"/>
        <v>1</v>
      </c>
      <c r="F87" s="546">
        <f t="shared" si="22"/>
        <v>1</v>
      </c>
      <c r="G87" s="546">
        <f t="shared" si="22"/>
        <v>1</v>
      </c>
      <c r="H87" s="546">
        <f t="shared" si="22"/>
        <v>1</v>
      </c>
      <c r="I87" s="546">
        <f t="shared" si="22"/>
        <v>1</v>
      </c>
      <c r="J87" s="546">
        <f t="shared" si="22"/>
        <v>1</v>
      </c>
      <c r="K87" s="546">
        <f t="shared" si="22"/>
        <v>1</v>
      </c>
      <c r="L87" s="546">
        <f t="shared" si="22"/>
        <v>1</v>
      </c>
      <c r="M87" s="547">
        <f t="shared" si="22"/>
        <v>1</v>
      </c>
      <c r="N87" s="547">
        <f t="shared" si="22"/>
        <v>1</v>
      </c>
      <c r="O87" s="547">
        <f t="shared" si="22"/>
        <v>1</v>
      </c>
    </row>
    <row r="88" spans="1:15" ht="13.5" customHeight="1">
      <c r="A88" s="548" t="s">
        <v>211</v>
      </c>
      <c r="B88" s="549">
        <f t="shared" ref="B88:O88" si="23">B32/B$31</f>
        <v>0.22416998863748999</v>
      </c>
      <c r="C88" s="549">
        <f t="shared" si="23"/>
        <v>0.24964748561247202</v>
      </c>
      <c r="D88" s="549">
        <f t="shared" si="23"/>
        <v>0.24042334742031016</v>
      </c>
      <c r="E88" s="549">
        <f t="shared" si="23"/>
        <v>0.23839280628194445</v>
      </c>
      <c r="F88" s="549">
        <f t="shared" si="23"/>
        <v>0.24410380058324324</v>
      </c>
      <c r="G88" s="549">
        <f t="shared" si="23"/>
        <v>0.24153508151455153</v>
      </c>
      <c r="H88" s="549">
        <f t="shared" si="23"/>
        <v>0.23783861120235178</v>
      </c>
      <c r="I88" s="549">
        <f t="shared" si="23"/>
        <v>0.22961566688630544</v>
      </c>
      <c r="J88" s="549">
        <f t="shared" si="23"/>
        <v>0.20511005740127625</v>
      </c>
      <c r="K88" s="549">
        <f t="shared" si="23"/>
        <v>0.17407212023745836</v>
      </c>
      <c r="L88" s="549">
        <f t="shared" si="23"/>
        <v>0.27258347915932413</v>
      </c>
      <c r="M88" s="550">
        <f t="shared" si="23"/>
        <v>0.2400384846892066</v>
      </c>
      <c r="N88" s="550">
        <f t="shared" si="23"/>
        <v>0.22029977299943357</v>
      </c>
      <c r="O88" s="550">
        <f t="shared" si="23"/>
        <v>0.22995277606597608</v>
      </c>
    </row>
    <row r="89" spans="1:15" ht="13.5" customHeight="1">
      <c r="A89" s="531" t="s">
        <v>212</v>
      </c>
      <c r="B89" s="532">
        <f t="shared" ref="B89:O89" si="24">B33/B$31</f>
        <v>0.65253329976853103</v>
      </c>
      <c r="C89" s="532">
        <f t="shared" si="24"/>
        <v>0.6510553422764378</v>
      </c>
      <c r="D89" s="532">
        <f t="shared" si="24"/>
        <v>0.62946708160878673</v>
      </c>
      <c r="E89" s="532">
        <f t="shared" si="24"/>
        <v>0.58569860669105411</v>
      </c>
      <c r="F89" s="532">
        <f t="shared" si="24"/>
        <v>0.52729534257754507</v>
      </c>
      <c r="G89" s="532">
        <f t="shared" si="24"/>
        <v>0.50076581939641185</v>
      </c>
      <c r="H89" s="532">
        <f t="shared" si="24"/>
        <v>0.48324197052102258</v>
      </c>
      <c r="I89" s="532">
        <f t="shared" si="24"/>
        <v>0.47954835489648495</v>
      </c>
      <c r="J89" s="532">
        <f t="shared" si="24"/>
        <v>0.39134583774509024</v>
      </c>
      <c r="K89" s="532">
        <f t="shared" si="24"/>
        <v>0.38736354500364084</v>
      </c>
      <c r="L89" s="532">
        <f t="shared" si="24"/>
        <v>0.30509836418812075</v>
      </c>
      <c r="M89" s="525">
        <f t="shared" si="24"/>
        <v>0.54806532998406565</v>
      </c>
      <c r="N89" s="525">
        <f t="shared" si="24"/>
        <v>0.38667984044325004</v>
      </c>
      <c r="O89" s="525">
        <f t="shared" si="24"/>
        <v>0.46560366535732006</v>
      </c>
    </row>
    <row r="90" spans="1:15" ht="13.5" customHeight="1">
      <c r="A90" s="554" t="s">
        <v>213</v>
      </c>
      <c r="B90" s="555">
        <f t="shared" ref="B90:O90" si="25">B34/B$31</f>
        <v>0.12329671159397891</v>
      </c>
      <c r="C90" s="555">
        <f t="shared" si="25"/>
        <v>9.9297172111090223E-2</v>
      </c>
      <c r="D90" s="555">
        <f t="shared" si="25"/>
        <v>0.13010957097090317</v>
      </c>
      <c r="E90" s="555">
        <f t="shared" si="25"/>
        <v>0.17590858702700141</v>
      </c>
      <c r="F90" s="555">
        <f t="shared" si="25"/>
        <v>0.22860085683921164</v>
      </c>
      <c r="G90" s="555">
        <f t="shared" si="25"/>
        <v>0.2576990990890366</v>
      </c>
      <c r="H90" s="555">
        <f t="shared" si="25"/>
        <v>0.27891941827662559</v>
      </c>
      <c r="I90" s="555">
        <f t="shared" si="25"/>
        <v>0.29083597821720969</v>
      </c>
      <c r="J90" s="555">
        <f t="shared" si="25"/>
        <v>0.4035441048536334</v>
      </c>
      <c r="K90" s="555">
        <f t="shared" si="25"/>
        <v>0.43856433475890078</v>
      </c>
      <c r="L90" s="555">
        <f t="shared" si="25"/>
        <v>0.42231815665255507</v>
      </c>
      <c r="M90" s="556">
        <f t="shared" si="25"/>
        <v>0.21189618532672774</v>
      </c>
      <c r="N90" s="556">
        <f t="shared" si="25"/>
        <v>0.39302038655731636</v>
      </c>
      <c r="O90" s="556">
        <f t="shared" si="25"/>
        <v>0.30444355857670385</v>
      </c>
    </row>
    <row r="91" spans="1:15" ht="12.75" customHeight="1">
      <c r="A91" s="557" t="s">
        <v>377</v>
      </c>
      <c r="B91" s="558"/>
      <c r="C91" s="558"/>
      <c r="D91" s="558"/>
      <c r="E91" s="506"/>
      <c r="F91" s="506"/>
      <c r="G91" s="559"/>
      <c r="H91" s="506"/>
      <c r="I91" s="506"/>
      <c r="J91" s="559"/>
      <c r="K91" s="506"/>
      <c r="L91" s="506"/>
      <c r="M91" s="560"/>
      <c r="N91" s="560"/>
      <c r="O91" s="560"/>
    </row>
    <row r="92" spans="1:15" ht="12.75" customHeight="1">
      <c r="A92" s="270" t="s">
        <v>724</v>
      </c>
      <c r="B92" s="3"/>
      <c r="C92" s="3"/>
      <c r="D92" s="3"/>
      <c r="G92" s="187"/>
      <c r="J92" s="187"/>
    </row>
    <row r="93" spans="1:15">
      <c r="A93" s="270" t="s">
        <v>232</v>
      </c>
      <c r="B93" s="3"/>
      <c r="C93" s="3"/>
      <c r="D93" s="3"/>
      <c r="G93" s="187"/>
      <c r="J93" s="187"/>
    </row>
    <row r="96" spans="1:15" ht="12.75" customHeight="1">
      <c r="A96" s="326" t="s">
        <v>236</v>
      </c>
      <c r="B96" s="323"/>
      <c r="C96" s="323"/>
      <c r="D96" s="323"/>
      <c r="E96" s="323"/>
      <c r="F96" s="323"/>
    </row>
    <row r="97" spans="1:6" ht="39.75" customHeight="1">
      <c r="A97" s="922" t="s">
        <v>237</v>
      </c>
      <c r="B97" s="922"/>
      <c r="C97" s="922"/>
      <c r="D97" s="922"/>
      <c r="E97" s="922"/>
      <c r="F97" s="922"/>
    </row>
    <row r="98" spans="1:6" ht="12.75" customHeight="1">
      <c r="A98" s="327"/>
      <c r="B98" s="316"/>
      <c r="C98" s="316"/>
      <c r="D98" s="316"/>
      <c r="E98" s="316"/>
      <c r="F98" s="316"/>
    </row>
    <row r="99" spans="1:6" ht="24.75" customHeight="1">
      <c r="A99" s="926" t="s">
        <v>240</v>
      </c>
      <c r="B99" s="926"/>
      <c r="C99" s="926"/>
      <c r="D99" s="926"/>
      <c r="E99" s="926"/>
      <c r="F99" s="926"/>
    </row>
    <row r="100" spans="1:6" ht="12.75" customHeight="1">
      <c r="A100" s="327"/>
      <c r="B100" s="316"/>
      <c r="C100" s="316"/>
      <c r="D100" s="316"/>
      <c r="E100" s="316"/>
      <c r="F100" s="316"/>
    </row>
    <row r="101" spans="1:6" ht="26.25" customHeight="1">
      <c r="A101" s="925" t="s">
        <v>241</v>
      </c>
      <c r="B101" s="925"/>
      <c r="C101" s="925"/>
      <c r="D101" s="925"/>
      <c r="E101" s="925"/>
      <c r="F101" s="925"/>
    </row>
    <row r="102" spans="1:6" ht="12.75" customHeight="1">
      <c r="A102" s="328"/>
      <c r="B102" s="323"/>
      <c r="C102" s="323"/>
      <c r="D102" s="323"/>
      <c r="E102" s="323"/>
      <c r="F102" s="323"/>
    </row>
    <row r="103" spans="1:6" ht="12.75" customHeight="1">
      <c r="A103" s="925" t="s">
        <v>242</v>
      </c>
      <c r="B103" s="925"/>
      <c r="C103" s="925"/>
      <c r="D103" s="925"/>
      <c r="E103" s="925"/>
      <c r="F103" s="925"/>
    </row>
    <row r="104" spans="1:6" ht="12.75" customHeight="1">
      <c r="A104" s="329"/>
      <c r="B104" s="329"/>
      <c r="C104" s="329"/>
      <c r="D104" s="329"/>
      <c r="E104" s="329"/>
      <c r="F104" s="329"/>
    </row>
    <row r="105" spans="1:6" ht="24.75" customHeight="1">
      <c r="A105" s="925" t="s">
        <v>243</v>
      </c>
      <c r="B105" s="925"/>
      <c r="C105" s="925"/>
      <c r="D105" s="925"/>
      <c r="E105" s="925"/>
      <c r="F105" s="925"/>
    </row>
    <row r="106" spans="1:6" ht="12.75" customHeight="1">
      <c r="A106" s="323"/>
      <c r="B106" s="323"/>
      <c r="C106" s="323"/>
      <c r="D106" s="323"/>
      <c r="E106" s="323"/>
      <c r="F106" s="323"/>
    </row>
    <row r="107" spans="1:6" ht="21" customHeight="1">
      <c r="A107" s="925" t="s">
        <v>244</v>
      </c>
      <c r="B107" s="925"/>
      <c r="C107" s="925"/>
      <c r="D107" s="925"/>
      <c r="E107" s="925"/>
      <c r="F107" s="925"/>
    </row>
    <row r="108" spans="1:6" ht="12.75" customHeight="1">
      <c r="A108" s="323"/>
      <c r="B108" s="323"/>
      <c r="C108" s="323"/>
      <c r="D108" s="323"/>
      <c r="E108" s="323"/>
      <c r="F108" s="323"/>
    </row>
    <row r="109" spans="1:6" ht="42.75" customHeight="1">
      <c r="A109" s="925" t="s">
        <v>245</v>
      </c>
      <c r="B109" s="925"/>
      <c r="C109" s="925"/>
      <c r="D109" s="925"/>
      <c r="E109" s="925"/>
      <c r="F109" s="925"/>
    </row>
    <row r="110" spans="1:6" ht="12.75" customHeight="1">
      <c r="A110" s="328"/>
      <c r="B110" s="323"/>
      <c r="C110" s="323"/>
      <c r="D110" s="323"/>
      <c r="E110" s="323"/>
      <c r="F110" s="323"/>
    </row>
    <row r="111" spans="1:6" ht="27" customHeight="1">
      <c r="A111" s="925" t="s">
        <v>246</v>
      </c>
      <c r="B111" s="925"/>
      <c r="C111" s="925"/>
      <c r="D111" s="925"/>
      <c r="E111" s="925"/>
      <c r="F111" s="925"/>
    </row>
    <row r="112" spans="1:6" ht="12.75" customHeight="1">
      <c r="A112" s="330"/>
      <c r="B112" s="323"/>
      <c r="C112" s="323"/>
      <c r="D112" s="323"/>
      <c r="E112" s="323"/>
      <c r="F112" s="323"/>
    </row>
    <row r="113" spans="1:6" ht="19.5" customHeight="1">
      <c r="A113" s="925" t="s">
        <v>247</v>
      </c>
      <c r="B113" s="925"/>
      <c r="C113" s="925"/>
      <c r="D113" s="925"/>
      <c r="E113" s="925"/>
      <c r="F113" s="925"/>
    </row>
    <row r="114" spans="1:6" ht="12.75" customHeight="1">
      <c r="A114" s="330"/>
      <c r="B114" s="323"/>
      <c r="C114" s="323"/>
      <c r="D114" s="323"/>
      <c r="E114" s="323"/>
      <c r="F114" s="323"/>
    </row>
    <row r="115" spans="1:6" ht="22.5" customHeight="1">
      <c r="A115" s="925" t="s">
        <v>248</v>
      </c>
      <c r="B115" s="925"/>
      <c r="C115" s="925"/>
      <c r="D115" s="925"/>
      <c r="E115" s="925"/>
      <c r="F115" s="925"/>
    </row>
    <row r="116" spans="1:6" ht="34.5" customHeight="1">
      <c r="A116" s="925" t="s">
        <v>249</v>
      </c>
      <c r="B116" s="925"/>
      <c r="C116" s="925"/>
      <c r="D116" s="925"/>
      <c r="E116" s="925"/>
      <c r="F116" s="925"/>
    </row>
    <row r="117" spans="1:6" ht="12.75" customHeight="1">
      <c r="A117" s="330"/>
      <c r="B117" s="323"/>
      <c r="C117" s="323"/>
      <c r="D117" s="323"/>
      <c r="E117" s="323"/>
      <c r="F117" s="323"/>
    </row>
    <row r="118" spans="1:6" ht="24.75" customHeight="1">
      <c r="A118" s="925" t="s">
        <v>250</v>
      </c>
      <c r="B118" s="925"/>
      <c r="C118" s="925"/>
      <c r="D118" s="925"/>
      <c r="E118" s="925"/>
      <c r="F118" s="925"/>
    </row>
    <row r="119" spans="1:6" ht="12.75" customHeight="1">
      <c r="A119" s="330"/>
      <c r="B119" s="323"/>
      <c r="C119" s="323"/>
      <c r="D119" s="323"/>
      <c r="E119" s="323"/>
      <c r="F119" s="323"/>
    </row>
    <row r="120" spans="1:6" ht="21" customHeight="1">
      <c r="A120" s="925" t="s">
        <v>251</v>
      </c>
      <c r="B120" s="925"/>
      <c r="C120" s="925"/>
      <c r="D120" s="925"/>
      <c r="E120" s="925"/>
      <c r="F120" s="925"/>
    </row>
    <row r="121" spans="1:6" ht="12.75" customHeight="1">
      <c r="A121" s="331"/>
      <c r="B121" s="323"/>
      <c r="C121" s="323"/>
      <c r="D121" s="323"/>
      <c r="E121" s="323"/>
      <c r="F121" s="323"/>
    </row>
    <row r="122" spans="1:6" ht="12.75" customHeight="1">
      <c r="A122" s="330" t="s">
        <v>238</v>
      </c>
      <c r="B122" s="323"/>
      <c r="C122" s="323"/>
      <c r="D122" s="323"/>
      <c r="E122" s="323"/>
      <c r="F122" s="323"/>
    </row>
    <row r="123" spans="1:6" ht="12.75" customHeight="1">
      <c r="A123" s="330" t="s">
        <v>239</v>
      </c>
      <c r="B123" s="323"/>
      <c r="C123" s="323"/>
      <c r="D123" s="323"/>
      <c r="E123" s="323"/>
      <c r="F123" s="323"/>
    </row>
  </sheetData>
  <mergeCells count="13">
    <mergeCell ref="A97:F97"/>
    <mergeCell ref="A99:F99"/>
    <mergeCell ref="A101:F101"/>
    <mergeCell ref="A103:F103"/>
    <mergeCell ref="A105:F105"/>
    <mergeCell ref="A118:F118"/>
    <mergeCell ref="A120:F120"/>
    <mergeCell ref="A107:F107"/>
    <mergeCell ref="A109:F109"/>
    <mergeCell ref="A111:F111"/>
    <mergeCell ref="A113:F113"/>
    <mergeCell ref="A115:F115"/>
    <mergeCell ref="A116:F116"/>
  </mergeCells>
  <phoneticPr fontId="2" type="noConversion"/>
  <pageMargins left="0.59055118110236227" right="0.59055118110236227" top="1.0236220472440944" bottom="0.98425196850393704" header="0.51181102362204722" footer="0.51181102362204722"/>
  <pageSetup paperSize="9" scale="50" firstPageNumber="9" fitToHeight="0" orientation="landscape" useFirstPageNumber="1" r:id="rId1"/>
  <headerFooter alignWithMargins="0">
    <oddHeader>&amp;R&amp;12Les finances des communes en 2017</oddHeader>
    <oddFooter>&amp;L&amp;12Direction Générale des Collectivités Locales / DESL&amp;C&amp;12&amp;P&amp;R&amp;12Mise en ligne : mars 2019</oddFooter>
  </headerFooter>
  <rowBreaks count="1" manualBreakCount="1">
    <brk id="57" max="14" man="1"/>
  </rowBreaks>
  <tableParts count="2">
    <tablePart r:id="rId2"/>
    <tablePart r:id="rId3"/>
  </tableParts>
</worksheet>
</file>

<file path=xl/worksheets/sheet9.xml><?xml version="1.0" encoding="utf-8"?>
<worksheet xmlns="http://schemas.openxmlformats.org/spreadsheetml/2006/main" xmlns:r="http://schemas.openxmlformats.org/officeDocument/2006/relationships">
  <sheetPr>
    <tabColor rgb="FF00B050"/>
    <pageSetUpPr fitToPage="1"/>
  </sheetPr>
  <dimension ref="A1:O86"/>
  <sheetViews>
    <sheetView zoomScale="85" zoomScaleNormal="85" workbookViewId="0">
      <selection activeCell="J74" sqref="J74"/>
    </sheetView>
  </sheetViews>
  <sheetFormatPr baseColWidth="10" defaultRowHeight="12.75"/>
  <cols>
    <col min="1" max="1" width="73.140625" customWidth="1"/>
    <col min="2" max="12" width="12.7109375" customWidth="1"/>
    <col min="13" max="14" width="16.28515625" customWidth="1"/>
    <col min="15" max="15" width="12.7109375" customWidth="1"/>
  </cols>
  <sheetData>
    <row r="1" spans="1:15" ht="19.5" customHeight="1">
      <c r="A1" s="10" t="s">
        <v>726</v>
      </c>
    </row>
    <row r="2" spans="1:15" ht="12.75" customHeight="1" thickBot="1">
      <c r="A2" s="240"/>
      <c r="O2" s="26" t="s">
        <v>233</v>
      </c>
    </row>
    <row r="3" spans="1:15" ht="12.75" customHeight="1">
      <c r="A3" s="20" t="s">
        <v>720</v>
      </c>
      <c r="B3" s="21" t="s">
        <v>42</v>
      </c>
      <c r="C3" s="21" t="s">
        <v>133</v>
      </c>
      <c r="D3" s="21" t="s">
        <v>135</v>
      </c>
      <c r="E3" s="21" t="s">
        <v>43</v>
      </c>
      <c r="F3" s="21" t="s">
        <v>44</v>
      </c>
      <c r="G3" s="21" t="s">
        <v>45</v>
      </c>
      <c r="H3" s="21" t="s">
        <v>46</v>
      </c>
      <c r="I3" s="21" t="s">
        <v>137</v>
      </c>
      <c r="J3" s="21" t="s">
        <v>138</v>
      </c>
      <c r="K3" s="21" t="s">
        <v>139</v>
      </c>
      <c r="L3" s="227">
        <v>100000</v>
      </c>
      <c r="M3" s="22" t="s">
        <v>275</v>
      </c>
      <c r="N3" s="22" t="s">
        <v>275</v>
      </c>
      <c r="O3" s="22" t="s">
        <v>84</v>
      </c>
    </row>
    <row r="4" spans="1:15" ht="12.75" customHeight="1">
      <c r="A4" s="19" t="s">
        <v>228</v>
      </c>
      <c r="B4" s="23" t="s">
        <v>132</v>
      </c>
      <c r="C4" s="23" t="s">
        <v>47</v>
      </c>
      <c r="D4" s="23" t="s">
        <v>47</v>
      </c>
      <c r="E4" s="23" t="s">
        <v>47</v>
      </c>
      <c r="F4" s="23" t="s">
        <v>47</v>
      </c>
      <c r="G4" s="23" t="s">
        <v>47</v>
      </c>
      <c r="H4" s="23" t="s">
        <v>47</v>
      </c>
      <c r="I4" s="23" t="s">
        <v>47</v>
      </c>
      <c r="J4" s="23" t="s">
        <v>47</v>
      </c>
      <c r="K4" s="23" t="s">
        <v>47</v>
      </c>
      <c r="L4" s="23" t="s">
        <v>50</v>
      </c>
      <c r="M4" s="12" t="s">
        <v>277</v>
      </c>
      <c r="N4" s="12" t="s">
        <v>156</v>
      </c>
      <c r="O4" s="12" t="s">
        <v>155</v>
      </c>
    </row>
    <row r="5" spans="1:15" ht="12.75" customHeight="1" thickBot="1">
      <c r="A5" s="231" t="s">
        <v>88</v>
      </c>
      <c r="B5" s="24" t="s">
        <v>50</v>
      </c>
      <c r="C5" s="24" t="s">
        <v>134</v>
      </c>
      <c r="D5" s="24" t="s">
        <v>136</v>
      </c>
      <c r="E5" s="24" t="s">
        <v>51</v>
      </c>
      <c r="F5" s="24" t="s">
        <v>52</v>
      </c>
      <c r="G5" s="24" t="s">
        <v>53</v>
      </c>
      <c r="H5" s="24" t="s">
        <v>49</v>
      </c>
      <c r="I5" s="24" t="s">
        <v>140</v>
      </c>
      <c r="J5" s="24" t="s">
        <v>141</v>
      </c>
      <c r="K5" s="24" t="s">
        <v>142</v>
      </c>
      <c r="L5" s="24" t="s">
        <v>143</v>
      </c>
      <c r="M5" s="185" t="s">
        <v>156</v>
      </c>
      <c r="N5" s="185" t="s">
        <v>143</v>
      </c>
      <c r="O5" s="185" t="s">
        <v>48</v>
      </c>
    </row>
    <row r="6" spans="1:15" ht="12.75" customHeight="1">
      <c r="A6" s="238"/>
    </row>
    <row r="7" spans="1:15" ht="13.5" customHeight="1">
      <c r="A7" s="515" t="s">
        <v>188</v>
      </c>
      <c r="B7" s="507">
        <v>861.07032572499998</v>
      </c>
      <c r="C7" s="507">
        <v>649.27208349</v>
      </c>
      <c r="D7" s="507">
        <v>576.80120246000001</v>
      </c>
      <c r="E7" s="507">
        <v>623.05472360700003</v>
      </c>
      <c r="F7" s="507">
        <v>729.86205261800001</v>
      </c>
      <c r="G7" s="507">
        <v>846.54276020600003</v>
      </c>
      <c r="H7" s="507">
        <v>950.46402347499998</v>
      </c>
      <c r="I7" s="507">
        <v>1104.19107689</v>
      </c>
      <c r="J7" s="507">
        <v>1239.6706085329999</v>
      </c>
      <c r="K7" s="507">
        <v>1343.43784243</v>
      </c>
      <c r="L7" s="507">
        <v>1356.5302917030001</v>
      </c>
      <c r="M7" s="520">
        <v>746.00885993400004</v>
      </c>
      <c r="N7" s="520">
        <v>1262.9927216200001</v>
      </c>
      <c r="O7" s="520">
        <v>1005.430350649</v>
      </c>
    </row>
    <row r="8" spans="1:15" ht="13.5" customHeight="1">
      <c r="A8" s="506" t="s">
        <v>189</v>
      </c>
      <c r="B8" s="508">
        <v>320.71917677900001</v>
      </c>
      <c r="C8" s="508">
        <v>228.31996609000001</v>
      </c>
      <c r="D8" s="508">
        <v>190.91089546200001</v>
      </c>
      <c r="E8" s="508">
        <v>197.43454827400001</v>
      </c>
      <c r="F8" s="508">
        <v>224.33379009800001</v>
      </c>
      <c r="G8" s="508">
        <v>239.80647201400001</v>
      </c>
      <c r="H8" s="508">
        <v>251.01951126700001</v>
      </c>
      <c r="I8" s="508">
        <v>263.52359044100001</v>
      </c>
      <c r="J8" s="508">
        <v>277.26460394899999</v>
      </c>
      <c r="K8" s="508">
        <v>272.94219678899998</v>
      </c>
      <c r="L8" s="508">
        <v>245.13656843199999</v>
      </c>
      <c r="M8" s="521">
        <v>221.172308614</v>
      </c>
      <c r="N8" s="521">
        <v>263.76896269999997</v>
      </c>
      <c r="O8" s="521">
        <v>242.547226327</v>
      </c>
    </row>
    <row r="9" spans="1:15" ht="13.5" customHeight="1">
      <c r="A9" s="506" t="s">
        <v>190</v>
      </c>
      <c r="B9" s="508">
        <v>207.78388852</v>
      </c>
      <c r="C9" s="508">
        <v>192.868185826</v>
      </c>
      <c r="D9" s="508">
        <v>207.023004052</v>
      </c>
      <c r="E9" s="508">
        <v>276.96566181999998</v>
      </c>
      <c r="F9" s="508">
        <v>365.66725805300001</v>
      </c>
      <c r="G9" s="508">
        <v>450.22493363699999</v>
      </c>
      <c r="H9" s="508">
        <v>537.63078795700005</v>
      </c>
      <c r="I9" s="508">
        <v>659.18159846000003</v>
      </c>
      <c r="J9" s="508">
        <v>760.73912993500005</v>
      </c>
      <c r="K9" s="508">
        <v>826.94392382499996</v>
      </c>
      <c r="L9" s="508">
        <v>742.56888961799996</v>
      </c>
      <c r="M9" s="521">
        <v>367.66951020599998</v>
      </c>
      <c r="N9" s="521">
        <v>744.24394519700002</v>
      </c>
      <c r="O9" s="521">
        <v>556.63382520799996</v>
      </c>
    </row>
    <row r="10" spans="1:15" ht="13.5" customHeight="1">
      <c r="A10" s="506" t="s">
        <v>191</v>
      </c>
      <c r="B10" s="508">
        <v>18.418909323000001</v>
      </c>
      <c r="C10" s="508">
        <v>15.996901112</v>
      </c>
      <c r="D10" s="508">
        <v>15.989253502</v>
      </c>
      <c r="E10" s="508">
        <v>19.768220838000001</v>
      </c>
      <c r="F10" s="508">
        <v>23.116982875000001</v>
      </c>
      <c r="G10" s="508">
        <v>25.358030487000001</v>
      </c>
      <c r="H10" s="508">
        <v>27.818557535</v>
      </c>
      <c r="I10" s="508">
        <v>27.248784648000001</v>
      </c>
      <c r="J10" s="508">
        <v>32.414170941000002</v>
      </c>
      <c r="K10" s="508">
        <v>43.150551976999999</v>
      </c>
      <c r="L10" s="508">
        <v>35.904625809999999</v>
      </c>
      <c r="M10" s="521">
        <v>22.527916754</v>
      </c>
      <c r="N10" s="521">
        <v>34.182686877999998</v>
      </c>
      <c r="O10" s="521">
        <v>28.376257609</v>
      </c>
    </row>
    <row r="11" spans="1:15" ht="13.5" customHeight="1">
      <c r="A11" s="506" t="s">
        <v>192</v>
      </c>
      <c r="B11" s="508">
        <v>134.06560281200001</v>
      </c>
      <c r="C11" s="508">
        <v>106.989680722</v>
      </c>
      <c r="D11" s="508">
        <v>102.91896585800001</v>
      </c>
      <c r="E11" s="508">
        <v>77.453079430000003</v>
      </c>
      <c r="F11" s="508">
        <v>76.946853735999994</v>
      </c>
      <c r="G11" s="508">
        <v>87.954630748</v>
      </c>
      <c r="H11" s="508">
        <v>99.554326676000002</v>
      </c>
      <c r="I11" s="508">
        <v>119.61354869100001</v>
      </c>
      <c r="J11" s="508">
        <v>132.405786963</v>
      </c>
      <c r="K11" s="508">
        <v>161.890674765</v>
      </c>
      <c r="L11" s="508">
        <v>292.74270965199997</v>
      </c>
      <c r="M11" s="521">
        <v>87.486651635000001</v>
      </c>
      <c r="N11" s="521">
        <v>183.14713638399999</v>
      </c>
      <c r="O11" s="521">
        <v>135.48889579600001</v>
      </c>
    </row>
    <row r="12" spans="1:15" ht="13.5" customHeight="1">
      <c r="A12" s="506" t="s">
        <v>193</v>
      </c>
      <c r="B12" s="508">
        <v>180.08274829000001</v>
      </c>
      <c r="C12" s="508">
        <v>105.09734974</v>
      </c>
      <c r="D12" s="508">
        <v>59.959083585999998</v>
      </c>
      <c r="E12" s="508">
        <v>51.433213244000001</v>
      </c>
      <c r="F12" s="508">
        <v>39.797167854999998</v>
      </c>
      <c r="G12" s="508">
        <v>43.198693319999997</v>
      </c>
      <c r="H12" s="508">
        <v>34.440840041000001</v>
      </c>
      <c r="I12" s="508">
        <v>34.623554650000003</v>
      </c>
      <c r="J12" s="508">
        <v>36.846916745999998</v>
      </c>
      <c r="K12" s="508">
        <v>38.510495075000001</v>
      </c>
      <c r="L12" s="508">
        <v>40.177498192000002</v>
      </c>
      <c r="M12" s="521">
        <v>47.152472723999999</v>
      </c>
      <c r="N12" s="521">
        <v>37.649990461999998</v>
      </c>
      <c r="O12" s="521">
        <v>42.384145709000002</v>
      </c>
    </row>
    <row r="13" spans="1:15" ht="13.5" customHeight="1">
      <c r="A13" s="515" t="s">
        <v>194</v>
      </c>
      <c r="B13" s="507">
        <v>1147.729527449</v>
      </c>
      <c r="C13" s="507">
        <v>859.22441957499996</v>
      </c>
      <c r="D13" s="507">
        <v>743.44205039200006</v>
      </c>
      <c r="E13" s="507">
        <v>778.68941679800002</v>
      </c>
      <c r="F13" s="507">
        <v>898.45149858800005</v>
      </c>
      <c r="G13" s="507">
        <v>1021.906500614</v>
      </c>
      <c r="H13" s="507">
        <v>1125.616839926</v>
      </c>
      <c r="I13" s="507">
        <v>1278.0268351269999</v>
      </c>
      <c r="J13" s="507">
        <v>1411.175658939</v>
      </c>
      <c r="K13" s="507">
        <v>1535.0022809919999</v>
      </c>
      <c r="L13" s="507">
        <v>1500.3937432610001</v>
      </c>
      <c r="M13" s="520">
        <v>914.20249196899999</v>
      </c>
      <c r="N13" s="520">
        <v>1430.1205005469999</v>
      </c>
      <c r="O13" s="520">
        <v>1173.089139679</v>
      </c>
    </row>
    <row r="14" spans="1:15" ht="13.5" customHeight="1">
      <c r="A14" s="506" t="s">
        <v>86</v>
      </c>
      <c r="B14" s="508">
        <v>465.61676254499997</v>
      </c>
      <c r="C14" s="508">
        <v>370.90263724699997</v>
      </c>
      <c r="D14" s="508">
        <v>364.29948791200002</v>
      </c>
      <c r="E14" s="508">
        <v>441.75294962300001</v>
      </c>
      <c r="F14" s="508">
        <v>560.94057388500005</v>
      </c>
      <c r="G14" s="508">
        <v>663.58096230499996</v>
      </c>
      <c r="H14" s="508">
        <v>758.12923765699998</v>
      </c>
      <c r="I14" s="508">
        <v>871.29307467299998</v>
      </c>
      <c r="J14" s="508">
        <v>953.13842551400001</v>
      </c>
      <c r="K14" s="508">
        <v>1026.6502535310001</v>
      </c>
      <c r="L14" s="508">
        <v>1032.0553552670001</v>
      </c>
      <c r="M14" s="521">
        <v>557.38035709799999</v>
      </c>
      <c r="N14" s="521">
        <v>971.61273727800005</v>
      </c>
      <c r="O14" s="521">
        <v>765.24135534699997</v>
      </c>
    </row>
    <row r="15" spans="1:15" ht="13.5" customHeight="1">
      <c r="A15" s="506" t="s">
        <v>195</v>
      </c>
      <c r="B15" s="508">
        <v>338.68711716299998</v>
      </c>
      <c r="C15" s="508">
        <v>297.36988864300002</v>
      </c>
      <c r="D15" s="508">
        <v>315.41584114699998</v>
      </c>
      <c r="E15" s="508">
        <v>402.16567841099999</v>
      </c>
      <c r="F15" s="508">
        <v>514.53130492399998</v>
      </c>
      <c r="G15" s="508">
        <v>598.97093755499998</v>
      </c>
      <c r="H15" s="508">
        <v>664.92326174100003</v>
      </c>
      <c r="I15" s="508">
        <v>765.09486683299997</v>
      </c>
      <c r="J15" s="508">
        <v>842.07452028299997</v>
      </c>
      <c r="K15" s="508">
        <v>885.36249924699996</v>
      </c>
      <c r="L15" s="508">
        <v>837.43912635100003</v>
      </c>
      <c r="M15" s="521">
        <v>498.30285735199999</v>
      </c>
      <c r="N15" s="521">
        <v>831.14300471399997</v>
      </c>
      <c r="O15" s="521">
        <v>665.32139235399995</v>
      </c>
    </row>
    <row r="16" spans="1:15" ht="13.5" customHeight="1">
      <c r="A16" s="506" t="s">
        <v>229</v>
      </c>
      <c r="B16" s="508">
        <v>58.897947318</v>
      </c>
      <c r="C16" s="508">
        <v>38.765413803999998</v>
      </c>
      <c r="D16" s="508">
        <v>41.419310217000003</v>
      </c>
      <c r="E16" s="508">
        <v>77.133040582999996</v>
      </c>
      <c r="F16" s="508">
        <v>114.935842103</v>
      </c>
      <c r="G16" s="508">
        <v>145.424015575</v>
      </c>
      <c r="H16" s="508">
        <v>171.75332449699999</v>
      </c>
      <c r="I16" s="508">
        <v>209.74386944400001</v>
      </c>
      <c r="J16" s="508">
        <v>223.83636035699999</v>
      </c>
      <c r="K16" s="508">
        <v>261.54039261100002</v>
      </c>
      <c r="L16" s="508">
        <v>197.42315658499999</v>
      </c>
      <c r="M16" s="521">
        <v>110.561423472</v>
      </c>
      <c r="N16" s="521">
        <v>219.24976997600001</v>
      </c>
      <c r="O16" s="521">
        <v>165.101023183</v>
      </c>
    </row>
    <row r="17" spans="1:15" ht="13.5" customHeight="1">
      <c r="A17" s="506" t="s">
        <v>196</v>
      </c>
      <c r="B17" s="508">
        <v>126.929645382</v>
      </c>
      <c r="C17" s="508">
        <v>73.532748604000005</v>
      </c>
      <c r="D17" s="508">
        <v>48.883646765000002</v>
      </c>
      <c r="E17" s="508">
        <v>39.587271213000001</v>
      </c>
      <c r="F17" s="508">
        <v>46.409268959999999</v>
      </c>
      <c r="G17" s="508">
        <v>64.610024749999994</v>
      </c>
      <c r="H17" s="508">
        <v>93.205975916</v>
      </c>
      <c r="I17" s="508">
        <v>106.19820783999999</v>
      </c>
      <c r="J17" s="508">
        <v>111.06390523100001</v>
      </c>
      <c r="K17" s="508">
        <v>141.28775428399999</v>
      </c>
      <c r="L17" s="508">
        <v>194.61622891600001</v>
      </c>
      <c r="M17" s="521">
        <v>59.077499746000001</v>
      </c>
      <c r="N17" s="521">
        <v>140.469732564</v>
      </c>
      <c r="O17" s="521">
        <v>99.919962992999999</v>
      </c>
    </row>
    <row r="18" spans="1:15" ht="13.5" customHeight="1">
      <c r="A18" s="506" t="s">
        <v>197</v>
      </c>
      <c r="B18" s="508">
        <v>373.47433164799997</v>
      </c>
      <c r="C18" s="508">
        <v>274.16523496000002</v>
      </c>
      <c r="D18" s="508">
        <v>212.96791685599999</v>
      </c>
      <c r="E18" s="508">
        <v>185.312282815</v>
      </c>
      <c r="F18" s="508">
        <v>178.247032257</v>
      </c>
      <c r="G18" s="508">
        <v>180.97353934899999</v>
      </c>
      <c r="H18" s="508">
        <v>184.85708009499999</v>
      </c>
      <c r="I18" s="508">
        <v>213.006439409</v>
      </c>
      <c r="J18" s="508">
        <v>236.35340727299999</v>
      </c>
      <c r="K18" s="508">
        <v>261.71691361900002</v>
      </c>
      <c r="L18" s="508">
        <v>217.59548124200001</v>
      </c>
      <c r="M18" s="521">
        <v>189.369360779</v>
      </c>
      <c r="N18" s="521">
        <v>229.905182067</v>
      </c>
      <c r="O18" s="521">
        <v>209.710156625</v>
      </c>
    </row>
    <row r="19" spans="1:15" ht="13.5" customHeight="1">
      <c r="A19" s="506" t="s">
        <v>198</v>
      </c>
      <c r="B19" s="508">
        <v>255.245038862</v>
      </c>
      <c r="C19" s="508">
        <v>198.64166785699999</v>
      </c>
      <c r="D19" s="508">
        <v>161.28245934899999</v>
      </c>
      <c r="E19" s="508">
        <v>153.091460657</v>
      </c>
      <c r="F19" s="508">
        <v>150.532788114</v>
      </c>
      <c r="G19" s="508">
        <v>152.02609476399999</v>
      </c>
      <c r="H19" s="508">
        <v>155.049426544</v>
      </c>
      <c r="I19" s="508">
        <v>179.68194449500001</v>
      </c>
      <c r="J19" s="508">
        <v>197.69736425900001</v>
      </c>
      <c r="K19" s="508">
        <v>214.076227037</v>
      </c>
      <c r="L19" s="508">
        <v>181.17208021299999</v>
      </c>
      <c r="M19" s="521">
        <v>155.49531868599999</v>
      </c>
      <c r="N19" s="521">
        <v>191.550166561</v>
      </c>
      <c r="O19" s="521">
        <v>173.587570836</v>
      </c>
    </row>
    <row r="20" spans="1:15" ht="13.5" customHeight="1">
      <c r="A20" s="506" t="s">
        <v>199</v>
      </c>
      <c r="B20" s="508">
        <v>39.529660743999997</v>
      </c>
      <c r="C20" s="508">
        <v>19.310620082</v>
      </c>
      <c r="D20" s="508">
        <v>9.0547029860000006</v>
      </c>
      <c r="E20" s="508">
        <v>2.3184618129999999</v>
      </c>
      <c r="F20" s="508">
        <v>1.0276527360000001</v>
      </c>
      <c r="G20" s="508">
        <v>0.962584683</v>
      </c>
      <c r="H20" s="508">
        <v>0.95222108599999999</v>
      </c>
      <c r="I20" s="508">
        <v>0.96684024099999999</v>
      </c>
      <c r="J20" s="508">
        <v>2.8810084420000002</v>
      </c>
      <c r="K20" s="508">
        <v>5.7118045930000001</v>
      </c>
      <c r="L20" s="508">
        <v>7.6743590599999996</v>
      </c>
      <c r="M20" s="521">
        <v>2.8763090600000001</v>
      </c>
      <c r="N20" s="521">
        <v>4.3962371060000001</v>
      </c>
      <c r="O20" s="521">
        <v>3.6390059809999999</v>
      </c>
    </row>
    <row r="21" spans="1:15" ht="13.5" customHeight="1">
      <c r="A21" s="506" t="s">
        <v>200</v>
      </c>
      <c r="B21" s="508">
        <v>78.699632042999994</v>
      </c>
      <c r="C21" s="508">
        <v>56.212947022000002</v>
      </c>
      <c r="D21" s="508">
        <v>42.630754521</v>
      </c>
      <c r="E21" s="508">
        <v>29.902360345000002</v>
      </c>
      <c r="F21" s="508">
        <v>26.686591406000002</v>
      </c>
      <c r="G21" s="508">
        <v>27.984859902</v>
      </c>
      <c r="H21" s="508">
        <v>28.855432465</v>
      </c>
      <c r="I21" s="508">
        <v>32.357654672999999</v>
      </c>
      <c r="J21" s="508">
        <v>35.775034572000003</v>
      </c>
      <c r="K21" s="508">
        <v>41.928881988999997</v>
      </c>
      <c r="L21" s="508">
        <v>28.749041969</v>
      </c>
      <c r="M21" s="521">
        <v>30.997733033999999</v>
      </c>
      <c r="N21" s="521">
        <v>33.9587784</v>
      </c>
      <c r="O21" s="521">
        <v>32.483579808000002</v>
      </c>
    </row>
    <row r="22" spans="1:15" ht="13.5" customHeight="1">
      <c r="A22" s="506" t="s">
        <v>201</v>
      </c>
      <c r="B22" s="508">
        <v>37.706044687999999</v>
      </c>
      <c r="C22" s="508">
        <v>26.948104783000002</v>
      </c>
      <c r="D22" s="508">
        <v>27.369110688999999</v>
      </c>
      <c r="E22" s="508">
        <v>32.339833943999999</v>
      </c>
      <c r="F22" s="508">
        <v>39.976438103</v>
      </c>
      <c r="G22" s="508">
        <v>48.253954288999999</v>
      </c>
      <c r="H22" s="508">
        <v>57.554801259000001</v>
      </c>
      <c r="I22" s="508">
        <v>66.149321678999996</v>
      </c>
      <c r="J22" s="508">
        <v>75.421520874999999</v>
      </c>
      <c r="K22" s="508">
        <v>70.544063444000003</v>
      </c>
      <c r="L22" s="508">
        <v>64.507451950999993</v>
      </c>
      <c r="M22" s="521">
        <v>41.157800731999998</v>
      </c>
      <c r="N22" s="521">
        <v>69.230928958999996</v>
      </c>
      <c r="O22" s="521">
        <v>55.244841573000002</v>
      </c>
    </row>
    <row r="23" spans="1:15" ht="13.5" customHeight="1">
      <c r="A23" s="506" t="s">
        <v>202</v>
      </c>
      <c r="B23" s="508">
        <v>120.75992959600001</v>
      </c>
      <c r="C23" s="508">
        <v>80.054093327000004</v>
      </c>
      <c r="D23" s="508">
        <v>59.439029652000002</v>
      </c>
      <c r="E23" s="508">
        <v>59.974026485000003</v>
      </c>
      <c r="F23" s="508">
        <v>69.203054619</v>
      </c>
      <c r="G23" s="508">
        <v>78.260934755999997</v>
      </c>
      <c r="H23" s="508">
        <v>83.794792104999999</v>
      </c>
      <c r="I23" s="508">
        <v>90.223338702999996</v>
      </c>
      <c r="J23" s="508">
        <v>103.53900249</v>
      </c>
      <c r="K23" s="508">
        <v>110.988253687</v>
      </c>
      <c r="L23" s="508">
        <v>103.42146132000001</v>
      </c>
      <c r="M23" s="521">
        <v>70.393754504</v>
      </c>
      <c r="N23" s="521">
        <v>101.8483268</v>
      </c>
      <c r="O23" s="521">
        <v>86.177597364999997</v>
      </c>
    </row>
    <row r="24" spans="1:15" ht="13.5" customHeight="1">
      <c r="A24" s="516" t="s">
        <v>203</v>
      </c>
      <c r="B24" s="509">
        <v>150.172458971</v>
      </c>
      <c r="C24" s="509">
        <v>107.154349259</v>
      </c>
      <c r="D24" s="509">
        <v>79.366505282000006</v>
      </c>
      <c r="E24" s="509">
        <v>59.310323932000003</v>
      </c>
      <c r="F24" s="509">
        <v>50.084399724999997</v>
      </c>
      <c r="G24" s="509">
        <v>50.837109914999999</v>
      </c>
      <c r="H24" s="509">
        <v>41.280928809999999</v>
      </c>
      <c r="I24" s="509">
        <v>37.354660662999997</v>
      </c>
      <c r="J24" s="509">
        <v>42.723302787000002</v>
      </c>
      <c r="K24" s="509">
        <v>65.102796710999996</v>
      </c>
      <c r="L24" s="509">
        <v>82.813993480999997</v>
      </c>
      <c r="M24" s="522">
        <v>55.901218856</v>
      </c>
      <c r="N24" s="522">
        <v>57.523325442999997</v>
      </c>
      <c r="O24" s="522">
        <v>56.715188769000001</v>
      </c>
    </row>
    <row r="25" spans="1:15" ht="13.5" customHeight="1">
      <c r="A25" s="515" t="s">
        <v>204</v>
      </c>
      <c r="B25" s="507">
        <v>286.65920172400001</v>
      </c>
      <c r="C25" s="507">
        <v>209.95233608500001</v>
      </c>
      <c r="D25" s="507">
        <v>166.64084793200001</v>
      </c>
      <c r="E25" s="507">
        <v>155.634693191</v>
      </c>
      <c r="F25" s="507">
        <v>168.58944597000001</v>
      </c>
      <c r="G25" s="507">
        <v>175.363740409</v>
      </c>
      <c r="H25" s="507">
        <v>175.152816452</v>
      </c>
      <c r="I25" s="507">
        <v>173.83575823699999</v>
      </c>
      <c r="J25" s="507">
        <v>171.50505040600001</v>
      </c>
      <c r="K25" s="507">
        <v>191.56443856199999</v>
      </c>
      <c r="L25" s="507">
        <v>143.86345155699999</v>
      </c>
      <c r="M25" s="520">
        <v>168.19363203500001</v>
      </c>
      <c r="N25" s="520">
        <v>167.12777892700001</v>
      </c>
      <c r="O25" s="520">
        <v>167.65878903000001</v>
      </c>
    </row>
    <row r="26" spans="1:15" ht="13.5" customHeight="1">
      <c r="A26" s="517" t="s">
        <v>205</v>
      </c>
      <c r="B26" s="510">
        <v>182.126554416</v>
      </c>
      <c r="C26" s="510">
        <v>133.757522059</v>
      </c>
      <c r="D26" s="510">
        <v>98.843503392000002</v>
      </c>
      <c r="E26" s="510">
        <v>85.422800018999993</v>
      </c>
      <c r="F26" s="510">
        <v>92.824685058</v>
      </c>
      <c r="G26" s="510">
        <v>95.597655841000005</v>
      </c>
      <c r="H26" s="510">
        <v>92.516743692000006</v>
      </c>
      <c r="I26" s="510">
        <v>85.788477413999999</v>
      </c>
      <c r="J26" s="510">
        <v>69.778275187000006</v>
      </c>
      <c r="K26" s="510">
        <v>54.348773991999998</v>
      </c>
      <c r="L26" s="510">
        <v>37.119077980999997</v>
      </c>
      <c r="M26" s="523">
        <v>92.709965764000003</v>
      </c>
      <c r="N26" s="523">
        <v>60.776458638000001</v>
      </c>
      <c r="O26" s="523">
        <v>76.685794341999994</v>
      </c>
    </row>
    <row r="27" spans="1:15" ht="13.5" customHeight="1">
      <c r="A27" s="515" t="s">
        <v>206</v>
      </c>
      <c r="B27" s="507">
        <v>625.27036145600005</v>
      </c>
      <c r="C27" s="507">
        <v>400.082233304</v>
      </c>
      <c r="D27" s="507">
        <v>309.87827133100001</v>
      </c>
      <c r="E27" s="507">
        <v>290.72388218200001</v>
      </c>
      <c r="F27" s="507">
        <v>301.89326131799999</v>
      </c>
      <c r="G27" s="507">
        <v>298.99991552199998</v>
      </c>
      <c r="H27" s="507">
        <v>291.562001936</v>
      </c>
      <c r="I27" s="507">
        <v>287.88980045</v>
      </c>
      <c r="J27" s="507">
        <v>318.04239959500001</v>
      </c>
      <c r="K27" s="507">
        <v>352.60646122000003</v>
      </c>
      <c r="L27" s="507">
        <v>323.34115403499999</v>
      </c>
      <c r="M27" s="520">
        <v>300.40748940499998</v>
      </c>
      <c r="N27" s="520">
        <v>318.95284593600002</v>
      </c>
      <c r="O27" s="520">
        <v>309.71351304299998</v>
      </c>
    </row>
    <row r="28" spans="1:15" ht="13.5" customHeight="1">
      <c r="A28" s="506" t="s">
        <v>207</v>
      </c>
      <c r="B28" s="508">
        <v>589.356254165</v>
      </c>
      <c r="C28" s="508">
        <v>378.50453826</v>
      </c>
      <c r="D28" s="508">
        <v>293.839803636</v>
      </c>
      <c r="E28" s="508">
        <v>271.66881179900003</v>
      </c>
      <c r="F28" s="508">
        <v>286.05932480299998</v>
      </c>
      <c r="G28" s="508">
        <v>280.91587956699999</v>
      </c>
      <c r="H28" s="508">
        <v>272.63513848999997</v>
      </c>
      <c r="I28" s="508">
        <v>266.69339241</v>
      </c>
      <c r="J28" s="508">
        <v>287.91423975599997</v>
      </c>
      <c r="K28" s="508">
        <v>282.86536681699999</v>
      </c>
      <c r="L28" s="508">
        <v>248.09749237899999</v>
      </c>
      <c r="M28" s="521">
        <v>282.19180092900001</v>
      </c>
      <c r="N28" s="521">
        <v>270.316085832</v>
      </c>
      <c r="O28" s="521">
        <v>276.232590319</v>
      </c>
    </row>
    <row r="29" spans="1:15" ht="13.5" customHeight="1">
      <c r="A29" s="506" t="s">
        <v>208</v>
      </c>
      <c r="B29" s="508">
        <v>20.59597024</v>
      </c>
      <c r="C29" s="508">
        <v>12.591901619</v>
      </c>
      <c r="D29" s="508">
        <v>9.6673503889999992</v>
      </c>
      <c r="E29" s="508">
        <v>8.5132964779999991</v>
      </c>
      <c r="F29" s="508">
        <v>8.0295604800000007</v>
      </c>
      <c r="G29" s="508">
        <v>9.8219110389999997</v>
      </c>
      <c r="H29" s="508">
        <v>8.7596509149999999</v>
      </c>
      <c r="I29" s="508">
        <v>12.560135488</v>
      </c>
      <c r="J29" s="508">
        <v>14.043329925</v>
      </c>
      <c r="K29" s="508">
        <v>22.382793499999998</v>
      </c>
      <c r="L29" s="508">
        <v>46.732196058</v>
      </c>
      <c r="M29" s="521">
        <v>8.9263847389999995</v>
      </c>
      <c r="N29" s="521">
        <v>25.038919325999998</v>
      </c>
      <c r="O29" s="521">
        <v>17.011623083</v>
      </c>
    </row>
    <row r="30" spans="1:15" ht="13.5" customHeight="1">
      <c r="A30" s="506" t="s">
        <v>209</v>
      </c>
      <c r="B30" s="508">
        <v>15.318137051000001</v>
      </c>
      <c r="C30" s="508">
        <v>8.9857934260000007</v>
      </c>
      <c r="D30" s="508">
        <v>6.3711173060000004</v>
      </c>
      <c r="E30" s="508">
        <v>10.541773906</v>
      </c>
      <c r="F30" s="508">
        <v>7.8043760349999998</v>
      </c>
      <c r="G30" s="508">
        <v>8.2621249169999995</v>
      </c>
      <c r="H30" s="508">
        <v>10.167212531000001</v>
      </c>
      <c r="I30" s="508">
        <v>8.6362725519999994</v>
      </c>
      <c r="J30" s="508">
        <v>16.084829914</v>
      </c>
      <c r="K30" s="508">
        <v>47.358300903999996</v>
      </c>
      <c r="L30" s="508">
        <v>28.511465598000001</v>
      </c>
      <c r="M30" s="521">
        <v>9.2893037379999992</v>
      </c>
      <c r="N30" s="521">
        <v>23.597840777999998</v>
      </c>
      <c r="O30" s="521">
        <v>16.469299640999999</v>
      </c>
    </row>
    <row r="31" spans="1:15" ht="13.5" customHeight="1">
      <c r="A31" s="515" t="s">
        <v>210</v>
      </c>
      <c r="B31" s="507">
        <v>315.54628050700001</v>
      </c>
      <c r="C31" s="507">
        <v>199.81840443600001</v>
      </c>
      <c r="D31" s="507">
        <v>151.66889892099999</v>
      </c>
      <c r="E31" s="507">
        <v>141.569176473</v>
      </c>
      <c r="F31" s="507">
        <v>150.286876428</v>
      </c>
      <c r="G31" s="507">
        <v>147.90603347300001</v>
      </c>
      <c r="H31" s="507">
        <v>144.02617312500001</v>
      </c>
      <c r="I31" s="507">
        <v>139.741525078</v>
      </c>
      <c r="J31" s="507">
        <v>169.38712448499999</v>
      </c>
      <c r="K31" s="507">
        <v>189.260302588</v>
      </c>
      <c r="L31" s="507">
        <v>126.89203371799999</v>
      </c>
      <c r="M31" s="520">
        <v>147.90022526300001</v>
      </c>
      <c r="N31" s="520">
        <v>153.42257665299999</v>
      </c>
      <c r="O31" s="520">
        <v>150.67133039000001</v>
      </c>
    </row>
    <row r="32" spans="1:15" ht="13.5" customHeight="1">
      <c r="A32" s="506" t="s">
        <v>211</v>
      </c>
      <c r="B32" s="508">
        <v>70.736006115999999</v>
      </c>
      <c r="C32" s="508">
        <v>49.884162246999999</v>
      </c>
      <c r="D32" s="508">
        <v>36.464744377999999</v>
      </c>
      <c r="E32" s="508">
        <v>33.749073262000003</v>
      </c>
      <c r="F32" s="508">
        <v>36.685597713999996</v>
      </c>
      <c r="G32" s="508">
        <v>35.724495851</v>
      </c>
      <c r="H32" s="508">
        <v>34.254984993000001</v>
      </c>
      <c r="I32" s="508">
        <v>32.086843471999998</v>
      </c>
      <c r="J32" s="508">
        <v>34.743002826000001</v>
      </c>
      <c r="K32" s="508">
        <v>32.944942148000003</v>
      </c>
      <c r="L32" s="508">
        <v>34.588672029000001</v>
      </c>
      <c r="M32" s="521">
        <v>35.501745956999997</v>
      </c>
      <c r="N32" s="521">
        <v>33.798958810000002</v>
      </c>
      <c r="O32" s="521">
        <v>34.647290697000003</v>
      </c>
    </row>
    <row r="33" spans="1:15" ht="13.5" customHeight="1">
      <c r="A33" s="506" t="s">
        <v>212</v>
      </c>
      <c r="B33" s="508">
        <v>205.904455649</v>
      </c>
      <c r="C33" s="508">
        <v>130.09283969399999</v>
      </c>
      <c r="D33" s="508">
        <v>95.470579173999994</v>
      </c>
      <c r="E33" s="508">
        <v>82.916869410999993</v>
      </c>
      <c r="F33" s="508">
        <v>79.245569990999996</v>
      </c>
      <c r="G33" s="508">
        <v>74.066286046000002</v>
      </c>
      <c r="H33" s="508">
        <v>69.599491706999999</v>
      </c>
      <c r="I33" s="508">
        <v>67.012818461999998</v>
      </c>
      <c r="J33" s="508">
        <v>66.288946135000003</v>
      </c>
      <c r="K33" s="508">
        <v>73.312541738999997</v>
      </c>
      <c r="L33" s="508">
        <v>38.714551915999998</v>
      </c>
      <c r="M33" s="521">
        <v>81.058985762999995</v>
      </c>
      <c r="N33" s="521">
        <v>59.325417461000001</v>
      </c>
      <c r="O33" s="521">
        <v>70.153123694000001</v>
      </c>
    </row>
    <row r="34" spans="1:15" ht="13.5" customHeight="1">
      <c r="A34" s="516" t="s">
        <v>213</v>
      </c>
      <c r="B34" s="509">
        <v>38.905818742000001</v>
      </c>
      <c r="C34" s="509">
        <v>19.841402496000001</v>
      </c>
      <c r="D34" s="509">
        <v>19.733575368</v>
      </c>
      <c r="E34" s="509">
        <v>24.903233799999999</v>
      </c>
      <c r="F34" s="509">
        <v>34.355708722999999</v>
      </c>
      <c r="G34" s="509">
        <v>38.115251575999999</v>
      </c>
      <c r="H34" s="509">
        <v>40.171696425</v>
      </c>
      <c r="I34" s="509">
        <v>40.641863143999998</v>
      </c>
      <c r="J34" s="509">
        <v>68.355175524000003</v>
      </c>
      <c r="K34" s="509">
        <v>83.002818700999995</v>
      </c>
      <c r="L34" s="509">
        <v>53.588809773999998</v>
      </c>
      <c r="M34" s="522">
        <v>31.339493542</v>
      </c>
      <c r="N34" s="522">
        <v>60.298200383000001</v>
      </c>
      <c r="O34" s="522">
        <v>45.870916000000001</v>
      </c>
    </row>
    <row r="35" spans="1:15" ht="13.5" customHeight="1">
      <c r="A35" s="518" t="s">
        <v>214</v>
      </c>
      <c r="B35" s="507">
        <v>1486.340687181</v>
      </c>
      <c r="C35" s="507">
        <v>1049.3543167939999</v>
      </c>
      <c r="D35" s="507">
        <v>886.67947379099996</v>
      </c>
      <c r="E35" s="507">
        <v>913.77860578900004</v>
      </c>
      <c r="F35" s="507">
        <v>1031.755313936</v>
      </c>
      <c r="G35" s="507">
        <v>1145.5426757279999</v>
      </c>
      <c r="H35" s="507">
        <v>1242.0260254110001</v>
      </c>
      <c r="I35" s="507">
        <v>1392.0808773399999</v>
      </c>
      <c r="J35" s="507">
        <v>1557.713008128</v>
      </c>
      <c r="K35" s="507">
        <v>1696.0443036500001</v>
      </c>
      <c r="L35" s="507">
        <v>1679.8714457389999</v>
      </c>
      <c r="M35" s="520">
        <v>1046.4163493389999</v>
      </c>
      <c r="N35" s="520">
        <v>1581.945567556</v>
      </c>
      <c r="O35" s="520">
        <v>1315.143863692</v>
      </c>
    </row>
    <row r="36" spans="1:15" ht="13.5" customHeight="1">
      <c r="A36" s="518" t="s">
        <v>215</v>
      </c>
      <c r="B36" s="507">
        <v>1463.2758079549999</v>
      </c>
      <c r="C36" s="507">
        <v>1059.042824011</v>
      </c>
      <c r="D36" s="507">
        <v>895.110949312</v>
      </c>
      <c r="E36" s="507">
        <v>920.258593271</v>
      </c>
      <c r="F36" s="507">
        <v>1048.738375016</v>
      </c>
      <c r="G36" s="507">
        <v>1169.8125340869999</v>
      </c>
      <c r="H36" s="507">
        <v>1269.643013051</v>
      </c>
      <c r="I36" s="507">
        <v>1417.7683602049999</v>
      </c>
      <c r="J36" s="507">
        <v>1580.5627834239999</v>
      </c>
      <c r="K36" s="507">
        <v>1724.26258358</v>
      </c>
      <c r="L36" s="507">
        <v>1627.285776979</v>
      </c>
      <c r="M36" s="520">
        <v>1062.102717232</v>
      </c>
      <c r="N36" s="520">
        <v>1583.5430772</v>
      </c>
      <c r="O36" s="520">
        <v>1323.7604700689999</v>
      </c>
    </row>
    <row r="37" spans="1:15" ht="13.5" customHeight="1">
      <c r="A37" s="517" t="s">
        <v>216</v>
      </c>
      <c r="B37" s="510">
        <v>-23.064879225999999</v>
      </c>
      <c r="C37" s="510">
        <v>9.6885072169999997</v>
      </c>
      <c r="D37" s="510">
        <v>8.4314755209999994</v>
      </c>
      <c r="E37" s="510">
        <v>6.4799874820000003</v>
      </c>
      <c r="F37" s="510">
        <v>16.983061079999999</v>
      </c>
      <c r="G37" s="510">
        <v>24.269858359000001</v>
      </c>
      <c r="H37" s="510">
        <v>27.616987640000001</v>
      </c>
      <c r="I37" s="510">
        <v>25.687482865</v>
      </c>
      <c r="J37" s="510">
        <v>22.849775296000001</v>
      </c>
      <c r="K37" s="510">
        <v>28.218279930000001</v>
      </c>
      <c r="L37" s="510">
        <v>-52.585668759999997</v>
      </c>
      <c r="M37" s="523">
        <v>15.686367893</v>
      </c>
      <c r="N37" s="523">
        <v>1.5975096440000001</v>
      </c>
      <c r="O37" s="523">
        <v>8.6166063770000001</v>
      </c>
    </row>
    <row r="38" spans="1:15" ht="13.5" customHeight="1">
      <c r="A38" s="506" t="s">
        <v>217</v>
      </c>
      <c r="B38" s="508">
        <v>104.53264730799999</v>
      </c>
      <c r="C38" s="508">
        <v>76.194814026000003</v>
      </c>
      <c r="D38" s="508">
        <v>67.797344539999997</v>
      </c>
      <c r="E38" s="508">
        <v>70.211893172000003</v>
      </c>
      <c r="F38" s="508">
        <v>75.764760913000003</v>
      </c>
      <c r="G38" s="508">
        <v>79.766084566999993</v>
      </c>
      <c r="H38" s="508">
        <v>82.636072759000001</v>
      </c>
      <c r="I38" s="508">
        <v>88.047280822000005</v>
      </c>
      <c r="J38" s="508">
        <v>101.726775219</v>
      </c>
      <c r="K38" s="508">
        <v>137.21566457</v>
      </c>
      <c r="L38" s="508">
        <v>106.744373577</v>
      </c>
      <c r="M38" s="521">
        <v>75.483666271000004</v>
      </c>
      <c r="N38" s="521">
        <v>106.351320288</v>
      </c>
      <c r="O38" s="521">
        <v>90.972994688</v>
      </c>
    </row>
    <row r="39" spans="1:15" ht="13.5" customHeight="1">
      <c r="A39" s="506" t="s">
        <v>218</v>
      </c>
      <c r="B39" s="508">
        <v>139.113129009</v>
      </c>
      <c r="C39" s="508">
        <v>97.734003521999995</v>
      </c>
      <c r="D39" s="508">
        <v>81.379398460000004</v>
      </c>
      <c r="E39" s="508">
        <v>76.254959049999997</v>
      </c>
      <c r="F39" s="508">
        <v>70.178039772999995</v>
      </c>
      <c r="G39" s="508">
        <v>74.895586316000006</v>
      </c>
      <c r="H39" s="508">
        <v>69.501435960999999</v>
      </c>
      <c r="I39" s="508">
        <v>65.188995145000007</v>
      </c>
      <c r="J39" s="508">
        <v>81.265317619000001</v>
      </c>
      <c r="K39" s="508">
        <v>108.460352839</v>
      </c>
      <c r="L39" s="508">
        <v>185.29541100099999</v>
      </c>
      <c r="M39" s="521">
        <v>74.766448890000007</v>
      </c>
      <c r="N39" s="521">
        <v>113.86232409900001</v>
      </c>
      <c r="O39" s="521">
        <v>94.384682608999995</v>
      </c>
    </row>
    <row r="40" spans="1:15" ht="13.5" customHeight="1">
      <c r="A40" s="516" t="s">
        <v>219</v>
      </c>
      <c r="B40" s="509">
        <v>34.580481700999997</v>
      </c>
      <c r="C40" s="509">
        <v>21.539189495999999</v>
      </c>
      <c r="D40" s="509">
        <v>13.58205392</v>
      </c>
      <c r="E40" s="509">
        <v>6.0430658780000002</v>
      </c>
      <c r="F40" s="509">
        <v>-5.5867211389999998</v>
      </c>
      <c r="G40" s="509">
        <v>-4.870498252</v>
      </c>
      <c r="H40" s="509">
        <v>-13.134636798000001</v>
      </c>
      <c r="I40" s="509">
        <v>-22.858285677000001</v>
      </c>
      <c r="J40" s="509">
        <v>-20.461457599999999</v>
      </c>
      <c r="K40" s="509">
        <v>-28.755311730999999</v>
      </c>
      <c r="L40" s="509">
        <v>78.551037424</v>
      </c>
      <c r="M40" s="522">
        <v>-0.71721738099999999</v>
      </c>
      <c r="N40" s="522">
        <v>7.5110038110000001</v>
      </c>
      <c r="O40" s="522">
        <v>3.411687921</v>
      </c>
    </row>
    <row r="41" spans="1:15" ht="13.5" customHeight="1">
      <c r="A41" s="518" t="s">
        <v>220</v>
      </c>
      <c r="B41" s="507">
        <v>1590.8733344889999</v>
      </c>
      <c r="C41" s="507">
        <v>1125.5491308210001</v>
      </c>
      <c r="D41" s="507">
        <v>954.476818331</v>
      </c>
      <c r="E41" s="507">
        <v>983.99049896199995</v>
      </c>
      <c r="F41" s="507">
        <v>1107.5200748489999</v>
      </c>
      <c r="G41" s="507">
        <v>1225.308760295</v>
      </c>
      <c r="H41" s="507">
        <v>1324.662098171</v>
      </c>
      <c r="I41" s="507">
        <v>1480.1281581620001</v>
      </c>
      <c r="J41" s="507">
        <v>1659.439783347</v>
      </c>
      <c r="K41" s="507">
        <v>1833.25996822</v>
      </c>
      <c r="L41" s="507">
        <v>1786.615819315</v>
      </c>
      <c r="M41" s="520">
        <v>1121.9000156100001</v>
      </c>
      <c r="N41" s="520">
        <v>1688.2968878449999</v>
      </c>
      <c r="O41" s="520">
        <v>1406.1168583799999</v>
      </c>
    </row>
    <row r="42" spans="1:15" ht="13.5" customHeight="1">
      <c r="A42" s="518" t="s">
        <v>221</v>
      </c>
      <c r="B42" s="507">
        <v>1602.3889369640001</v>
      </c>
      <c r="C42" s="507">
        <v>1156.776827533</v>
      </c>
      <c r="D42" s="507">
        <v>976.49034777300005</v>
      </c>
      <c r="E42" s="507">
        <v>996.51355232200001</v>
      </c>
      <c r="F42" s="507">
        <v>1118.9164147890001</v>
      </c>
      <c r="G42" s="507">
        <v>1244.7081204030001</v>
      </c>
      <c r="H42" s="507">
        <v>1339.144449012</v>
      </c>
      <c r="I42" s="507">
        <v>1482.9573553499999</v>
      </c>
      <c r="J42" s="507">
        <v>1661.8281010430001</v>
      </c>
      <c r="K42" s="507">
        <v>1832.722936419</v>
      </c>
      <c r="L42" s="507">
        <v>1812.5811879800001</v>
      </c>
      <c r="M42" s="520">
        <v>1136.869166122</v>
      </c>
      <c r="N42" s="520">
        <v>1697.405401299</v>
      </c>
      <c r="O42" s="520">
        <v>1418.1451526779999</v>
      </c>
    </row>
    <row r="43" spans="1:15" ht="13.5" customHeight="1">
      <c r="A43" s="516" t="s">
        <v>222</v>
      </c>
      <c r="B43" s="509">
        <v>11.515602475</v>
      </c>
      <c r="C43" s="509">
        <v>31.227696713</v>
      </c>
      <c r="D43" s="509">
        <v>22.013529441999999</v>
      </c>
      <c r="E43" s="509">
        <v>12.52305336</v>
      </c>
      <c r="F43" s="509">
        <v>11.396339941000001</v>
      </c>
      <c r="G43" s="509">
        <v>19.399360108</v>
      </c>
      <c r="H43" s="509">
        <v>14.482350842000001</v>
      </c>
      <c r="I43" s="509">
        <v>2.8291971880000002</v>
      </c>
      <c r="J43" s="509">
        <v>2.3883176960000001</v>
      </c>
      <c r="K43" s="509">
        <v>-0.53703180100000003</v>
      </c>
      <c r="L43" s="509">
        <v>25.965368664</v>
      </c>
      <c r="M43" s="522">
        <v>14.969150513000001</v>
      </c>
      <c r="N43" s="522">
        <v>9.1085134550000006</v>
      </c>
      <c r="O43" s="522">
        <v>12.028294299000001</v>
      </c>
    </row>
    <row r="44" spans="1:15" s="8" customFormat="1" ht="13.5" customHeight="1">
      <c r="A44" s="519" t="s">
        <v>342</v>
      </c>
      <c r="B44" s="510">
        <v>651.77013194599999</v>
      </c>
      <c r="C44" s="510">
        <v>567.29446240699997</v>
      </c>
      <c r="D44" s="510">
        <v>534.71275254199998</v>
      </c>
      <c r="E44" s="510">
        <v>621.06796438200001</v>
      </c>
      <c r="F44" s="510">
        <v>719.02764385199998</v>
      </c>
      <c r="G44" s="510">
        <v>777.96618234200002</v>
      </c>
      <c r="H44" s="510">
        <v>861.18664323099995</v>
      </c>
      <c r="I44" s="510">
        <v>893.33472204300006</v>
      </c>
      <c r="J44" s="510">
        <v>1063.353050379</v>
      </c>
      <c r="K44" s="510">
        <v>1416.3488743190001</v>
      </c>
      <c r="L44" s="510">
        <v>1510.454240177</v>
      </c>
      <c r="M44" s="523">
        <v>706.23315497500005</v>
      </c>
      <c r="N44" s="523">
        <v>1221.9342767139999</v>
      </c>
      <c r="O44" s="523">
        <v>965.01096929300002</v>
      </c>
    </row>
    <row r="45" spans="1:15" ht="13.5" customHeight="1">
      <c r="A45" s="515" t="s">
        <v>554</v>
      </c>
      <c r="B45" s="508"/>
      <c r="C45" s="508"/>
      <c r="D45" s="508"/>
      <c r="E45" s="508"/>
      <c r="F45" s="508"/>
      <c r="G45" s="508"/>
      <c r="H45" s="508"/>
      <c r="I45" s="508"/>
      <c r="J45" s="508"/>
      <c r="K45" s="508"/>
      <c r="L45" s="508"/>
      <c r="M45" s="524"/>
      <c r="N45" s="524"/>
      <c r="O45" s="524"/>
    </row>
    <row r="46" spans="1:15" ht="17.25" customHeight="1">
      <c r="A46" s="506" t="s">
        <v>580</v>
      </c>
      <c r="B46" s="508">
        <v>859.70248964699999</v>
      </c>
      <c r="C46" s="508">
        <v>647.95713420699997</v>
      </c>
      <c r="D46" s="508">
        <v>575.54598921100001</v>
      </c>
      <c r="E46" s="508">
        <v>620.58144807400004</v>
      </c>
      <c r="F46" s="508">
        <v>726.07073261100004</v>
      </c>
      <c r="G46" s="508">
        <v>840.02927279400001</v>
      </c>
      <c r="H46" s="508">
        <v>943.61278392199995</v>
      </c>
      <c r="I46" s="508">
        <v>1097.603665072</v>
      </c>
      <c r="J46" s="508">
        <v>1234.1327220820001</v>
      </c>
      <c r="K46" s="508">
        <v>1338.145450211</v>
      </c>
      <c r="L46" s="508">
        <v>1354.2367055330001</v>
      </c>
      <c r="M46" s="521">
        <v>741.90551295800003</v>
      </c>
      <c r="N46" s="521">
        <v>1258.24622052</v>
      </c>
      <c r="O46" s="521">
        <v>1001.004270192</v>
      </c>
    </row>
    <row r="47" spans="1:15" ht="13.5" customHeight="1">
      <c r="A47" s="506" t="s">
        <v>489</v>
      </c>
      <c r="B47" s="508">
        <v>315.89582105400001</v>
      </c>
      <c r="C47" s="508">
        <v>279.69051235799998</v>
      </c>
      <c r="D47" s="508">
        <v>293.40767010000002</v>
      </c>
      <c r="E47" s="508">
        <v>330.84877287799998</v>
      </c>
      <c r="F47" s="508">
        <v>396.45761865100002</v>
      </c>
      <c r="G47" s="508">
        <v>450.33737539800001</v>
      </c>
      <c r="H47" s="508">
        <v>491.437961379</v>
      </c>
      <c r="I47" s="508">
        <v>552.30736432399999</v>
      </c>
      <c r="J47" s="508">
        <v>617.24297098700004</v>
      </c>
      <c r="K47" s="508">
        <v>639.62964128099998</v>
      </c>
      <c r="L47" s="508">
        <v>670.88632646200006</v>
      </c>
      <c r="M47" s="521">
        <v>390.91104686599999</v>
      </c>
      <c r="N47" s="521">
        <v>622.98164043899999</v>
      </c>
      <c r="O47" s="521">
        <v>507.36361685399999</v>
      </c>
    </row>
    <row r="48" spans="1:15" ht="13.5" customHeight="1">
      <c r="A48" s="506" t="s">
        <v>490</v>
      </c>
      <c r="B48" s="508">
        <v>338.68711716299998</v>
      </c>
      <c r="C48" s="508">
        <v>297.36988864300002</v>
      </c>
      <c r="D48" s="508">
        <v>315.41584114699998</v>
      </c>
      <c r="E48" s="508">
        <v>402.16567841099999</v>
      </c>
      <c r="F48" s="508">
        <v>514.53130492399998</v>
      </c>
      <c r="G48" s="508">
        <v>598.97093755499998</v>
      </c>
      <c r="H48" s="508">
        <v>664.92326174100003</v>
      </c>
      <c r="I48" s="508">
        <v>765.09486683299997</v>
      </c>
      <c r="J48" s="508">
        <v>842.07452028299997</v>
      </c>
      <c r="K48" s="508">
        <v>885.36249924699996</v>
      </c>
      <c r="L48" s="508">
        <v>837.43912635100003</v>
      </c>
      <c r="M48" s="521">
        <v>498.30285735199999</v>
      </c>
      <c r="N48" s="521">
        <v>831.14300471399997</v>
      </c>
      <c r="O48" s="521">
        <v>665.32139235399995</v>
      </c>
    </row>
    <row r="49" spans="1:15" ht="13.5" customHeight="1">
      <c r="A49" s="506" t="s">
        <v>491</v>
      </c>
      <c r="B49" s="508">
        <v>1147.729527449</v>
      </c>
      <c r="C49" s="508">
        <v>859.22441957499996</v>
      </c>
      <c r="D49" s="508">
        <v>743.44205039200006</v>
      </c>
      <c r="E49" s="508">
        <v>778.68941679800002</v>
      </c>
      <c r="F49" s="508">
        <v>898.45149858800005</v>
      </c>
      <c r="G49" s="508">
        <v>1021.906500614</v>
      </c>
      <c r="H49" s="508">
        <v>1125.616839926</v>
      </c>
      <c r="I49" s="508">
        <v>1278.0268351269999</v>
      </c>
      <c r="J49" s="508">
        <v>1411.175658939</v>
      </c>
      <c r="K49" s="508">
        <v>1535.0022809919999</v>
      </c>
      <c r="L49" s="508">
        <v>1500.3937432610001</v>
      </c>
      <c r="M49" s="521">
        <v>914.20249196899999</v>
      </c>
      <c r="N49" s="521">
        <v>1430.1205005469999</v>
      </c>
      <c r="O49" s="521">
        <v>1173.089139679</v>
      </c>
    </row>
    <row r="50" spans="1:15" ht="17.25" customHeight="1">
      <c r="A50" s="506" t="s">
        <v>579</v>
      </c>
      <c r="B50" s="508">
        <v>603.03148641999996</v>
      </c>
      <c r="C50" s="508">
        <v>384.46060064300002</v>
      </c>
      <c r="D50" s="508">
        <v>296.98124074600003</v>
      </c>
      <c r="E50" s="508">
        <v>276.03133706199998</v>
      </c>
      <c r="F50" s="508">
        <v>292.76695865900001</v>
      </c>
      <c r="G50" s="508">
        <v>291.03508117299998</v>
      </c>
      <c r="H50" s="508">
        <v>282.81213062099999</v>
      </c>
      <c r="I50" s="508">
        <v>276.12384886799998</v>
      </c>
      <c r="J50" s="508">
        <v>296.25082704300002</v>
      </c>
      <c r="K50" s="508">
        <v>291.22688845200003</v>
      </c>
      <c r="L50" s="508">
        <v>257.86175823600001</v>
      </c>
      <c r="M50" s="521">
        <v>289.05053458399999</v>
      </c>
      <c r="N50" s="521">
        <v>279.33027682699998</v>
      </c>
      <c r="O50" s="521">
        <v>284.17292825200002</v>
      </c>
    </row>
    <row r="51" spans="1:15" ht="13.5" customHeight="1">
      <c r="A51" s="506" t="s">
        <v>492</v>
      </c>
      <c r="B51" s="508">
        <v>651.77013194599999</v>
      </c>
      <c r="C51" s="508">
        <v>567.29446240699997</v>
      </c>
      <c r="D51" s="508">
        <v>534.71275254199998</v>
      </c>
      <c r="E51" s="508">
        <v>621.06796438200001</v>
      </c>
      <c r="F51" s="508">
        <v>719.02764385199998</v>
      </c>
      <c r="G51" s="508">
        <v>777.96618234200002</v>
      </c>
      <c r="H51" s="508">
        <v>861.18664323099995</v>
      </c>
      <c r="I51" s="508">
        <v>893.33472204300006</v>
      </c>
      <c r="J51" s="508">
        <v>1063.353050379</v>
      </c>
      <c r="K51" s="508">
        <v>1416.3488743190001</v>
      </c>
      <c r="L51" s="508">
        <v>1510.454240177</v>
      </c>
      <c r="M51" s="521">
        <v>706.23315497500005</v>
      </c>
      <c r="N51" s="521">
        <v>1221.9342767139999</v>
      </c>
      <c r="O51" s="521">
        <v>965.01096929300002</v>
      </c>
    </row>
    <row r="52" spans="1:15" ht="13.5" customHeight="1">
      <c r="A52" s="506" t="s">
        <v>493</v>
      </c>
      <c r="B52" s="508">
        <v>255.245038862</v>
      </c>
      <c r="C52" s="508">
        <v>198.64166785699999</v>
      </c>
      <c r="D52" s="508">
        <v>161.28245934899999</v>
      </c>
      <c r="E52" s="508">
        <v>153.091460657</v>
      </c>
      <c r="F52" s="508">
        <v>150.532788114</v>
      </c>
      <c r="G52" s="508">
        <v>152.02609476399999</v>
      </c>
      <c r="H52" s="508">
        <v>155.049426544</v>
      </c>
      <c r="I52" s="508">
        <v>179.68194449500001</v>
      </c>
      <c r="J52" s="508">
        <v>197.69736425900001</v>
      </c>
      <c r="K52" s="508">
        <v>214.076227037</v>
      </c>
      <c r="L52" s="508">
        <v>181.17208021299999</v>
      </c>
      <c r="M52" s="521">
        <v>155.49531868599999</v>
      </c>
      <c r="N52" s="521">
        <v>191.550166561</v>
      </c>
      <c r="O52" s="521">
        <v>173.587570836</v>
      </c>
    </row>
    <row r="53" spans="1:15" ht="12.75" customHeight="1">
      <c r="A53" s="38" t="s">
        <v>355</v>
      </c>
    </row>
    <row r="54" spans="1:15" ht="12.75" customHeight="1">
      <c r="A54" s="38" t="s">
        <v>578</v>
      </c>
    </row>
    <row r="55" spans="1:15" ht="12.75" customHeight="1">
      <c r="A55" s="38" t="s">
        <v>575</v>
      </c>
    </row>
    <row r="56" spans="1:15" ht="12.75" customHeight="1">
      <c r="A56" s="38" t="s">
        <v>377</v>
      </c>
    </row>
    <row r="57" spans="1:15">
      <c r="A57" s="303" t="s">
        <v>725</v>
      </c>
      <c r="B57" s="3"/>
      <c r="C57" s="3"/>
      <c r="D57" s="3"/>
      <c r="E57" s="3"/>
      <c r="F57" s="3"/>
      <c r="G57" s="257"/>
      <c r="H57" s="3"/>
      <c r="I57" s="3"/>
      <c r="J57" s="257"/>
      <c r="K57" s="3"/>
      <c r="L57" s="3"/>
      <c r="M57" s="3"/>
      <c r="N57" s="3"/>
      <c r="O57" s="3"/>
    </row>
    <row r="59" spans="1:15" ht="12.75" customHeight="1">
      <c r="A59" s="326" t="s">
        <v>236</v>
      </c>
      <c r="B59" s="323"/>
      <c r="C59" s="323"/>
      <c r="D59" s="323"/>
      <c r="E59" s="323"/>
      <c r="F59" s="323"/>
    </row>
    <row r="60" spans="1:15" ht="39.75" customHeight="1">
      <c r="A60" s="922" t="s">
        <v>237</v>
      </c>
      <c r="B60" s="922"/>
      <c r="C60" s="922"/>
      <c r="D60" s="922"/>
      <c r="E60" s="922"/>
      <c r="F60" s="922"/>
    </row>
    <row r="61" spans="1:15" ht="12.75" customHeight="1">
      <c r="A61" s="327"/>
      <c r="B61" s="316"/>
      <c r="C61" s="316"/>
      <c r="D61" s="316"/>
      <c r="E61" s="316"/>
      <c r="F61" s="316"/>
    </row>
    <row r="62" spans="1:15" ht="24.75" customHeight="1">
      <c r="A62" s="926" t="s">
        <v>240</v>
      </c>
      <c r="B62" s="926"/>
      <c r="C62" s="926"/>
      <c r="D62" s="926"/>
      <c r="E62" s="926"/>
      <c r="F62" s="926"/>
    </row>
    <row r="63" spans="1:15" ht="12.75" customHeight="1">
      <c r="A63" s="327"/>
      <c r="B63" s="316"/>
      <c r="C63" s="316"/>
      <c r="D63" s="316"/>
      <c r="E63" s="316"/>
      <c r="F63" s="316"/>
    </row>
    <row r="64" spans="1:15" ht="26.25" customHeight="1">
      <c r="A64" s="925" t="s">
        <v>241</v>
      </c>
      <c r="B64" s="925"/>
      <c r="C64" s="925"/>
      <c r="D64" s="925"/>
      <c r="E64" s="925"/>
      <c r="F64" s="925"/>
    </row>
    <row r="65" spans="1:6" ht="12.75" customHeight="1">
      <c r="A65" s="328"/>
      <c r="B65" s="323"/>
      <c r="C65" s="323"/>
      <c r="D65" s="323"/>
      <c r="E65" s="323"/>
      <c r="F65" s="323"/>
    </row>
    <row r="66" spans="1:6" ht="12.75" customHeight="1">
      <c r="A66" s="925" t="s">
        <v>242</v>
      </c>
      <c r="B66" s="925"/>
      <c r="C66" s="925"/>
      <c r="D66" s="925"/>
      <c r="E66" s="925"/>
      <c r="F66" s="925"/>
    </row>
    <row r="67" spans="1:6" ht="12.75" customHeight="1">
      <c r="A67" s="329"/>
      <c r="B67" s="329"/>
      <c r="C67" s="329"/>
      <c r="D67" s="329"/>
      <c r="E67" s="329"/>
      <c r="F67" s="329"/>
    </row>
    <row r="68" spans="1:6" ht="24.75" customHeight="1">
      <c r="A68" s="925" t="s">
        <v>243</v>
      </c>
      <c r="B68" s="925"/>
      <c r="C68" s="925"/>
      <c r="D68" s="925"/>
      <c r="E68" s="925"/>
      <c r="F68" s="925"/>
    </row>
    <row r="69" spans="1:6" ht="12.75" customHeight="1">
      <c r="A69" s="323"/>
      <c r="B69" s="323"/>
      <c r="C69" s="323"/>
      <c r="D69" s="323"/>
      <c r="E69" s="323"/>
      <c r="F69" s="323"/>
    </row>
    <row r="70" spans="1:6" ht="21" customHeight="1">
      <c r="A70" s="925" t="s">
        <v>244</v>
      </c>
      <c r="B70" s="925"/>
      <c r="C70" s="925"/>
      <c r="D70" s="925"/>
      <c r="E70" s="925"/>
      <c r="F70" s="925"/>
    </row>
    <row r="71" spans="1:6" ht="12.75" customHeight="1">
      <c r="A71" s="323"/>
      <c r="B71" s="323"/>
      <c r="C71" s="323"/>
      <c r="D71" s="323"/>
      <c r="E71" s="323"/>
      <c r="F71" s="323"/>
    </row>
    <row r="72" spans="1:6" ht="53.25" customHeight="1">
      <c r="A72" s="925" t="s">
        <v>556</v>
      </c>
      <c r="B72" s="925"/>
      <c r="C72" s="925"/>
      <c r="D72" s="925"/>
      <c r="E72" s="925"/>
      <c r="F72" s="925"/>
    </row>
    <row r="73" spans="1:6" ht="12.75" customHeight="1">
      <c r="A73" s="328"/>
      <c r="B73" s="323"/>
      <c r="C73" s="323"/>
      <c r="D73" s="323"/>
      <c r="E73" s="323"/>
      <c r="F73" s="323"/>
    </row>
    <row r="74" spans="1:6" ht="27" customHeight="1">
      <c r="A74" s="925" t="s">
        <v>246</v>
      </c>
      <c r="B74" s="925"/>
      <c r="C74" s="925"/>
      <c r="D74" s="925"/>
      <c r="E74" s="925"/>
      <c r="F74" s="925"/>
    </row>
    <row r="75" spans="1:6" ht="12.75" customHeight="1">
      <c r="A75" s="330"/>
      <c r="B75" s="323"/>
      <c r="C75" s="323"/>
      <c r="D75" s="323"/>
      <c r="E75" s="323"/>
      <c r="F75" s="323"/>
    </row>
    <row r="76" spans="1:6" ht="19.5" customHeight="1">
      <c r="A76" s="925" t="s">
        <v>247</v>
      </c>
      <c r="B76" s="925"/>
      <c r="C76" s="925"/>
      <c r="D76" s="925"/>
      <c r="E76" s="925"/>
      <c r="F76" s="925"/>
    </row>
    <row r="77" spans="1:6" ht="12.75" customHeight="1">
      <c r="A77" s="330"/>
      <c r="B77" s="323"/>
      <c r="C77" s="323"/>
      <c r="D77" s="323"/>
      <c r="E77" s="323"/>
      <c r="F77" s="323"/>
    </row>
    <row r="78" spans="1:6" ht="22.5" customHeight="1">
      <c r="A78" s="925" t="s">
        <v>248</v>
      </c>
      <c r="B78" s="925"/>
      <c r="C78" s="925"/>
      <c r="D78" s="925"/>
      <c r="E78" s="925"/>
      <c r="F78" s="925"/>
    </row>
    <row r="79" spans="1:6" ht="34.5" customHeight="1">
      <c r="A79" s="925" t="s">
        <v>249</v>
      </c>
      <c r="B79" s="925"/>
      <c r="C79" s="925"/>
      <c r="D79" s="925"/>
      <c r="E79" s="925"/>
      <c r="F79" s="925"/>
    </row>
    <row r="80" spans="1:6" ht="12.75" customHeight="1">
      <c r="A80" s="330"/>
      <c r="B80" s="323"/>
      <c r="C80" s="323"/>
      <c r="D80" s="323"/>
      <c r="E80" s="323"/>
      <c r="F80" s="323"/>
    </row>
    <row r="81" spans="1:6" ht="24.75" customHeight="1">
      <c r="A81" s="925" t="s">
        <v>250</v>
      </c>
      <c r="B81" s="925"/>
      <c r="C81" s="925"/>
      <c r="D81" s="925"/>
      <c r="E81" s="925"/>
      <c r="F81" s="925"/>
    </row>
    <row r="82" spans="1:6" ht="12.75" customHeight="1">
      <c r="A82" s="330"/>
      <c r="B82" s="323"/>
      <c r="C82" s="323"/>
      <c r="D82" s="323"/>
      <c r="E82" s="323"/>
      <c r="F82" s="323"/>
    </row>
    <row r="83" spans="1:6" ht="21" customHeight="1">
      <c r="A83" s="925" t="s">
        <v>251</v>
      </c>
      <c r="B83" s="925"/>
      <c r="C83" s="925"/>
      <c r="D83" s="925"/>
      <c r="E83" s="925"/>
      <c r="F83" s="925"/>
    </row>
    <row r="84" spans="1:6" ht="12.75" customHeight="1">
      <c r="A84" s="331"/>
      <c r="B84" s="323"/>
      <c r="C84" s="323"/>
      <c r="D84" s="323"/>
      <c r="E84" s="323"/>
      <c r="F84" s="323"/>
    </row>
    <row r="85" spans="1:6" ht="12.75" customHeight="1">
      <c r="A85" s="330" t="s">
        <v>238</v>
      </c>
      <c r="B85" s="323"/>
      <c r="C85" s="323"/>
      <c r="D85" s="323"/>
      <c r="E85" s="323"/>
      <c r="F85" s="323"/>
    </row>
    <row r="86" spans="1:6" ht="12.75" customHeight="1">
      <c r="A86" s="330" t="s">
        <v>239</v>
      </c>
      <c r="B86" s="323"/>
      <c r="C86" s="323"/>
      <c r="D86" s="323"/>
      <c r="E86" s="323"/>
      <c r="F86" s="323"/>
    </row>
  </sheetData>
  <mergeCells count="13">
    <mergeCell ref="A70:F70"/>
    <mergeCell ref="A60:F60"/>
    <mergeCell ref="A62:F62"/>
    <mergeCell ref="A64:F64"/>
    <mergeCell ref="A66:F66"/>
    <mergeCell ref="A68:F68"/>
    <mergeCell ref="A83:F83"/>
    <mergeCell ref="A72:F72"/>
    <mergeCell ref="A74:F74"/>
    <mergeCell ref="A76:F76"/>
    <mergeCell ref="A78:F78"/>
    <mergeCell ref="A79:F79"/>
    <mergeCell ref="A81:F81"/>
  </mergeCells>
  <phoneticPr fontId="2" type="noConversion"/>
  <pageMargins left="0.59055118110236227" right="0.59055118110236227" top="0.78740157480314965" bottom="0.59055118110236227" header="0.39370078740157483" footer="0.39370078740157483"/>
  <pageSetup paperSize="9" scale="53" firstPageNumber="9" orientation="landscape" useFirstPageNumber="1" r:id="rId1"/>
  <headerFooter alignWithMargins="0">
    <oddHeader>&amp;R&amp;12Les finances des communes en 2017</oddHeader>
    <oddFooter>&amp;L&amp;12Direction Générale des Collectivités Locales / DESL&amp;C&amp;12 11&amp;R&amp;12Mise en ligne : mars 2019</oddFooter>
  </headerFooter>
  <rowBreaks count="1" manualBreakCount="1">
    <brk id="58" max="14"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33</vt:i4>
      </vt:variant>
      <vt:variant>
        <vt:lpstr>Plages nommées</vt:lpstr>
      </vt:variant>
      <vt:variant>
        <vt:i4>31</vt:i4>
      </vt:variant>
    </vt:vector>
  </HeadingPairs>
  <TitlesOfParts>
    <vt:vector size="64" baseType="lpstr">
      <vt:lpstr>Couv</vt:lpstr>
      <vt:lpstr>Index</vt:lpstr>
      <vt:lpstr>T 1.1</vt:lpstr>
      <vt:lpstr>T 1.2</vt:lpstr>
      <vt:lpstr>T 1.3</vt:lpstr>
      <vt:lpstr>T 1.4</vt:lpstr>
      <vt:lpstr>T 1.5</vt:lpstr>
      <vt:lpstr>T 2.1</vt:lpstr>
      <vt:lpstr>T 2.2</vt:lpstr>
      <vt:lpstr>T 2.3</vt:lpstr>
      <vt:lpstr>T 3</vt:lpstr>
      <vt:lpstr>T 4.1</vt:lpstr>
      <vt:lpstr>T 4.2</vt:lpstr>
      <vt:lpstr>T 4.3</vt:lpstr>
      <vt:lpstr>T 4.4</vt:lpstr>
      <vt:lpstr>T 4.5</vt:lpstr>
      <vt:lpstr>T 4.6</vt:lpstr>
      <vt:lpstr>T 4.7</vt:lpstr>
      <vt:lpstr>T 4.8</vt:lpstr>
      <vt:lpstr>T 4.9</vt:lpstr>
      <vt:lpstr>T 4.10</vt:lpstr>
      <vt:lpstr>T 5.1</vt:lpstr>
      <vt:lpstr>T 5.2</vt:lpstr>
      <vt:lpstr>T 5.3</vt:lpstr>
      <vt:lpstr>T 5.4</vt:lpstr>
      <vt:lpstr>T 5.5</vt:lpstr>
      <vt:lpstr>T 5.6</vt:lpstr>
      <vt:lpstr>T 6.1</vt:lpstr>
      <vt:lpstr>T 6.2</vt:lpstr>
      <vt:lpstr>T 6.3</vt:lpstr>
      <vt:lpstr>Annexe 1</vt:lpstr>
      <vt:lpstr>Annexe 2</vt:lpstr>
      <vt:lpstr>Annexe 3</vt:lpstr>
      <vt:lpstr>'Annexe 1'!Zone_d_impression</vt:lpstr>
      <vt:lpstr>Couv!Zone_d_impression</vt:lpstr>
      <vt:lpstr>Index!Zone_d_impression</vt:lpstr>
      <vt:lpstr>'T 1.1'!Zone_d_impression</vt:lpstr>
      <vt:lpstr>'T 1.2'!Zone_d_impression</vt:lpstr>
      <vt:lpstr>'T 1.3'!Zone_d_impression</vt:lpstr>
      <vt:lpstr>'T 1.4'!Zone_d_impression</vt:lpstr>
      <vt:lpstr>'T 1.5'!Zone_d_impression</vt:lpstr>
      <vt:lpstr>'T 2.1'!Zone_d_impression</vt:lpstr>
      <vt:lpstr>'T 2.2'!Zone_d_impression</vt:lpstr>
      <vt:lpstr>'T 2.3'!Zone_d_impression</vt:lpstr>
      <vt:lpstr>'T 3'!Zone_d_impression</vt:lpstr>
      <vt:lpstr>'T 4.1'!Zone_d_impression</vt:lpstr>
      <vt:lpstr>'T 4.10'!Zone_d_impression</vt:lpstr>
      <vt:lpstr>'T 4.2'!Zone_d_impression</vt:lpstr>
      <vt:lpstr>'T 4.3'!Zone_d_impression</vt:lpstr>
      <vt:lpstr>'T 4.4'!Zone_d_impression</vt:lpstr>
      <vt:lpstr>'T 4.5'!Zone_d_impression</vt:lpstr>
      <vt:lpstr>'T 4.6'!Zone_d_impression</vt:lpstr>
      <vt:lpstr>'T 4.7'!Zone_d_impression</vt:lpstr>
      <vt:lpstr>'T 4.8'!Zone_d_impression</vt:lpstr>
      <vt:lpstr>'T 4.9'!Zone_d_impression</vt:lpstr>
      <vt:lpstr>'T 5.1'!Zone_d_impression</vt:lpstr>
      <vt:lpstr>'T 5.2'!Zone_d_impression</vt:lpstr>
      <vt:lpstr>'T 5.3'!Zone_d_impression</vt:lpstr>
      <vt:lpstr>'T 5.4'!Zone_d_impression</vt:lpstr>
      <vt:lpstr>'T 5.5'!Zone_d_impression</vt:lpstr>
      <vt:lpstr>'T 5.6'!Zone_d_impression</vt:lpstr>
      <vt:lpstr>'T 6.1'!Zone_d_impression</vt:lpstr>
      <vt:lpstr>'T 6.2'!Zone_d_impression</vt:lpstr>
      <vt:lpstr>'T 6.3'!Zone_d_impression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LEFORESTIER</dc:creator>
  <cp:lastModifiedBy>COSTIERGH</cp:lastModifiedBy>
  <cp:lastPrinted>2019-02-26T13:20:53Z</cp:lastPrinted>
  <dcterms:created xsi:type="dcterms:W3CDTF">2012-01-25T10:12:26Z</dcterms:created>
  <dcterms:modified xsi:type="dcterms:W3CDTF">2019-02-26T14:29:33Z</dcterms:modified>
</cp:coreProperties>
</file>